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<sst xmlns="http://schemas.openxmlformats.org/spreadsheetml/2006/main" count="20088" uniqueCount="1989">
  <si>
    <t>File opened</t>
  </si>
  <si>
    <t>2025-09-25 08:40:25</t>
  </si>
  <si>
    <t>Console s/n</t>
  </si>
  <si>
    <t>68C-022608</t>
  </si>
  <si>
    <t>Console ver</t>
  </si>
  <si>
    <t>Bluestem v.2.1.11</t>
  </si>
  <si>
    <t>Scripts ver</t>
  </si>
  <si>
    <t>2023.02  2.1.11, Jun 2023</t>
  </si>
  <si>
    <t>Head s/n</t>
  </si>
  <si>
    <t>68H-422598</t>
  </si>
  <si>
    <t>Head ver</t>
  </si>
  <si>
    <t>1.4.23</t>
  </si>
  <si>
    <t>Head cal</t>
  </si>
  <si>
    <t>{"oxygen": "21", "co2azero": "0.923878", "co2aspan1": "1.00016", "co2aspan2": "-0.0254498", "co2aspan2a": "0.319337", "co2aspan2b": "0.316792", "co2aspanconc1": "2491", "co2aspanconc2": "303.6", "co2bzero": "0.920183", "co2bspan1": "0.99991", "co2bspan2": "-0.0259223", "co2bspan2a": "0.316673", "co2bspan2b": "0.314045", "co2bspanconc1": "2491", "co2bspanconc2": "303.6", "h2oazero": "1.06374", "h2oaspan1": "1.01033", "h2oaspan2": "0", "h2oaspan2a": "0.0705651", "h2oaspan2b": "0.0712942", "h2oaspanconc1": "12.15", "h2oaspanconc2": "0", "h2obzero": "1.07172", "h2obspan1": "1.02672", "h2obspan2": "0", "h2obspan2a": "0.0697958", "h2obspan2b": "0.0716606", "h2obspanconc1": "12.15", "h2obspanconc2": "0", "tazero": "0.108437", "tbzero": "0.225744", "flowmeterzero": "2.50179", "flowazero": "0.302", "flowbzero": "0.29587", "chamberpressurezero": "2.61184", "ssa_ref": "35216.5", "ssb_ref": "35428.5"}</t>
  </si>
  <si>
    <t>Factory cal date</t>
  </si>
  <si>
    <t>09 Mar 2022</t>
  </si>
  <si>
    <t>CO2 rangematch</t>
  </si>
  <si>
    <t>Wed Sep 24 16:21</t>
  </si>
  <si>
    <t>H2O rangematch</t>
  </si>
  <si>
    <t>Wed Sep 24 16:30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</si>
  <si>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</si>
  <si>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</si>
  <si>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</si>
  <si>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</si>
  <si>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</si>
  <si>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</si>
  <si>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</si>
  <si>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</si>
  <si>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</si>
  <si>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08:40:25</t>
  </si>
  <si>
    <t>Stability Definition:	ΔCO2 (Meas2): Slp&lt;0.1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</si>
  <si>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</si>
  <si>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</si>
  <si>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</si>
  <si>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</si>
  <si>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</si>
  <si>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</si>
  <si>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</si>
  <si>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</si>
  <si>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</si>
  <si>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</si>
  <si>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</si>
  <si>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</si>
  <si>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</si>
  <si>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</si>
  <si>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</si>
  <si>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</si>
  <si>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</si>
  <si>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</si>
  <si>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</si>
  <si>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</si>
  <si>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</si>
  <si>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</si>
  <si>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</si>
  <si>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</si>
  <si>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</si>
  <si>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</si>
  <si>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</si>
  <si>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</si>
  <si>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</si>
  <si>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</si>
  <si>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</si>
  <si>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</si>
  <si>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</si>
  <si>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</si>
  <si>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</si>
  <si>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</si>
  <si>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</si>
  <si>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</si>
  <si>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</si>
  <si>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</si>
  <si>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</si>
  <si>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</si>
  <si>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</si>
  <si>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</si>
  <si>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</si>
  <si>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</si>
  <si>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</si>
  <si>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</si>
  <si>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</si>
  <si>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</si>
  <si>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</si>
  <si>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0.509801 177.122 350.715 619.754 850.781 1060.74 1251.73 1409.83</t>
  </si>
  <si>
    <t>Fs_true</t>
  </si>
  <si>
    <t>-0.434558 214.675 387.985 615.219 800.988 1005.97 1200.64 1400.96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</si>
  <si>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</si>
  <si>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</si>
  <si>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</si>
  <si>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</si>
  <si>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</si>
  <si>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</si>
  <si>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</si>
  <si>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</si>
  <si>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</si>
  <si>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</si>
  <si>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</si>
  <si>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</si>
  <si>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</si>
  <si>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</si>
  <si>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</si>
  <si>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</si>
  <si>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</si>
  <si>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</si>
  <si>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</si>
  <si>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</si>
  <si>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</si>
  <si>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</si>
  <si>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</si>
  <si>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</si>
  <si>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</si>
  <si>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</si>
  <si>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</si>
  <si>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</si>
  <si>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</si>
  <si>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</si>
  <si>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</si>
  <si>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</si>
  <si>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</si>
  <si>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</si>
  <si>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</si>
  <si>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</si>
  <si>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</si>
  <si>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</si>
  <si>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</si>
  <si>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</si>
  <si>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</si>
  <si>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</si>
  <si>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</si>
  <si>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</si>
  <si>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</si>
  <si>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</si>
  <si>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</si>
  <si>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</si>
  <si>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</si>
  <si>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</si>
  <si>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</si>
  <si>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</si>
  <si>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</si>
  <si>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</si>
  <si>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</si>
  <si>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</si>
  <si>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</si>
  <si>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</si>
  <si>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</si>
  <si>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</si>
  <si>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</si>
  <si>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</si>
  <si>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</si>
  <si>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</si>
  <si>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</si>
  <si>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</si>
  <si>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</si>
  <si>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</si>
  <si>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</si>
  <si>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</si>
  <si>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</si>
  <si>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</si>
  <si>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</si>
  <si>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</si>
  <si>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</si>
  <si>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</si>
  <si>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</si>
  <si>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</si>
  <si>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</si>
  <si>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</si>
  <si>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</si>
  <si>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</si>
  <si>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</si>
  <si>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</si>
  <si>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</si>
  <si>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</si>
  <si>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</si>
  <si>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</si>
  <si>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</si>
  <si>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</si>
  <si>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</si>
  <si>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</si>
  <si>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</si>
  <si>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</si>
  <si>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</si>
  <si>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</si>
  <si>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</si>
  <si>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</si>
  <si>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</si>
  <si>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</si>
  <si>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</si>
  <si>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</si>
  <si>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</si>
  <si>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</si>
  <si>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</si>
  <si>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</si>
  <si>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</si>
  <si>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</si>
  <si>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</si>
  <si>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</si>
  <si>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</si>
  <si>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</si>
  <si>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</si>
  <si>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</si>
  <si>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</si>
  <si>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</si>
  <si>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</si>
  <si>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</si>
  <si>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</si>
  <si>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</si>
  <si>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</si>
  <si>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</si>
  <si>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</si>
  <si>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</si>
  <si>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</si>
  <si>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</si>
  <si>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</si>
  <si>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</si>
  <si>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</si>
  <si>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</si>
  <si>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</si>
  <si>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</si>
  <si>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</si>
  <si>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</si>
  <si>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</si>
  <si>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</si>
  <si>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</si>
  <si>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</si>
  <si>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</si>
  <si>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</si>
  <si>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</si>
  <si>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</si>
  <si>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</si>
  <si>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</si>
  <si>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</si>
  <si>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</si>
  <si>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</si>
  <si>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</si>
  <si>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</si>
  <si>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</si>
  <si>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</si>
  <si>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</si>
  <si>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</si>
  <si>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</si>
  <si>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</si>
  <si>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</si>
  <si>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</si>
  <si>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</si>
  <si>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</si>
  <si>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</si>
  <si>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</si>
  <si>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</si>
  <si>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</si>
  <si>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</si>
  <si>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</si>
  <si>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</si>
  <si>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</si>
  <si>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</si>
  <si>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</si>
  <si>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</si>
  <si>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</si>
  <si>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</si>
  <si>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</si>
  <si>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</si>
  <si>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</si>
  <si>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</si>
  <si>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</si>
  <si>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</si>
  <si>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</si>
  <si>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</si>
  <si>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</si>
  <si>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</si>
  <si>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</si>
  <si>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</si>
  <si>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</si>
  <si>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</si>
  <si>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</si>
  <si>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</si>
  <si>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</si>
  <si>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</si>
  <si>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</si>
  <si>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</si>
  <si>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</si>
  <si>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</si>
  <si>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</si>
  <si>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</si>
  <si>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</si>
  <si>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</si>
  <si>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</si>
  <si>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</si>
  <si>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</si>
  <si>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</si>
  <si>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</si>
  <si>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</si>
  <si>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</si>
  <si>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</si>
  <si>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</si>
  <si>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</si>
  <si>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</si>
  <si>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</si>
  <si>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</si>
  <si>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</si>
  <si>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</si>
  <si>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</si>
  <si>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</si>
  <si>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</si>
  <si>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</si>
  <si>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</si>
  <si>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</si>
  <si>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</si>
  <si>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</si>
  <si>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</si>
  <si>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</si>
  <si>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</si>
  <si>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</si>
  <si>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</si>
  <si>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</si>
  <si>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</si>
  <si>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</si>
  <si>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</si>
  <si>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</si>
  <si>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</si>
  <si>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</si>
  <si>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</si>
  <si>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</si>
  <si>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</si>
  <si>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</si>
  <si>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</si>
  <si>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</si>
  <si>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</si>
  <si>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</si>
  <si>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</si>
  <si>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</si>
  <si>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</si>
  <si>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</si>
  <si>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</si>
  <si>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</si>
  <si>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</si>
  <si>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</si>
  <si>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</si>
  <si>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</si>
  <si>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</si>
  <si>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</si>
  <si>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</si>
  <si>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</si>
  <si>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</si>
  <si>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</si>
  <si>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</si>
  <si>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</si>
  <si>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</si>
  <si>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</si>
  <si>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</si>
  <si>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</si>
  <si>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</si>
  <si>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</si>
  <si>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</si>
  <si>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</si>
  <si>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</si>
  <si>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</si>
  <si>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</si>
  <si>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</si>
  <si>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</si>
  <si>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</si>
  <si>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</si>
  <si>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</si>
  <si>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</si>
  <si>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</si>
  <si>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</si>
  <si>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</si>
  <si>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</si>
  <si>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</si>
  <si>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</si>
  <si>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</si>
  <si>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</si>
  <si>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</si>
  <si>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</si>
  <si>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</si>
  <si>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</si>
  <si>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</si>
  <si>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</si>
  <si>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</si>
  <si>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</si>
  <si>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</si>
  <si>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</si>
  <si>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</si>
  <si>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</si>
  <si>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</si>
  <si>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</si>
  <si>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</si>
  <si>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</si>
  <si>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</si>
  <si>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</si>
  <si>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</si>
  <si>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</si>
  <si>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</si>
  <si>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</si>
  <si>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</si>
  <si>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</si>
  <si>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</si>
  <si>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</si>
  <si>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</si>
  <si>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</si>
  <si>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</si>
  <si>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</si>
  <si>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</si>
  <si>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</si>
  <si>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</si>
  <si>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</si>
  <si>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</si>
  <si>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</si>
  <si>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</si>
  <si>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</si>
  <si>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</si>
  <si>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</si>
  <si>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</si>
  <si>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</si>
  <si>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</si>
  <si>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</si>
  <si>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</si>
  <si>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</si>
  <si>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</si>
  <si>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</si>
  <si>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</si>
  <si>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</si>
  <si>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</si>
  <si>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</si>
  <si>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</si>
  <si>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</si>
  <si>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</si>
  <si>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</si>
  <si>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</si>
  <si>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</si>
  <si>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</si>
  <si>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</si>
  <si>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</si>
  <si>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</si>
  <si>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</si>
  <si>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</si>
  <si>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</si>
  <si>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20250925 10:10:35</t>
  </si>
  <si>
    <t>10:10:35</t>
  </si>
  <si>
    <t>57</t>
  </si>
  <si>
    <t>stan</t>
  </si>
  <si>
    <t>aci</t>
  </si>
  <si>
    <t>-</t>
  </si>
  <si>
    <t>0: Broadleaf</t>
  </si>
  <si>
    <t>--:--:--</t>
  </si>
  <si>
    <t>1/2</t>
  </si>
  <si>
    <t>00000000</t>
  </si>
  <si>
    <t>iiiiiiii</t>
  </si>
  <si>
    <t>off</t>
  </si>
  <si>
    <t>20250925 10:10:40</t>
  </si>
  <si>
    <t>10:10:40</t>
  </si>
  <si>
    <t>20250925 10:10:45</t>
  </si>
  <si>
    <t>10:10:45</t>
  </si>
  <si>
    <t>0/2</t>
  </si>
  <si>
    <t>20250925 10:10:50</t>
  </si>
  <si>
    <t>10:10:50</t>
  </si>
  <si>
    <t>20250925 10:10:55</t>
  </si>
  <si>
    <t>10:10:55</t>
  </si>
  <si>
    <t>20250925 10:11:00</t>
  </si>
  <si>
    <t>10:11:00</t>
  </si>
  <si>
    <t>20250925 10:11:05</t>
  </si>
  <si>
    <t>10:11:05</t>
  </si>
  <si>
    <t>20250925 10:11:10</t>
  </si>
  <si>
    <t>10:11:10</t>
  </si>
  <si>
    <t>20250925 10:11:15</t>
  </si>
  <si>
    <t>10:11:15</t>
  </si>
  <si>
    <t>20250925 10:11:20</t>
  </si>
  <si>
    <t>10:11:20</t>
  </si>
  <si>
    <t>20250925 10:11:25</t>
  </si>
  <si>
    <t>10:11:25</t>
  </si>
  <si>
    <t>20250925 10:11:30</t>
  </si>
  <si>
    <t>10:11:30</t>
  </si>
  <si>
    <t>20250925 10:11:35</t>
  </si>
  <si>
    <t>10:11:35</t>
  </si>
  <si>
    <t>20250925 10:11:40</t>
  </si>
  <si>
    <t>10:11:40</t>
  </si>
  <si>
    <t>20250925 10:11:45</t>
  </si>
  <si>
    <t>10:11:45</t>
  </si>
  <si>
    <t>20250925 10:11:50</t>
  </si>
  <si>
    <t>10:11:50</t>
  </si>
  <si>
    <t>20250925 10:11:55</t>
  </si>
  <si>
    <t>10:11:55</t>
  </si>
  <si>
    <t>20250925 10:12:00</t>
  </si>
  <si>
    <t>10:12:00</t>
  </si>
  <si>
    <t>20250925 10:12:04</t>
  </si>
  <si>
    <t>10:12:04</t>
  </si>
  <si>
    <t>20250925 10:12:09</t>
  </si>
  <si>
    <t>10:12:09</t>
  </si>
  <si>
    <t>20250925 10:12:14</t>
  </si>
  <si>
    <t>10:12:14</t>
  </si>
  <si>
    <t>20250925 10:12:19</t>
  </si>
  <si>
    <t>10:12:19</t>
  </si>
  <si>
    <t>20250925 10:12:24</t>
  </si>
  <si>
    <t>10:12:24</t>
  </si>
  <si>
    <t>20250925 10:12:29</t>
  </si>
  <si>
    <t>10:12:29</t>
  </si>
  <si>
    <t>20250925 10:14:06</t>
  </si>
  <si>
    <t>10:14:06</t>
  </si>
  <si>
    <t>20250925 10:14:11</t>
  </si>
  <si>
    <t>10:14:11</t>
  </si>
  <si>
    <t>20250925 10:14:16</t>
  </si>
  <si>
    <t>10:14:16</t>
  </si>
  <si>
    <t>20250925 10:14:21</t>
  </si>
  <si>
    <t>10:14:21</t>
  </si>
  <si>
    <t>20250925 10:14:26</t>
  </si>
  <si>
    <t>10:14:26</t>
  </si>
  <si>
    <t>20250925 10:14:31</t>
  </si>
  <si>
    <t>10:14:31</t>
  </si>
  <si>
    <t>20250925 10:14:36</t>
  </si>
  <si>
    <t>10:14:36</t>
  </si>
  <si>
    <t>20250925 10:14:41</t>
  </si>
  <si>
    <t>10:14:41</t>
  </si>
  <si>
    <t>20250925 10:14:46</t>
  </si>
  <si>
    <t>10:14:46</t>
  </si>
  <si>
    <t>20250925 10:14:51</t>
  </si>
  <si>
    <t>10:14:51</t>
  </si>
  <si>
    <t>20250925 10:14:56</t>
  </si>
  <si>
    <t>10:14:56</t>
  </si>
  <si>
    <t>20250925 10:15:01</t>
  </si>
  <si>
    <t>10:15:01</t>
  </si>
  <si>
    <t>20250925 10:15:06</t>
  </si>
  <si>
    <t>10:15:06</t>
  </si>
  <si>
    <t>20250925 10:15:11</t>
  </si>
  <si>
    <t>10:15:11</t>
  </si>
  <si>
    <t>20250925 10:15:16</t>
  </si>
  <si>
    <t>10:15:16</t>
  </si>
  <si>
    <t>20250925 10:15:21</t>
  </si>
  <si>
    <t>10:15:21</t>
  </si>
  <si>
    <t>20250925 10:15:26</t>
  </si>
  <si>
    <t>10:15:26</t>
  </si>
  <si>
    <t>20250925 10:15:31</t>
  </si>
  <si>
    <t>10:15:31</t>
  </si>
  <si>
    <t>20250925 10:15:36</t>
  </si>
  <si>
    <t>10:15:36</t>
  </si>
  <si>
    <t>20250925 10:15:41</t>
  </si>
  <si>
    <t>10:15:41</t>
  </si>
  <si>
    <t>20250925 10:15:46</t>
  </si>
  <si>
    <t>10:15:46</t>
  </si>
  <si>
    <t>20250925 10:15:51</t>
  </si>
  <si>
    <t>10:15:51</t>
  </si>
  <si>
    <t>20250925 10:15:56</t>
  </si>
  <si>
    <t>10:15:56</t>
  </si>
  <si>
    <t>20250925 10:16:01</t>
  </si>
  <si>
    <t>10:16:01</t>
  </si>
  <si>
    <t>20250925 10:16:06</t>
  </si>
  <si>
    <t>10:16:06</t>
  </si>
  <si>
    <t>20250925 10:16:11</t>
  </si>
  <si>
    <t>10:16:11</t>
  </si>
  <si>
    <t>20250925 10:16:16</t>
  </si>
  <si>
    <t>10:16:16</t>
  </si>
  <si>
    <t>20250925 10:16:21</t>
  </si>
  <si>
    <t>10:16:21</t>
  </si>
  <si>
    <t>20250925 10:16:26</t>
  </si>
  <si>
    <t>10:16:26</t>
  </si>
  <si>
    <t>20250925 10:16:31</t>
  </si>
  <si>
    <t>10:16:31</t>
  </si>
  <si>
    <t>20250925 10:16:36</t>
  </si>
  <si>
    <t>10:16:36</t>
  </si>
  <si>
    <t>20250925 10:16:41</t>
  </si>
  <si>
    <t>10:16:41</t>
  </si>
  <si>
    <t>20250925 10:16:46</t>
  </si>
  <si>
    <t>10:16:46</t>
  </si>
  <si>
    <t>20250925 10:16:51</t>
  </si>
  <si>
    <t>10:16:51</t>
  </si>
  <si>
    <t>20250925 10:16:56</t>
  </si>
  <si>
    <t>10:16:56</t>
  </si>
  <si>
    <t>20250925 10:17:01</t>
  </si>
  <si>
    <t>10:17:01</t>
  </si>
  <si>
    <t>20250925 10:17:06</t>
  </si>
  <si>
    <t>10:17:06</t>
  </si>
  <si>
    <t>20250925 10:17:11</t>
  </si>
  <si>
    <t>10:17:11</t>
  </si>
  <si>
    <t>20250925 10:17:16</t>
  </si>
  <si>
    <t>10:17:16</t>
  </si>
  <si>
    <t>20250925 10:17:21</t>
  </si>
  <si>
    <t>10:17:21</t>
  </si>
  <si>
    <t>20250925 10:17:26</t>
  </si>
  <si>
    <t>10:17:26</t>
  </si>
  <si>
    <t>20250925 10:17:31</t>
  </si>
  <si>
    <t>10:17:31</t>
  </si>
  <si>
    <t>20250925 10:17:36</t>
  </si>
  <si>
    <t>10:17:36</t>
  </si>
  <si>
    <t>20250925 10:17:41</t>
  </si>
  <si>
    <t>10:17:41</t>
  </si>
  <si>
    <t>20250925 10:17:46</t>
  </si>
  <si>
    <t>10:17:46</t>
  </si>
  <si>
    <t>20250925 10:17:51</t>
  </si>
  <si>
    <t>10:17:51</t>
  </si>
  <si>
    <t>20250925 10:17:56</t>
  </si>
  <si>
    <t>10:17:56</t>
  </si>
  <si>
    <t>20250925 10:18:01</t>
  </si>
  <si>
    <t>10:18:01</t>
  </si>
  <si>
    <t>20250925 10:18:06</t>
  </si>
  <si>
    <t>10:18:06</t>
  </si>
  <si>
    <t>20250925 10:18:11</t>
  </si>
  <si>
    <t>10:18:11</t>
  </si>
  <si>
    <t>20250925 10:18:16</t>
  </si>
  <si>
    <t>10:18:16</t>
  </si>
  <si>
    <t>20250925 10:18:21</t>
  </si>
  <si>
    <t>10:18:21</t>
  </si>
  <si>
    <t>20250925 10:18:26</t>
  </si>
  <si>
    <t>10:18:26</t>
  </si>
  <si>
    <t>20250925 10:18:31</t>
  </si>
  <si>
    <t>10:18:31</t>
  </si>
  <si>
    <t>2/2</t>
  </si>
  <si>
    <t>20250925 10:18:36</t>
  </si>
  <si>
    <t>10:18:36</t>
  </si>
  <si>
    <t>20250925 10:18:41</t>
  </si>
  <si>
    <t>10:18:41</t>
  </si>
  <si>
    <t>20250925 10:18:46</t>
  </si>
  <si>
    <t>10:18:46</t>
  </si>
  <si>
    <t>20250925 10:18:51</t>
  </si>
  <si>
    <t>10:18:51</t>
  </si>
  <si>
    <t>20250925 10:18:56</t>
  </si>
  <si>
    <t>10:18:56</t>
  </si>
  <si>
    <t>20250925 10:19:01</t>
  </si>
  <si>
    <t>10:19:01</t>
  </si>
  <si>
    <t>20250925 10:19:06</t>
  </si>
  <si>
    <t>10:19:06</t>
  </si>
  <si>
    <t>20250925 10:19:11</t>
  </si>
  <si>
    <t>10:19:11</t>
  </si>
  <si>
    <t>20250925 10:19:16</t>
  </si>
  <si>
    <t>10:19:16</t>
  </si>
  <si>
    <t>20250925 10:19:21</t>
  </si>
  <si>
    <t>10:19:21</t>
  </si>
  <si>
    <t>20250925 10:19:26</t>
  </si>
  <si>
    <t>10:19:26</t>
  </si>
  <si>
    <t>20250925 10:19:31</t>
  </si>
  <si>
    <t>10:19:31</t>
  </si>
  <si>
    <t>20250925 10:19:36</t>
  </si>
  <si>
    <t>10:19:36</t>
  </si>
  <si>
    <t>20250925 10:19:41</t>
  </si>
  <si>
    <t>10:19:41</t>
  </si>
  <si>
    <t>20250925 10:19:46</t>
  </si>
  <si>
    <t>10:19:46</t>
  </si>
  <si>
    <t>20250925 10:19:51</t>
  </si>
  <si>
    <t>10:19:51</t>
  </si>
  <si>
    <t>20250925 10:19:56</t>
  </si>
  <si>
    <t>10:19:56</t>
  </si>
  <si>
    <t>20250925 10:20:01</t>
  </si>
  <si>
    <t>10:20:01</t>
  </si>
  <si>
    <t>20250925 10:58:58</t>
  </si>
  <si>
    <t>10:58:58</t>
  </si>
  <si>
    <t>52</t>
  </si>
  <si>
    <t>20250925 10:59:03</t>
  </si>
  <si>
    <t>10:59:03</t>
  </si>
  <si>
    <t>20250925 10:59:08</t>
  </si>
  <si>
    <t>10:59:08</t>
  </si>
  <si>
    <t>20250925 10:59:13</t>
  </si>
  <si>
    <t>10:59:13</t>
  </si>
  <si>
    <t>20250925 10:59:18</t>
  </si>
  <si>
    <t>10:59:18</t>
  </si>
  <si>
    <t>20250925 10:59:23</t>
  </si>
  <si>
    <t>10:59:23</t>
  </si>
  <si>
    <t>20250925 10:59:28</t>
  </si>
  <si>
    <t>10:59:28</t>
  </si>
  <si>
    <t>20250925 10:59:33</t>
  </si>
  <si>
    <t>10:59:33</t>
  </si>
  <si>
    <t>20250925 10:59:38</t>
  </si>
  <si>
    <t>10:59:38</t>
  </si>
  <si>
    <t>20250925 10:59:43</t>
  </si>
  <si>
    <t>10:59:43</t>
  </si>
  <si>
    <t>20250925 10:59:48</t>
  </si>
  <si>
    <t>10:59:48</t>
  </si>
  <si>
    <t>20250925 10:59:53</t>
  </si>
  <si>
    <t>10:59:53</t>
  </si>
  <si>
    <t>20250925 10:59:58</t>
  </si>
  <si>
    <t>10:59:58</t>
  </si>
  <si>
    <t>20250925 11:00:03</t>
  </si>
  <si>
    <t>11:00:03</t>
  </si>
  <si>
    <t>20250925 11:00:08</t>
  </si>
  <si>
    <t>11:00:08</t>
  </si>
  <si>
    <t>20250925 11:00:13</t>
  </si>
  <si>
    <t>11:00:13</t>
  </si>
  <si>
    <t>20250925 11:00:18</t>
  </si>
  <si>
    <t>11:00:18</t>
  </si>
  <si>
    <t>20250925 11:00:23</t>
  </si>
  <si>
    <t>11:00:23</t>
  </si>
  <si>
    <t>20250925 11:00:28</t>
  </si>
  <si>
    <t>11:00:28</t>
  </si>
  <si>
    <t>20250925 11:00:33</t>
  </si>
  <si>
    <t>11:00:33</t>
  </si>
  <si>
    <t>20250925 11:00:38</t>
  </si>
  <si>
    <t>11:00:38</t>
  </si>
  <si>
    <t>20250925 11:00:43</t>
  </si>
  <si>
    <t>11:00:43</t>
  </si>
  <si>
    <t>20250925 11:00:48</t>
  </si>
  <si>
    <t>11:00:48</t>
  </si>
  <si>
    <t>20250925 11:00:53</t>
  </si>
  <si>
    <t>11:00:53</t>
  </si>
  <si>
    <t>20250925 11:02:30</t>
  </si>
  <si>
    <t>11:02:30</t>
  </si>
  <si>
    <t>20250925 11:02:35</t>
  </si>
  <si>
    <t>11:02:35</t>
  </si>
  <si>
    <t>20250925 11:02:40</t>
  </si>
  <si>
    <t>11:02:40</t>
  </si>
  <si>
    <t>20250925 11:02:45</t>
  </si>
  <si>
    <t>11:02:45</t>
  </si>
  <si>
    <t>20250925 11:02:50</t>
  </si>
  <si>
    <t>11:02:50</t>
  </si>
  <si>
    <t>20250925 11:02:55</t>
  </si>
  <si>
    <t>11:02:55</t>
  </si>
  <si>
    <t>20250925 11:03:00</t>
  </si>
  <si>
    <t>11:03:00</t>
  </si>
  <si>
    <t>20250925 11:03:05</t>
  </si>
  <si>
    <t>11:03:05</t>
  </si>
  <si>
    <t>20250925 11:03:10</t>
  </si>
  <si>
    <t>11:03:10</t>
  </si>
  <si>
    <t>20250925 11:03:15</t>
  </si>
  <si>
    <t>11:03:15</t>
  </si>
  <si>
    <t>20250925 11:03:20</t>
  </si>
  <si>
    <t>11:03:20</t>
  </si>
  <si>
    <t>20250925 11:03:25</t>
  </si>
  <si>
    <t>11:03:25</t>
  </si>
  <si>
    <t>20250925 11:03:30</t>
  </si>
  <si>
    <t>11:03:30</t>
  </si>
  <si>
    <t>20250925 11:03:35</t>
  </si>
  <si>
    <t>11:03:35</t>
  </si>
  <si>
    <t>20250925 11:03:40</t>
  </si>
  <si>
    <t>11:03:40</t>
  </si>
  <si>
    <t>20250925 11:03:45</t>
  </si>
  <si>
    <t>11:03:45</t>
  </si>
  <si>
    <t>20250925 11:03:50</t>
  </si>
  <si>
    <t>11:03:50</t>
  </si>
  <si>
    <t>20250925 11:03:55</t>
  </si>
  <si>
    <t>11:03:55</t>
  </si>
  <si>
    <t>20250925 11:04:00</t>
  </si>
  <si>
    <t>11:04:00</t>
  </si>
  <si>
    <t>20250925 11:04:05</t>
  </si>
  <si>
    <t>11:04:05</t>
  </si>
  <si>
    <t>20250925 11:04:10</t>
  </si>
  <si>
    <t>11:04:10</t>
  </si>
  <si>
    <t>20250925 11:04:15</t>
  </si>
  <si>
    <t>11:04:15</t>
  </si>
  <si>
    <t>20250925 11:04:20</t>
  </si>
  <si>
    <t>11:04:20</t>
  </si>
  <si>
    <t>20250925 11:04:25</t>
  </si>
  <si>
    <t>11:04:25</t>
  </si>
  <si>
    <t>20250925 11:04:30</t>
  </si>
  <si>
    <t>11:04:30</t>
  </si>
  <si>
    <t>20250925 11:04:35</t>
  </si>
  <si>
    <t>11:04:35</t>
  </si>
  <si>
    <t>20250925 11:04:40</t>
  </si>
  <si>
    <t>11:04:40</t>
  </si>
  <si>
    <t>20250925 11:04:45</t>
  </si>
  <si>
    <t>11:04:45</t>
  </si>
  <si>
    <t>20250925 11:04:50</t>
  </si>
  <si>
    <t>11:04:50</t>
  </si>
  <si>
    <t>20250925 11:04:55</t>
  </si>
  <si>
    <t>11:04:55</t>
  </si>
  <si>
    <t>20250925 11:05:00</t>
  </si>
  <si>
    <t>11:05:00</t>
  </si>
  <si>
    <t>20250925 11:05:05</t>
  </si>
  <si>
    <t>11:05:05</t>
  </si>
  <si>
    <t>20250925 11:05:10</t>
  </si>
  <si>
    <t>11:05:10</t>
  </si>
  <si>
    <t>20250925 11:05:15</t>
  </si>
  <si>
    <t>11:05:15</t>
  </si>
  <si>
    <t>20250925 11:05:20</t>
  </si>
  <si>
    <t>11:05:20</t>
  </si>
  <si>
    <t>20250925 11:05:25</t>
  </si>
  <si>
    <t>11:05:25</t>
  </si>
  <si>
    <t>20250925 11:05:30</t>
  </si>
  <si>
    <t>11:05:30</t>
  </si>
  <si>
    <t>20250925 11:05:35</t>
  </si>
  <si>
    <t>11:05:35</t>
  </si>
  <si>
    <t>20250925 11:05:40</t>
  </si>
  <si>
    <t>11:05:40</t>
  </si>
  <si>
    <t>20250925 11:05:45</t>
  </si>
  <si>
    <t>11:05:45</t>
  </si>
  <si>
    <t>20250925 11:05:50</t>
  </si>
  <si>
    <t>11:05:50</t>
  </si>
  <si>
    <t>20250925 11:05:55</t>
  </si>
  <si>
    <t>11:05:55</t>
  </si>
  <si>
    <t>20250925 11:06:00</t>
  </si>
  <si>
    <t>11:06:00</t>
  </si>
  <si>
    <t>20250925 11:06:05</t>
  </si>
  <si>
    <t>11:06:05</t>
  </si>
  <si>
    <t>20250925 11:06:10</t>
  </si>
  <si>
    <t>11:06:10</t>
  </si>
  <si>
    <t>20250925 11:06:15</t>
  </si>
  <si>
    <t>11:06:15</t>
  </si>
  <si>
    <t>20250925 11:06:20</t>
  </si>
  <si>
    <t>11:06:20</t>
  </si>
  <si>
    <t>20250925 11:06:25</t>
  </si>
  <si>
    <t>11:06:25</t>
  </si>
  <si>
    <t>20250925 11:06:30</t>
  </si>
  <si>
    <t>11:06:30</t>
  </si>
  <si>
    <t>20250925 11:06:35</t>
  </si>
  <si>
    <t>11:06:35</t>
  </si>
  <si>
    <t>20250925 11:06:40</t>
  </si>
  <si>
    <t>11:06:40</t>
  </si>
  <si>
    <t>20250925 11:06:45</t>
  </si>
  <si>
    <t>11:06:45</t>
  </si>
  <si>
    <t>20250925 11:06:50</t>
  </si>
  <si>
    <t>11:06:50</t>
  </si>
  <si>
    <t>20250925 11:06:55</t>
  </si>
  <si>
    <t>11:06:55</t>
  </si>
  <si>
    <t>20250925 11:07:00</t>
  </si>
  <si>
    <t>11:07:00</t>
  </si>
  <si>
    <t>20250925 11:07:05</t>
  </si>
  <si>
    <t>11:07:05</t>
  </si>
  <si>
    <t>20250925 11:07:10</t>
  </si>
  <si>
    <t>11:07:10</t>
  </si>
  <si>
    <t>20250925 11:07:15</t>
  </si>
  <si>
    <t>11:07:15</t>
  </si>
  <si>
    <t>20250925 11:07:20</t>
  </si>
  <si>
    <t>11:07:20</t>
  </si>
  <si>
    <t>20250925 11:07:25</t>
  </si>
  <si>
    <t>11:07:25</t>
  </si>
  <si>
    <t>20250925 11:07:30</t>
  </si>
  <si>
    <t>11:07:30</t>
  </si>
  <si>
    <t>20250925 11:07:35</t>
  </si>
  <si>
    <t>11:07:35</t>
  </si>
  <si>
    <t>20250925 11:07:40</t>
  </si>
  <si>
    <t>11:07:40</t>
  </si>
  <si>
    <t>20250925 11:07:45</t>
  </si>
  <si>
    <t>11:07:45</t>
  </si>
  <si>
    <t>20250925 11:07:50</t>
  </si>
  <si>
    <t>11:07:50</t>
  </si>
  <si>
    <t>20250925 11:07:55</t>
  </si>
  <si>
    <t>11:07:55</t>
  </si>
  <si>
    <t>20250925 11:08:00</t>
  </si>
  <si>
    <t>11:08:00</t>
  </si>
  <si>
    <t>20250925 11:08:05</t>
  </si>
  <si>
    <t>11:08:05</t>
  </si>
  <si>
    <t>20250925 11:08:10</t>
  </si>
  <si>
    <t>11:08:10</t>
  </si>
  <si>
    <t>20250925 11:08:15</t>
  </si>
  <si>
    <t>11:08:15</t>
  </si>
  <si>
    <t>20250925 11:08:20</t>
  </si>
  <si>
    <t>11:08:20</t>
  </si>
  <si>
    <t>20250925 11:08:25</t>
  </si>
  <si>
    <t>11:08:25</t>
  </si>
  <si>
    <t>20250925 11:31:21</t>
  </si>
  <si>
    <t>11:31:21</t>
  </si>
  <si>
    <t>59</t>
  </si>
  <si>
    <t>20250925 11:31:26</t>
  </si>
  <si>
    <t>11:31:26</t>
  </si>
  <si>
    <t>20250925 11:31:31</t>
  </si>
  <si>
    <t>11:31:31</t>
  </si>
  <si>
    <t>20250925 11:31:36</t>
  </si>
  <si>
    <t>11:31:36</t>
  </si>
  <si>
    <t>20250925 11:31:41</t>
  </si>
  <si>
    <t>11:31:41</t>
  </si>
  <si>
    <t>20250925 11:31:46</t>
  </si>
  <si>
    <t>11:31:46</t>
  </si>
  <si>
    <t>20250925 11:31:51</t>
  </si>
  <si>
    <t>11:31:51</t>
  </si>
  <si>
    <t>20250925 11:31:56</t>
  </si>
  <si>
    <t>11:31:56</t>
  </si>
  <si>
    <t>20250925 11:32:01</t>
  </si>
  <si>
    <t>11:32:01</t>
  </si>
  <si>
    <t>20250925 11:32:06</t>
  </si>
  <si>
    <t>11:32:06</t>
  </si>
  <si>
    <t>20250925 11:32:11</t>
  </si>
  <si>
    <t>11:32:11</t>
  </si>
  <si>
    <t>20250925 11:32:16</t>
  </si>
  <si>
    <t>11:32:16</t>
  </si>
  <si>
    <t>20250925 11:32:21</t>
  </si>
  <si>
    <t>11:32:21</t>
  </si>
  <si>
    <t>20250925 11:32:26</t>
  </si>
  <si>
    <t>11:32:26</t>
  </si>
  <si>
    <t>20250925 11:32:31</t>
  </si>
  <si>
    <t>11:32:31</t>
  </si>
  <si>
    <t>20250925 11:32:36</t>
  </si>
  <si>
    <t>11:32:36</t>
  </si>
  <si>
    <t>20250925 11:32:41</t>
  </si>
  <si>
    <t>11:32:41</t>
  </si>
  <si>
    <t>20250925 11:32:46</t>
  </si>
  <si>
    <t>11:32:46</t>
  </si>
  <si>
    <t>20250925 11:32:51</t>
  </si>
  <si>
    <t>11:32:51</t>
  </si>
  <si>
    <t>20250925 11:32:56</t>
  </si>
  <si>
    <t>11:32:56</t>
  </si>
  <si>
    <t>20250925 11:33:01</t>
  </si>
  <si>
    <t>11:33:01</t>
  </si>
  <si>
    <t>20250925 11:33:06</t>
  </si>
  <si>
    <t>11:33:06</t>
  </si>
  <si>
    <t>20250925 11:33:11</t>
  </si>
  <si>
    <t>11:33:11</t>
  </si>
  <si>
    <t>20250925 11:33:16</t>
  </si>
  <si>
    <t>11:33:16</t>
  </si>
  <si>
    <t>20250925 11:34:53</t>
  </si>
  <si>
    <t>11:34:53</t>
  </si>
  <si>
    <t>20250925 11:34:58</t>
  </si>
  <si>
    <t>11:34:58</t>
  </si>
  <si>
    <t>20250925 11:35:03</t>
  </si>
  <si>
    <t>11:35:03</t>
  </si>
  <si>
    <t>20250925 11:35:08</t>
  </si>
  <si>
    <t>11:35:08</t>
  </si>
  <si>
    <t>20250925 11:35:13</t>
  </si>
  <si>
    <t>11:35:13</t>
  </si>
  <si>
    <t>20250925 11:35:18</t>
  </si>
  <si>
    <t>11:35:18</t>
  </si>
  <si>
    <t>20250925 11:35:23</t>
  </si>
  <si>
    <t>11:35:23</t>
  </si>
  <si>
    <t>20250925 11:35:28</t>
  </si>
  <si>
    <t>11:35:28</t>
  </si>
  <si>
    <t>20250925 11:35:33</t>
  </si>
  <si>
    <t>11:35:33</t>
  </si>
  <si>
    <t>20250925 11:35:38</t>
  </si>
  <si>
    <t>11:35:38</t>
  </si>
  <si>
    <t>20250925 11:35:43</t>
  </si>
  <si>
    <t>11:35:43</t>
  </si>
  <si>
    <t>20250925 11:35:48</t>
  </si>
  <si>
    <t>11:35:48</t>
  </si>
  <si>
    <t>20250925 11:35:53</t>
  </si>
  <si>
    <t>11:35:53</t>
  </si>
  <si>
    <t>20250925 11:35:58</t>
  </si>
  <si>
    <t>11:35:58</t>
  </si>
  <si>
    <t>20250925 11:36:03</t>
  </si>
  <si>
    <t>11:36:03</t>
  </si>
  <si>
    <t>20250925 11:36:08</t>
  </si>
  <si>
    <t>11:36:08</t>
  </si>
  <si>
    <t>20250925 11:36:13</t>
  </si>
  <si>
    <t>11:36:13</t>
  </si>
  <si>
    <t>20250925 11:36:18</t>
  </si>
  <si>
    <t>11:36:18</t>
  </si>
  <si>
    <t>20250925 11:36:23</t>
  </si>
  <si>
    <t>11:36:23</t>
  </si>
  <si>
    <t>20250925 11:36:28</t>
  </si>
  <si>
    <t>11:36:28</t>
  </si>
  <si>
    <t>20250925 11:36:33</t>
  </si>
  <si>
    <t>11:36:33</t>
  </si>
  <si>
    <t>20250925 11:36:38</t>
  </si>
  <si>
    <t>11:36:38</t>
  </si>
  <si>
    <t>20250925 11:36:43</t>
  </si>
  <si>
    <t>11:36:43</t>
  </si>
  <si>
    <t>20250925 11:36:48</t>
  </si>
  <si>
    <t>11:36:48</t>
  </si>
  <si>
    <t>20250925 11:36:53</t>
  </si>
  <si>
    <t>11:36:53</t>
  </si>
  <si>
    <t>20250925 11:36:58</t>
  </si>
  <si>
    <t>11:36:58</t>
  </si>
  <si>
    <t>20250925 11:37:03</t>
  </si>
  <si>
    <t>11:37:03</t>
  </si>
  <si>
    <t>20250925 11:37:08</t>
  </si>
  <si>
    <t>11:37:08</t>
  </si>
  <si>
    <t>20250925 11:37:13</t>
  </si>
  <si>
    <t>11:37:13</t>
  </si>
  <si>
    <t>20250925 11:37:18</t>
  </si>
  <si>
    <t>11:37:18</t>
  </si>
  <si>
    <t>20250925 11:37:23</t>
  </si>
  <si>
    <t>11:37:23</t>
  </si>
  <si>
    <t>20250925 11:37:28</t>
  </si>
  <si>
    <t>11:37:28</t>
  </si>
  <si>
    <t>20250925 11:37:33</t>
  </si>
  <si>
    <t>11:37:33</t>
  </si>
  <si>
    <t>20250925 11:37:38</t>
  </si>
  <si>
    <t>11:37:38</t>
  </si>
  <si>
    <t>20250925 11:37:43</t>
  </si>
  <si>
    <t>11:37:43</t>
  </si>
  <si>
    <t>20250925 11:37:48</t>
  </si>
  <si>
    <t>11:37:48</t>
  </si>
  <si>
    <t>20250925 11:37:53</t>
  </si>
  <si>
    <t>11:37:53</t>
  </si>
  <si>
    <t>20250925 11:37:58</t>
  </si>
  <si>
    <t>11:37:58</t>
  </si>
  <si>
    <t>20250925 11:38:03</t>
  </si>
  <si>
    <t>11:38:03</t>
  </si>
  <si>
    <t>20250925 11:38:08</t>
  </si>
  <si>
    <t>11:38:08</t>
  </si>
  <si>
    <t>20250925 11:38:13</t>
  </si>
  <si>
    <t>11:38:13</t>
  </si>
  <si>
    <t>20250925 11:38:18</t>
  </si>
  <si>
    <t>11:38:18</t>
  </si>
  <si>
    <t>20250925 11:38:23</t>
  </si>
  <si>
    <t>11:38:23</t>
  </si>
  <si>
    <t>20250925 11:38:28</t>
  </si>
  <si>
    <t>11:38:28</t>
  </si>
  <si>
    <t>20250925 11:38:33</t>
  </si>
  <si>
    <t>11:38:33</t>
  </si>
  <si>
    <t>20250925 11:38:38</t>
  </si>
  <si>
    <t>11:38:38</t>
  </si>
  <si>
    <t>20250925 11:38:43</t>
  </si>
  <si>
    <t>11:38:43</t>
  </si>
  <si>
    <t>20250925 11:38:48</t>
  </si>
  <si>
    <t>11:38:48</t>
  </si>
  <si>
    <t>20250925 11:38:53</t>
  </si>
  <si>
    <t>11:38:53</t>
  </si>
  <si>
    <t>20250925 11:38:58</t>
  </si>
  <si>
    <t>11:38:58</t>
  </si>
  <si>
    <t>20250925 11:39:03</t>
  </si>
  <si>
    <t>11:39:03</t>
  </si>
  <si>
    <t>20250925 11:39:08</t>
  </si>
  <si>
    <t>11:39:08</t>
  </si>
  <si>
    <t>20250925 11:39:13</t>
  </si>
  <si>
    <t>11:39:13</t>
  </si>
  <si>
    <t>20250925 11:39:18</t>
  </si>
  <si>
    <t>11:39:18</t>
  </si>
  <si>
    <t>20250925 11:39:23</t>
  </si>
  <si>
    <t>11:39:23</t>
  </si>
  <si>
    <t>20250925 11:39:28</t>
  </si>
  <si>
    <t>11:39:28</t>
  </si>
  <si>
    <t>20250925 11:39:33</t>
  </si>
  <si>
    <t>11:39:33</t>
  </si>
  <si>
    <t>20250925 11:39:38</t>
  </si>
  <si>
    <t>11:39:38</t>
  </si>
  <si>
    <t>20250925 11:39:43</t>
  </si>
  <si>
    <t>11:39:43</t>
  </si>
  <si>
    <t>20250925 11:39:48</t>
  </si>
  <si>
    <t>11:39:48</t>
  </si>
  <si>
    <t>20250925 11:39:53</t>
  </si>
  <si>
    <t>11:39:53</t>
  </si>
  <si>
    <t>20250925 11:39:58</t>
  </si>
  <si>
    <t>11:39:58</t>
  </si>
  <si>
    <t>20250925 11:40:03</t>
  </si>
  <si>
    <t>11:40:03</t>
  </si>
  <si>
    <t>20250925 11:40:08</t>
  </si>
  <si>
    <t>11:40:08</t>
  </si>
  <si>
    <t>20250925 11:40:12</t>
  </si>
  <si>
    <t>11:40:12</t>
  </si>
  <si>
    <t>20250925 11:40:17</t>
  </si>
  <si>
    <t>11:40:17</t>
  </si>
  <si>
    <t>20250925 11:40:22</t>
  </si>
  <si>
    <t>11:40:22</t>
  </si>
  <si>
    <t>20250925 11:40:27</t>
  </si>
  <si>
    <t>11:40:27</t>
  </si>
  <si>
    <t>20250925 11:40:32</t>
  </si>
  <si>
    <t>11:40:32</t>
  </si>
  <si>
    <t>20250925 11:40:37</t>
  </si>
  <si>
    <t>11:40:37</t>
  </si>
  <si>
    <t>20250925 11:40:42</t>
  </si>
  <si>
    <t>11:40:42</t>
  </si>
  <si>
    <t>20250925 11:40:47</t>
  </si>
  <si>
    <t>11:40:47</t>
  </si>
  <si>
    <t>20250925 12:00:49</t>
  </si>
  <si>
    <t>12:00:49</t>
  </si>
  <si>
    <t>11</t>
  </si>
  <si>
    <t>20250925 12:00:54</t>
  </si>
  <si>
    <t>12:00:54</t>
  </si>
  <si>
    <t>20250925 12:00:59</t>
  </si>
  <si>
    <t>12:00:59</t>
  </si>
  <si>
    <t>20250925 12:01:04</t>
  </si>
  <si>
    <t>12:01:04</t>
  </si>
  <si>
    <t>20250925 12:01:09</t>
  </si>
  <si>
    <t>12:01:09</t>
  </si>
  <si>
    <t>20250925 12:01:14</t>
  </si>
  <si>
    <t>12:01:14</t>
  </si>
  <si>
    <t>20250925 12:01:19</t>
  </si>
  <si>
    <t>12:01:19</t>
  </si>
  <si>
    <t>20250925 12:01:24</t>
  </si>
  <si>
    <t>12:01:24</t>
  </si>
  <si>
    <t>20250925 12:01:29</t>
  </si>
  <si>
    <t>12:01:29</t>
  </si>
  <si>
    <t>20250925 12:01:34</t>
  </si>
  <si>
    <t>12:01:34</t>
  </si>
  <si>
    <t>20250925 12:01:39</t>
  </si>
  <si>
    <t>12:01:39</t>
  </si>
  <si>
    <t>20250925 12:01:44</t>
  </si>
  <si>
    <t>12:01:44</t>
  </si>
  <si>
    <t>20250925 12:01:49</t>
  </si>
  <si>
    <t>12:01:49</t>
  </si>
  <si>
    <t>20250925 12:01:54</t>
  </si>
  <si>
    <t>12:01:54</t>
  </si>
  <si>
    <t>20250925 12:01:59</t>
  </si>
  <si>
    <t>12:01:59</t>
  </si>
  <si>
    <t>20250925 12:02:04</t>
  </si>
  <si>
    <t>12:02:04</t>
  </si>
  <si>
    <t>20250925 12:02:09</t>
  </si>
  <si>
    <t>12:02:09</t>
  </si>
  <si>
    <t>20250925 12:02:14</t>
  </si>
  <si>
    <t>12:02:14</t>
  </si>
  <si>
    <t>20250925 12:02:19</t>
  </si>
  <si>
    <t>12:02:19</t>
  </si>
  <si>
    <t>20250925 12:02:24</t>
  </si>
  <si>
    <t>12:02:24</t>
  </si>
  <si>
    <t>20250925 12:02:29</t>
  </si>
  <si>
    <t>12:02:29</t>
  </si>
  <si>
    <t>20250925 12:02:34</t>
  </si>
  <si>
    <t>12:02:34</t>
  </si>
  <si>
    <t>20250925 12:02:39</t>
  </si>
  <si>
    <t>12:02:39</t>
  </si>
  <si>
    <t>20250925 12:02:44</t>
  </si>
  <si>
    <t>12:02:44</t>
  </si>
  <si>
    <t>20250925 12:04:21</t>
  </si>
  <si>
    <t>12:04:21</t>
  </si>
  <si>
    <t>20250925 12:04:26</t>
  </si>
  <si>
    <t>12:04:26</t>
  </si>
  <si>
    <t>20250925 12:04:31</t>
  </si>
  <si>
    <t>12:04:31</t>
  </si>
  <si>
    <t>20250925 12:04:36</t>
  </si>
  <si>
    <t>12:04:36</t>
  </si>
  <si>
    <t>20250925 12:04:41</t>
  </si>
  <si>
    <t>12:04:41</t>
  </si>
  <si>
    <t>20250925 12:04:46</t>
  </si>
  <si>
    <t>12:04:46</t>
  </si>
  <si>
    <t>20250925 12:04:51</t>
  </si>
  <si>
    <t>12:04:51</t>
  </si>
  <si>
    <t>20250925 12:04:56</t>
  </si>
  <si>
    <t>12:04:56</t>
  </si>
  <si>
    <t>20250925 12:05:01</t>
  </si>
  <si>
    <t>12:05:01</t>
  </si>
  <si>
    <t>20250925 12:05:06</t>
  </si>
  <si>
    <t>12:05:06</t>
  </si>
  <si>
    <t>20250925 12:05:11</t>
  </si>
  <si>
    <t>12:05:11</t>
  </si>
  <si>
    <t>20250925 12:05:16</t>
  </si>
  <si>
    <t>12:05:16</t>
  </si>
  <si>
    <t>20250925 12:05:21</t>
  </si>
  <si>
    <t>12:05:21</t>
  </si>
  <si>
    <t>20250925 12:05:26</t>
  </si>
  <si>
    <t>12:05:26</t>
  </si>
  <si>
    <t>20250925 12:05:31</t>
  </si>
  <si>
    <t>12:05:31</t>
  </si>
  <si>
    <t>20250925 12:05:36</t>
  </si>
  <si>
    <t>12:05:36</t>
  </si>
  <si>
    <t>20250925 12:05:41</t>
  </si>
  <si>
    <t>12:05:41</t>
  </si>
  <si>
    <t>20250925 12:05:46</t>
  </si>
  <si>
    <t>12:05:46</t>
  </si>
  <si>
    <t>20250925 12:05:51</t>
  </si>
  <si>
    <t>12:05:51</t>
  </si>
  <si>
    <t>20250925 12:05:56</t>
  </si>
  <si>
    <t>12:05:56</t>
  </si>
  <si>
    <t>20250925 12:06:01</t>
  </si>
  <si>
    <t>12:06:01</t>
  </si>
  <si>
    <t>20250925 12:06:06</t>
  </si>
  <si>
    <t>12:06:06</t>
  </si>
  <si>
    <t>20250925 12:06:11</t>
  </si>
  <si>
    <t>12:06:11</t>
  </si>
  <si>
    <t>20250925 12:06:16</t>
  </si>
  <si>
    <t>12:06:16</t>
  </si>
  <si>
    <t>20250925 12:06:21</t>
  </si>
  <si>
    <t>12:06:21</t>
  </si>
  <si>
    <t>20250925 12:06:26</t>
  </si>
  <si>
    <t>12:06:26</t>
  </si>
  <si>
    <t>20250925 12:06:31</t>
  </si>
  <si>
    <t>12:06:31</t>
  </si>
  <si>
    <t>20250925 12:06:36</t>
  </si>
  <si>
    <t>12:06:36</t>
  </si>
  <si>
    <t>20250925 12:06:41</t>
  </si>
  <si>
    <t>12:06:41</t>
  </si>
  <si>
    <t>20250925 12:06:46</t>
  </si>
  <si>
    <t>12:06:46</t>
  </si>
  <si>
    <t>20250925 12:06:51</t>
  </si>
  <si>
    <t>12:06:51</t>
  </si>
  <si>
    <t>20250925 12:06:56</t>
  </si>
  <si>
    <t>12:06:56</t>
  </si>
  <si>
    <t>20250925 12:07:01</t>
  </si>
  <si>
    <t>12:07:01</t>
  </si>
  <si>
    <t>20250925 12:07:06</t>
  </si>
  <si>
    <t>12:07:06</t>
  </si>
  <si>
    <t>20250925 12:07:11</t>
  </si>
  <si>
    <t>12:07:11</t>
  </si>
  <si>
    <t>20250925 12:07:16</t>
  </si>
  <si>
    <t>12:07:16</t>
  </si>
  <si>
    <t>20250925 12:07:21</t>
  </si>
  <si>
    <t>12:07:21</t>
  </si>
  <si>
    <t>20250925 12:07:26</t>
  </si>
  <si>
    <t>12:07:26</t>
  </si>
  <si>
    <t>20250925 12:07:31</t>
  </si>
  <si>
    <t>12:07:31</t>
  </si>
  <si>
    <t>20250925 12:07:36</t>
  </si>
  <si>
    <t>12:07:36</t>
  </si>
  <si>
    <t>20250925 12:07:41</t>
  </si>
  <si>
    <t>12:07:41</t>
  </si>
  <si>
    <t>20250925 12:07:46</t>
  </si>
  <si>
    <t>12:07:46</t>
  </si>
  <si>
    <t>20250925 12:07:51</t>
  </si>
  <si>
    <t>12:07:51</t>
  </si>
  <si>
    <t>20250925 12:07:56</t>
  </si>
  <si>
    <t>12:07:56</t>
  </si>
  <si>
    <t>20250925 12:08:01</t>
  </si>
  <si>
    <t>12:08:01</t>
  </si>
  <si>
    <t>20250925 12:08:06</t>
  </si>
  <si>
    <t>12:08:06</t>
  </si>
  <si>
    <t>20250925 12:08:11</t>
  </si>
  <si>
    <t>12:08:11</t>
  </si>
  <si>
    <t>20250925 12:08:16</t>
  </si>
  <si>
    <t>12:08:16</t>
  </si>
  <si>
    <t>20250925 12:08:21</t>
  </si>
  <si>
    <t>12:08:21</t>
  </si>
  <si>
    <t>20250925 12:08:26</t>
  </si>
  <si>
    <t>12:08:26</t>
  </si>
  <si>
    <t>20250925 12:08:31</t>
  </si>
  <si>
    <t>12:08:31</t>
  </si>
  <si>
    <t>20250925 12:08:36</t>
  </si>
  <si>
    <t>12:08:36</t>
  </si>
  <si>
    <t>20250925 12:08:41</t>
  </si>
  <si>
    <t>12:08:41</t>
  </si>
  <si>
    <t>20250925 12:08:46</t>
  </si>
  <si>
    <t>12:08:46</t>
  </si>
  <si>
    <t>20250925 12:08:51</t>
  </si>
  <si>
    <t>12:08:51</t>
  </si>
  <si>
    <t>20250925 12:08:56</t>
  </si>
  <si>
    <t>12:08:56</t>
  </si>
  <si>
    <t>20250925 12:09:01</t>
  </si>
  <si>
    <t>12:09:01</t>
  </si>
  <si>
    <t>20250925 12:09:06</t>
  </si>
  <si>
    <t>12:09:06</t>
  </si>
  <si>
    <t>20250925 12:09:11</t>
  </si>
  <si>
    <t>12:09:11</t>
  </si>
  <si>
    <t>20250925 12:09:16</t>
  </si>
  <si>
    <t>12:09:16</t>
  </si>
  <si>
    <t>20250925 12:09:21</t>
  </si>
  <si>
    <t>12:09:21</t>
  </si>
  <si>
    <t>20250925 12:09:26</t>
  </si>
  <si>
    <t>12:09:26</t>
  </si>
  <si>
    <t>20250925 12:09:31</t>
  </si>
  <si>
    <t>12:09:31</t>
  </si>
  <si>
    <t>20250925 12:09:36</t>
  </si>
  <si>
    <t>12:09:36</t>
  </si>
  <si>
    <t>20250925 12:09:41</t>
  </si>
  <si>
    <t>12:09:41</t>
  </si>
  <si>
    <t>20250925 12:09:46</t>
  </si>
  <si>
    <t>12:09:46</t>
  </si>
  <si>
    <t>20250925 12:09:51</t>
  </si>
  <si>
    <t>12:09:51</t>
  </si>
  <si>
    <t>20250925 12:09:56</t>
  </si>
  <si>
    <t>12:09:56</t>
  </si>
  <si>
    <t>20250925 12:10:01</t>
  </si>
  <si>
    <t>12:10:01</t>
  </si>
  <si>
    <t>20250925 12:10:06</t>
  </si>
  <si>
    <t>12:10:06</t>
  </si>
  <si>
    <t>20250925 12:10:11</t>
  </si>
  <si>
    <t>12:10:11</t>
  </si>
  <si>
    <t>20250925 12:10:16</t>
  </si>
  <si>
    <t>12:10:16</t>
  </si>
  <si>
    <t>20250925 12:40:15</t>
  </si>
  <si>
    <t>12:40:15</t>
  </si>
  <si>
    <t>29</t>
  </si>
  <si>
    <t>20250925 12:40:20</t>
  </si>
  <si>
    <t>12:40:20</t>
  </si>
  <si>
    <t>20250925 12:40:25</t>
  </si>
  <si>
    <t>12:40:25</t>
  </si>
  <si>
    <t>20250925 12:40:30</t>
  </si>
  <si>
    <t>12:40:30</t>
  </si>
  <si>
    <t>20250925 12:40:35</t>
  </si>
  <si>
    <t>12:40:35</t>
  </si>
  <si>
    <t>20250925 12:40:40</t>
  </si>
  <si>
    <t>12:40:40</t>
  </si>
  <si>
    <t>20250925 12:40:45</t>
  </si>
  <si>
    <t>12:40:45</t>
  </si>
  <si>
    <t>20250925 12:40:50</t>
  </si>
  <si>
    <t>12:40:50</t>
  </si>
  <si>
    <t>20250925 12:40:55</t>
  </si>
  <si>
    <t>12:40:55</t>
  </si>
  <si>
    <t>20250925 12:41:00</t>
  </si>
  <si>
    <t>12:41:00</t>
  </si>
  <si>
    <t>20250925 12:41:05</t>
  </si>
  <si>
    <t>12:41:05</t>
  </si>
  <si>
    <t>20250925 12:41:10</t>
  </si>
  <si>
    <t>12:41:10</t>
  </si>
  <si>
    <t>20250925 12:41:15</t>
  </si>
  <si>
    <t>12:41:15</t>
  </si>
  <si>
    <t>20250925 12:41:20</t>
  </si>
  <si>
    <t>12:41:20</t>
  </si>
  <si>
    <t>20250925 12:41:25</t>
  </si>
  <si>
    <t>12:41:25</t>
  </si>
  <si>
    <t>20250925 12:41:30</t>
  </si>
  <si>
    <t>12:41:30</t>
  </si>
  <si>
    <t>20250925 12:41:35</t>
  </si>
  <si>
    <t>12:41:35</t>
  </si>
  <si>
    <t>20250925 12:41:40</t>
  </si>
  <si>
    <t>12:41:40</t>
  </si>
  <si>
    <t>20250925 12:41:45</t>
  </si>
  <si>
    <t>12:41:45</t>
  </si>
  <si>
    <t>20250925 12:41:50</t>
  </si>
  <si>
    <t>12:41:50</t>
  </si>
  <si>
    <t>20250925 12:41:55</t>
  </si>
  <si>
    <t>12:41:55</t>
  </si>
  <si>
    <t>20250925 12:42:00</t>
  </si>
  <si>
    <t>12:42:00</t>
  </si>
  <si>
    <t>20250925 12:42:05</t>
  </si>
  <si>
    <t>12:42:05</t>
  </si>
  <si>
    <t>20250925 12:42:10</t>
  </si>
  <si>
    <t>12:42:10</t>
  </si>
  <si>
    <t>20250925 12:43:47</t>
  </si>
  <si>
    <t>12:43:47</t>
  </si>
  <si>
    <t>20250925 12:43:52</t>
  </si>
  <si>
    <t>12:43:52</t>
  </si>
  <si>
    <t>20250925 12:43:57</t>
  </si>
  <si>
    <t>12:43:57</t>
  </si>
  <si>
    <t>20250925 12:44:02</t>
  </si>
  <si>
    <t>12:44:02</t>
  </si>
  <si>
    <t>20250925 12:44:07</t>
  </si>
  <si>
    <t>12:44:07</t>
  </si>
  <si>
    <t>20250925 12:44:12</t>
  </si>
  <si>
    <t>12:44:12</t>
  </si>
  <si>
    <t>20250925 12:44:17</t>
  </si>
  <si>
    <t>12:44:17</t>
  </si>
  <si>
    <t>20250925 12:44:22</t>
  </si>
  <si>
    <t>12:44:22</t>
  </si>
  <si>
    <t>20250925 12:44:27</t>
  </si>
  <si>
    <t>12:44:27</t>
  </si>
  <si>
    <t>20250925 12:44:32</t>
  </si>
  <si>
    <t>12:44:32</t>
  </si>
  <si>
    <t>20250925 12:44:37</t>
  </si>
  <si>
    <t>12:44:37</t>
  </si>
  <si>
    <t>20250925 12:44:42</t>
  </si>
  <si>
    <t>12:44:42</t>
  </si>
  <si>
    <t>20250925 12:44:47</t>
  </si>
  <si>
    <t>12:44:47</t>
  </si>
  <si>
    <t>20250925 12:44:52</t>
  </si>
  <si>
    <t>12:44:52</t>
  </si>
  <si>
    <t>20250925 12:44:57</t>
  </si>
  <si>
    <t>12:44:57</t>
  </si>
  <si>
    <t>20250925 12:45:02</t>
  </si>
  <si>
    <t>12:45:02</t>
  </si>
  <si>
    <t>20250925 12:45:07</t>
  </si>
  <si>
    <t>12:45:07</t>
  </si>
  <si>
    <t>20250925 12:45:12</t>
  </si>
  <si>
    <t>12:45:12</t>
  </si>
  <si>
    <t>20250925 12:45:17</t>
  </si>
  <si>
    <t>12:45:17</t>
  </si>
  <si>
    <t>20250925 12:45:22</t>
  </si>
  <si>
    <t>12:45:22</t>
  </si>
  <si>
    <t>20250925 12:45:27</t>
  </si>
  <si>
    <t>12:45:27</t>
  </si>
  <si>
    <t>20250925 12:45:32</t>
  </si>
  <si>
    <t>12:45:32</t>
  </si>
  <si>
    <t>20250925 12:45:37</t>
  </si>
  <si>
    <t>12:45:37</t>
  </si>
  <si>
    <t>20250925 12:45:42</t>
  </si>
  <si>
    <t>12:45:42</t>
  </si>
  <si>
    <t>20250925 12:45:47</t>
  </si>
  <si>
    <t>12:45:47</t>
  </si>
  <si>
    <t>20250925 12:45:52</t>
  </si>
  <si>
    <t>12:45:52</t>
  </si>
  <si>
    <t>20250925 12:45:57</t>
  </si>
  <si>
    <t>12:45:57</t>
  </si>
  <si>
    <t>20250925 12:46:02</t>
  </si>
  <si>
    <t>12:46:02</t>
  </si>
  <si>
    <t>20250925 12:46:07</t>
  </si>
  <si>
    <t>12:46:07</t>
  </si>
  <si>
    <t>20250925 12:46:12</t>
  </si>
  <si>
    <t>12:46:12</t>
  </si>
  <si>
    <t>20250925 12:46:17</t>
  </si>
  <si>
    <t>12:46:17</t>
  </si>
  <si>
    <t>20250925 12:46:22</t>
  </si>
  <si>
    <t>12:46:22</t>
  </si>
  <si>
    <t>20250925 12:46:27</t>
  </si>
  <si>
    <t>12:46:27</t>
  </si>
  <si>
    <t>20250925 12:46:32</t>
  </si>
  <si>
    <t>12:46:32</t>
  </si>
  <si>
    <t>20250925 12:46:37</t>
  </si>
  <si>
    <t>12:46:37</t>
  </si>
  <si>
    <t>20250925 12:46:42</t>
  </si>
  <si>
    <t>12:46:42</t>
  </si>
  <si>
    <t>20250925 12:46:47</t>
  </si>
  <si>
    <t>12:46:47</t>
  </si>
  <si>
    <t>20250925 12:46:52</t>
  </si>
  <si>
    <t>12:46:52</t>
  </si>
  <si>
    <t>20250925 12:46:57</t>
  </si>
  <si>
    <t>12:46:57</t>
  </si>
  <si>
    <t>20250925 12:47:02</t>
  </si>
  <si>
    <t>12:47:02</t>
  </si>
  <si>
    <t>20250925 12:47:07</t>
  </si>
  <si>
    <t>12:47:07</t>
  </si>
  <si>
    <t>20250925 12:47:12</t>
  </si>
  <si>
    <t>12:47:12</t>
  </si>
  <si>
    <t>20250925 12:47:17</t>
  </si>
  <si>
    <t>12:47:17</t>
  </si>
  <si>
    <t>20250925 12:47:22</t>
  </si>
  <si>
    <t>12:47:22</t>
  </si>
  <si>
    <t>20250925 12:47:27</t>
  </si>
  <si>
    <t>12:47:27</t>
  </si>
  <si>
    <t>20250925 12:47:32</t>
  </si>
  <si>
    <t>12:47:32</t>
  </si>
  <si>
    <t>20250925 12:47:37</t>
  </si>
  <si>
    <t>12:47:37</t>
  </si>
  <si>
    <t>20250925 12:47:42</t>
  </si>
  <si>
    <t>12:47:42</t>
  </si>
  <si>
    <t>20250925 12:47:47</t>
  </si>
  <si>
    <t>12:47:47</t>
  </si>
  <si>
    <t>20250925 12:47:52</t>
  </si>
  <si>
    <t>12:47:52</t>
  </si>
  <si>
    <t>20250925 12:47:57</t>
  </si>
  <si>
    <t>12:47:57</t>
  </si>
  <si>
    <t>20250925 12:48:02</t>
  </si>
  <si>
    <t>12:48:02</t>
  </si>
  <si>
    <t>20250925 12:48:07</t>
  </si>
  <si>
    <t>12:48:07</t>
  </si>
  <si>
    <t>20250925 12:48:12</t>
  </si>
  <si>
    <t>12:48:12</t>
  </si>
  <si>
    <t>20250925 12:48:17</t>
  </si>
  <si>
    <t>12:48:17</t>
  </si>
  <si>
    <t>20250925 12:48:22</t>
  </si>
  <si>
    <t>12:48:22</t>
  </si>
  <si>
    <t>20250925 12:48:27</t>
  </si>
  <si>
    <t>12:48:27</t>
  </si>
  <si>
    <t>20250925 12:48:32</t>
  </si>
  <si>
    <t>12:48:32</t>
  </si>
  <si>
    <t>20250925 12:48:37</t>
  </si>
  <si>
    <t>12:48:37</t>
  </si>
  <si>
    <t>20250925 12:48:42</t>
  </si>
  <si>
    <t>12:48:42</t>
  </si>
  <si>
    <t>20250925 12:48:47</t>
  </si>
  <si>
    <t>12:48:47</t>
  </si>
  <si>
    <t>20250925 12:48:52</t>
  </si>
  <si>
    <t>12:48:52</t>
  </si>
  <si>
    <t>20250925 12:48:57</t>
  </si>
  <si>
    <t>12:48:57</t>
  </si>
  <si>
    <t>20250925 12:49:02</t>
  </si>
  <si>
    <t>12:49:02</t>
  </si>
  <si>
    <t>20250925 12:49:07</t>
  </si>
  <si>
    <t>12:49:07</t>
  </si>
  <si>
    <t>20250925 12:49:12</t>
  </si>
  <si>
    <t>12:49:12</t>
  </si>
  <si>
    <t>20250925 12:49:17</t>
  </si>
  <si>
    <t>12:49:17</t>
  </si>
  <si>
    <t>20250925 12:49:22</t>
  </si>
  <si>
    <t>12:49:22</t>
  </si>
  <si>
    <t>20250925 12:49:27</t>
  </si>
  <si>
    <t>12:49:27</t>
  </si>
  <si>
    <t>20250925 12:49:32</t>
  </si>
  <si>
    <t>12:49:32</t>
  </si>
  <si>
    <t>20250925 12:49:37</t>
  </si>
  <si>
    <t>12:49:37</t>
  </si>
  <si>
    <t>20250925 12:49:42</t>
  </si>
  <si>
    <t>12:49:42</t>
  </si>
  <si>
    <t>20250925 13:39:02</t>
  </si>
  <si>
    <t>13:39:02</t>
  </si>
  <si>
    <t>9</t>
  </si>
  <si>
    <t>20250925 13:39:07</t>
  </si>
  <si>
    <t>13:39:07</t>
  </si>
  <si>
    <t>20250925 13:39:12</t>
  </si>
  <si>
    <t>13:39:12</t>
  </si>
  <si>
    <t>20250925 13:39:17</t>
  </si>
  <si>
    <t>13:39:17</t>
  </si>
  <si>
    <t>20250925 13:39:22</t>
  </si>
  <si>
    <t>13:39:22</t>
  </si>
  <si>
    <t>20250925 13:39:27</t>
  </si>
  <si>
    <t>13:39:27</t>
  </si>
  <si>
    <t>20250925 13:39:32</t>
  </si>
  <si>
    <t>13:39:32</t>
  </si>
  <si>
    <t>20250925 13:39:37</t>
  </si>
  <si>
    <t>13:39:37</t>
  </si>
  <si>
    <t>20250925 13:39:42</t>
  </si>
  <si>
    <t>13:39:42</t>
  </si>
  <si>
    <t>20250925 13:39:47</t>
  </si>
  <si>
    <t>13:39:47</t>
  </si>
  <si>
    <t>20250925 13:39:52</t>
  </si>
  <si>
    <t>13:39:52</t>
  </si>
  <si>
    <t>20250925 13:39:57</t>
  </si>
  <si>
    <t>13:39:57</t>
  </si>
  <si>
    <t>20250925 13:40:02</t>
  </si>
  <si>
    <t>13:40:02</t>
  </si>
  <si>
    <t>20250925 13:40:07</t>
  </si>
  <si>
    <t>13:40:07</t>
  </si>
  <si>
    <t>20250925 13:40:12</t>
  </si>
  <si>
    <t>13:40:12</t>
  </si>
  <si>
    <t>20250925 13:40:17</t>
  </si>
  <si>
    <t>13:40:17</t>
  </si>
  <si>
    <t>20250925 13:40:22</t>
  </si>
  <si>
    <t>13:40:22</t>
  </si>
  <si>
    <t>20250925 13:40:27</t>
  </si>
  <si>
    <t>13:40:27</t>
  </si>
  <si>
    <t>20250925 13:40:32</t>
  </si>
  <si>
    <t>13:40:32</t>
  </si>
  <si>
    <t>20250925 13:40:37</t>
  </si>
  <si>
    <t>13:40:37</t>
  </si>
  <si>
    <t>20250925 13:40:42</t>
  </si>
  <si>
    <t>13:40:42</t>
  </si>
  <si>
    <t>20250925 13:40:47</t>
  </si>
  <si>
    <t>13:40:47</t>
  </si>
  <si>
    <t>20250925 13:40:52</t>
  </si>
  <si>
    <t>13:40:52</t>
  </si>
  <si>
    <t>20250925 13:40:56</t>
  </si>
  <si>
    <t>13:40:56</t>
  </si>
  <si>
    <t>20250925 13:42:34</t>
  </si>
  <si>
    <t>13:42:34</t>
  </si>
  <si>
    <t>20250925 13:42:39</t>
  </si>
  <si>
    <t>13:42:39</t>
  </si>
  <si>
    <t>20250925 13:42:43</t>
  </si>
  <si>
    <t>13:42:43</t>
  </si>
  <si>
    <t>20250925 13:42:48</t>
  </si>
  <si>
    <t>13:42:48</t>
  </si>
  <si>
    <t>20250925 13:42:53</t>
  </si>
  <si>
    <t>13:42:53</t>
  </si>
  <si>
    <t>20250925 13:42:58</t>
  </si>
  <si>
    <t>13:42:58</t>
  </si>
  <si>
    <t>20250925 13:43:03</t>
  </si>
  <si>
    <t>13:43:03</t>
  </si>
  <si>
    <t>20250925 13:43:08</t>
  </si>
  <si>
    <t>13:43:08</t>
  </si>
  <si>
    <t>20250925 13:43:13</t>
  </si>
  <si>
    <t>13:43:13</t>
  </si>
  <si>
    <t>20250925 13:43:18</t>
  </si>
  <si>
    <t>13:43:18</t>
  </si>
  <si>
    <t>20250925 13:43:23</t>
  </si>
  <si>
    <t>13:43:23</t>
  </si>
  <si>
    <t>20250925 13:43:28</t>
  </si>
  <si>
    <t>13:43:28</t>
  </si>
  <si>
    <t>20250925 13:43:33</t>
  </si>
  <si>
    <t>13:43:33</t>
  </si>
  <si>
    <t>20250925 13:43:38</t>
  </si>
  <si>
    <t>13:43:38</t>
  </si>
  <si>
    <t>20250925 13:43:43</t>
  </si>
  <si>
    <t>13:43:43</t>
  </si>
  <si>
    <t>20250925 13:43:48</t>
  </si>
  <si>
    <t>13:43:48</t>
  </si>
  <si>
    <t>20250925 13:43:53</t>
  </si>
  <si>
    <t>13:43:53</t>
  </si>
  <si>
    <t>20250925 13:43:58</t>
  </si>
  <si>
    <t>13:43:58</t>
  </si>
  <si>
    <t>20250925 13:44:03</t>
  </si>
  <si>
    <t>13:44:03</t>
  </si>
  <si>
    <t>20250925 13:44:08</t>
  </si>
  <si>
    <t>13:44:08</t>
  </si>
  <si>
    <t>20250925 13:44:13</t>
  </si>
  <si>
    <t>13:44:13</t>
  </si>
  <si>
    <t>20250925 13:44:18</t>
  </si>
  <si>
    <t>13:44:18</t>
  </si>
  <si>
    <t>20250925 13:44:23</t>
  </si>
  <si>
    <t>13:44:23</t>
  </si>
  <si>
    <t>20250925 13:44:28</t>
  </si>
  <si>
    <t>13:44:28</t>
  </si>
  <si>
    <t>20250925 13:44:33</t>
  </si>
  <si>
    <t>13:44:33</t>
  </si>
  <si>
    <t>20250925 13:44:38</t>
  </si>
  <si>
    <t>13:44:38</t>
  </si>
  <si>
    <t>20250925 13:44:43</t>
  </si>
  <si>
    <t>13:44:43</t>
  </si>
  <si>
    <t>20250925 13:44:48</t>
  </si>
  <si>
    <t>13:44:48</t>
  </si>
  <si>
    <t>20250925 13:44:53</t>
  </si>
  <si>
    <t>13:44:53</t>
  </si>
  <si>
    <t>20250925 13:44:58</t>
  </si>
  <si>
    <t>13:44:58</t>
  </si>
  <si>
    <t>20250925 13:45:03</t>
  </si>
  <si>
    <t>13:45:03</t>
  </si>
  <si>
    <t>20250925 13:45:08</t>
  </si>
  <si>
    <t>13:45:08</t>
  </si>
  <si>
    <t>20250925 13:45:13</t>
  </si>
  <si>
    <t>13:45:13</t>
  </si>
  <si>
    <t>20250925 13:45:18</t>
  </si>
  <si>
    <t>13:45:18</t>
  </si>
  <si>
    <t>20250925 13:45:23</t>
  </si>
  <si>
    <t>13:45:23</t>
  </si>
  <si>
    <t>20250925 13:45:28</t>
  </si>
  <si>
    <t>13:45:28</t>
  </si>
  <si>
    <t>20250925 13:45:33</t>
  </si>
  <si>
    <t>13:45:33</t>
  </si>
  <si>
    <t>20250925 13:45:38</t>
  </si>
  <si>
    <t>13:45:38</t>
  </si>
  <si>
    <t>20250925 13:45:43</t>
  </si>
  <si>
    <t>13:45:43</t>
  </si>
  <si>
    <t>20250925 13:45:48</t>
  </si>
  <si>
    <t>13:45:48</t>
  </si>
  <si>
    <t>20250925 13:45:53</t>
  </si>
  <si>
    <t>13:45:53</t>
  </si>
  <si>
    <t>20250925 13:45:58</t>
  </si>
  <si>
    <t>13:45:58</t>
  </si>
  <si>
    <t>20250925 13:46:03</t>
  </si>
  <si>
    <t>13:46:03</t>
  </si>
  <si>
    <t>20250925 13:46:08</t>
  </si>
  <si>
    <t>13:46:08</t>
  </si>
  <si>
    <t>20250925 13:46:13</t>
  </si>
  <si>
    <t>13:46:13</t>
  </si>
  <si>
    <t>20250925 13:46:18</t>
  </si>
  <si>
    <t>13:46:18</t>
  </si>
  <si>
    <t>20250925 13:46:23</t>
  </si>
  <si>
    <t>13:46:23</t>
  </si>
  <si>
    <t>20250925 13:46:28</t>
  </si>
  <si>
    <t>13:46:28</t>
  </si>
  <si>
    <t>20250925 13:46:33</t>
  </si>
  <si>
    <t>13:46:33</t>
  </si>
  <si>
    <t>20250925 13:46:38</t>
  </si>
  <si>
    <t>13:46:38</t>
  </si>
  <si>
    <t>20250925 13:46:43</t>
  </si>
  <si>
    <t>13:46:43</t>
  </si>
  <si>
    <t>20250925 13:46:48</t>
  </si>
  <si>
    <t>13:46:48</t>
  </si>
  <si>
    <t>20250925 13:46:53</t>
  </si>
  <si>
    <t>13:46:53</t>
  </si>
  <si>
    <t>20250925 13:46:58</t>
  </si>
  <si>
    <t>13:46:58</t>
  </si>
  <si>
    <t>20250925 13:47:03</t>
  </si>
  <si>
    <t>13:47:03</t>
  </si>
  <si>
    <t>20250925 13:47:08</t>
  </si>
  <si>
    <t>13:47:08</t>
  </si>
  <si>
    <t>20250925 13:47:13</t>
  </si>
  <si>
    <t>13:47:13</t>
  </si>
  <si>
    <t>20250925 13:47:18</t>
  </si>
  <si>
    <t>13:47:18</t>
  </si>
  <si>
    <t>20250925 13:47:23</t>
  </si>
  <si>
    <t>13:47:23</t>
  </si>
  <si>
    <t>20250925 13:47:28</t>
  </si>
  <si>
    <t>13:47:28</t>
  </si>
  <si>
    <t>20250925 13:47:33</t>
  </si>
  <si>
    <t>13:47:33</t>
  </si>
  <si>
    <t>20250925 13:47:38</t>
  </si>
  <si>
    <t>13:47:38</t>
  </si>
  <si>
    <t>20250925 13:47:43</t>
  </si>
  <si>
    <t>13:47:43</t>
  </si>
  <si>
    <t>20250925 13:47:48</t>
  </si>
  <si>
    <t>13:47:48</t>
  </si>
  <si>
    <t>20250925 13:47:53</t>
  </si>
  <si>
    <t>13:47:53</t>
  </si>
  <si>
    <t>20250925 13:47:58</t>
  </si>
  <si>
    <t>13:47:58</t>
  </si>
  <si>
    <t>20250925 13:48:03</t>
  </si>
  <si>
    <t>13:48:03</t>
  </si>
  <si>
    <t>20250925 13:48:08</t>
  </si>
  <si>
    <t>13:48:08</t>
  </si>
  <si>
    <t>20250925 13:48:13</t>
  </si>
  <si>
    <t>13:48:13</t>
  </si>
  <si>
    <t>20250925 13:48:18</t>
  </si>
  <si>
    <t>13:48:18</t>
  </si>
  <si>
    <t>20250925 13:48:23</t>
  </si>
  <si>
    <t>13:48:23</t>
  </si>
  <si>
    <t>20250925 13:48:28</t>
  </si>
  <si>
    <t>13:48:28</t>
  </si>
  <si>
    <t>20250925 14:15:51</t>
  </si>
  <si>
    <t>14:15:51</t>
  </si>
  <si>
    <t>34</t>
  </si>
  <si>
    <t>20250925 14:15:56</t>
  </si>
  <si>
    <t>14:15:56</t>
  </si>
  <si>
    <t>20250925 14:16:01</t>
  </si>
  <si>
    <t>14:16:01</t>
  </si>
  <si>
    <t>20250925 14:16:06</t>
  </si>
  <si>
    <t>14:16:06</t>
  </si>
  <si>
    <t>20250925 14:16:11</t>
  </si>
  <si>
    <t>14:16:11</t>
  </si>
  <si>
    <t>20250925 14:16:16</t>
  </si>
  <si>
    <t>14:16:16</t>
  </si>
  <si>
    <t>20250925 14:16:21</t>
  </si>
  <si>
    <t>14:16:21</t>
  </si>
  <si>
    <t>20250925 14:16:26</t>
  </si>
  <si>
    <t>14:16:26</t>
  </si>
  <si>
    <t>20250925 14:16:31</t>
  </si>
  <si>
    <t>14:16:31</t>
  </si>
  <si>
    <t>20250925 14:16:36</t>
  </si>
  <si>
    <t>14:16:36</t>
  </si>
  <si>
    <t>20250925 14:16:41</t>
  </si>
  <si>
    <t>14:16:41</t>
  </si>
  <si>
    <t>20250925 14:16:46</t>
  </si>
  <si>
    <t>14:16:46</t>
  </si>
  <si>
    <t>20250925 14:16:51</t>
  </si>
  <si>
    <t>14:16:51</t>
  </si>
  <si>
    <t>20250925 14:16:56</t>
  </si>
  <si>
    <t>14:16:56</t>
  </si>
  <si>
    <t>20250925 14:17:01</t>
  </si>
  <si>
    <t>14:17:01</t>
  </si>
  <si>
    <t>20250925 14:17:06</t>
  </si>
  <si>
    <t>14:17:06</t>
  </si>
  <si>
    <t>20250925 14:17:11</t>
  </si>
  <si>
    <t>14:17:11</t>
  </si>
  <si>
    <t>20250925 14:17:16</t>
  </si>
  <si>
    <t>14:17:16</t>
  </si>
  <si>
    <t>20250925 14:17:21</t>
  </si>
  <si>
    <t>14:17:21</t>
  </si>
  <si>
    <t>20250925 14:17:26</t>
  </si>
  <si>
    <t>14:17:26</t>
  </si>
  <si>
    <t>20250925 14:17:31</t>
  </si>
  <si>
    <t>14:17:31</t>
  </si>
  <si>
    <t>20250925 14:17:36</t>
  </si>
  <si>
    <t>14:17:36</t>
  </si>
  <si>
    <t>20250925 14:17:41</t>
  </si>
  <si>
    <t>14:17:41</t>
  </si>
  <si>
    <t>20250925 14:17:46</t>
  </si>
  <si>
    <t>14:17:46</t>
  </si>
  <si>
    <t>20250925 14:19:23</t>
  </si>
  <si>
    <t>14:19:23</t>
  </si>
  <si>
    <t>20250925 14:19:28</t>
  </si>
  <si>
    <t>14:19:28</t>
  </si>
  <si>
    <t>20250925 14:19:33</t>
  </si>
  <si>
    <t>14:19:33</t>
  </si>
  <si>
    <t>20250925 14:19:38</t>
  </si>
  <si>
    <t>14:19:38</t>
  </si>
  <si>
    <t>20250925 14:19:43</t>
  </si>
  <si>
    <t>14:19:43</t>
  </si>
  <si>
    <t>20250925 14:19:48</t>
  </si>
  <si>
    <t>14:19:48</t>
  </si>
  <si>
    <t>20250925 14:19:53</t>
  </si>
  <si>
    <t>14:19:53</t>
  </si>
  <si>
    <t>20250925 14:19:58</t>
  </si>
  <si>
    <t>14:19:58</t>
  </si>
  <si>
    <t>20250925 14:20:03</t>
  </si>
  <si>
    <t>14:20:03</t>
  </si>
  <si>
    <t>20250925 14:20:08</t>
  </si>
  <si>
    <t>14:20:08</t>
  </si>
  <si>
    <t>20250925 14:20:13</t>
  </si>
  <si>
    <t>14:20:13</t>
  </si>
  <si>
    <t>20250925 14:20:18</t>
  </si>
  <si>
    <t>14:20:18</t>
  </si>
  <si>
    <t>20250925 14:20:23</t>
  </si>
  <si>
    <t>14:20:23</t>
  </si>
  <si>
    <t>20250925 14:20:27</t>
  </si>
  <si>
    <t>14:20:27</t>
  </si>
  <si>
    <t>20250925 14:20:32</t>
  </si>
  <si>
    <t>14:20:32</t>
  </si>
  <si>
    <t>20250925 14:20:37</t>
  </si>
  <si>
    <t>14:20:37</t>
  </si>
  <si>
    <t>20250925 14:20:42</t>
  </si>
  <si>
    <t>14:20:42</t>
  </si>
  <si>
    <t>20250925 14:20:47</t>
  </si>
  <si>
    <t>14:20:47</t>
  </si>
  <si>
    <t>20250925 14:20:52</t>
  </si>
  <si>
    <t>14:20:52</t>
  </si>
  <si>
    <t>20250925 14:20:57</t>
  </si>
  <si>
    <t>14:20:57</t>
  </si>
  <si>
    <t>20250925 14:21:02</t>
  </si>
  <si>
    <t>14:21:02</t>
  </si>
  <si>
    <t>20250925 14:21:07</t>
  </si>
  <si>
    <t>14:21:07</t>
  </si>
  <si>
    <t>20250925 14:21:12</t>
  </si>
  <si>
    <t>14:21:12</t>
  </si>
  <si>
    <t>20250925 14:21:17</t>
  </si>
  <si>
    <t>14:21:17</t>
  </si>
  <si>
    <t>20250925 14:21:22</t>
  </si>
  <si>
    <t>14:21:22</t>
  </si>
  <si>
    <t>20250925 14:21:27</t>
  </si>
  <si>
    <t>14:21:27</t>
  </si>
  <si>
    <t>20250925 14:21:32</t>
  </si>
  <si>
    <t>14:21:32</t>
  </si>
  <si>
    <t>20250925 14:21:37</t>
  </si>
  <si>
    <t>14:21:37</t>
  </si>
  <si>
    <t>20250925 14:21:42</t>
  </si>
  <si>
    <t>14:21:42</t>
  </si>
  <si>
    <t>20250925 14:21:47</t>
  </si>
  <si>
    <t>14:21:47</t>
  </si>
  <si>
    <t>20250925 14:21:52</t>
  </si>
  <si>
    <t>14:21:52</t>
  </si>
  <si>
    <t>20250925 14:21:57</t>
  </si>
  <si>
    <t>14:21:57</t>
  </si>
  <si>
    <t>20250925 14:22:02</t>
  </si>
  <si>
    <t>14:22:02</t>
  </si>
  <si>
    <t>20250925 14:22:07</t>
  </si>
  <si>
    <t>14:22:07</t>
  </si>
  <si>
    <t>20250925 14:22:12</t>
  </si>
  <si>
    <t>14:22:12</t>
  </si>
  <si>
    <t>20250925 14:22:17</t>
  </si>
  <si>
    <t>14:22:17</t>
  </si>
  <si>
    <t>20250925 14:22:22</t>
  </si>
  <si>
    <t>14:22:22</t>
  </si>
  <si>
    <t>20250925 14:22:27</t>
  </si>
  <si>
    <t>14:22:27</t>
  </si>
  <si>
    <t>20250925 14:22:32</t>
  </si>
  <si>
    <t>14:22:32</t>
  </si>
  <si>
    <t>20250925 14:22:37</t>
  </si>
  <si>
    <t>14:22:37</t>
  </si>
  <si>
    <t>20250925 14:22:42</t>
  </si>
  <si>
    <t>14:22:42</t>
  </si>
  <si>
    <t>20250925 14:22:47</t>
  </si>
  <si>
    <t>14:22:47</t>
  </si>
  <si>
    <t>20250925 14:22:52</t>
  </si>
  <si>
    <t>14:22:52</t>
  </si>
  <si>
    <t>20250925 14:22:57</t>
  </si>
  <si>
    <t>14:22:57</t>
  </si>
  <si>
    <t>20250925 14:23:02</t>
  </si>
  <si>
    <t>14:23:02</t>
  </si>
  <si>
    <t>20250925 14:23:07</t>
  </si>
  <si>
    <t>14:23:07</t>
  </si>
  <si>
    <t>20250925 14:23:12</t>
  </si>
  <si>
    <t>14:23:12</t>
  </si>
  <si>
    <t>20250925 14:23:17</t>
  </si>
  <si>
    <t>14:23:17</t>
  </si>
  <si>
    <t>20250925 14:23:22</t>
  </si>
  <si>
    <t>14:23:22</t>
  </si>
  <si>
    <t>20250925 14:23:27</t>
  </si>
  <si>
    <t>14:23:27</t>
  </si>
  <si>
    <t>20250925 14:23:32</t>
  </si>
  <si>
    <t>14:23:32</t>
  </si>
  <si>
    <t>20250925 14:23:37</t>
  </si>
  <si>
    <t>14:23:37</t>
  </si>
  <si>
    <t>20250925 14:23:42</t>
  </si>
  <si>
    <t>14:23:42</t>
  </si>
  <si>
    <t>20250925 14:23:47</t>
  </si>
  <si>
    <t>14:23:47</t>
  </si>
  <si>
    <t>20250925 14:23:52</t>
  </si>
  <si>
    <t>14:23:52</t>
  </si>
  <si>
    <t>20250925 14:23:57</t>
  </si>
  <si>
    <t>14:23:57</t>
  </si>
  <si>
    <t>20250925 14:24:02</t>
  </si>
  <si>
    <t>14:24:02</t>
  </si>
  <si>
    <t>20250925 14:24:07</t>
  </si>
  <si>
    <t>14:24:07</t>
  </si>
  <si>
    <t>20250925 14:24:12</t>
  </si>
  <si>
    <t>14:24:12</t>
  </si>
  <si>
    <t>20250925 14:24:17</t>
  </si>
  <si>
    <t>14:24:17</t>
  </si>
  <si>
    <t>20250925 14:24:22</t>
  </si>
  <si>
    <t>14:24:22</t>
  </si>
  <si>
    <t>20250925 14:24:27</t>
  </si>
  <si>
    <t>14:24:27</t>
  </si>
  <si>
    <t>20250925 14:24:32</t>
  </si>
  <si>
    <t>14:24:32</t>
  </si>
  <si>
    <t>20250925 14:24:37</t>
  </si>
  <si>
    <t>14:24:37</t>
  </si>
  <si>
    <t>20250925 14:24:42</t>
  </si>
  <si>
    <t>14:24:42</t>
  </si>
  <si>
    <t>20250925 14:24:47</t>
  </si>
  <si>
    <t>14:24:47</t>
  </si>
  <si>
    <t>20250925 14:24:52</t>
  </si>
  <si>
    <t>14:24:52</t>
  </si>
  <si>
    <t>20250925 14:24:57</t>
  </si>
  <si>
    <t>14:24:57</t>
  </si>
  <si>
    <t>20250925 14:25:02</t>
  </si>
  <si>
    <t>14:25:02</t>
  </si>
  <si>
    <t>20250925 14:25:07</t>
  </si>
  <si>
    <t>14:25:07</t>
  </si>
  <si>
    <t>20250925 14:25:12</t>
  </si>
  <si>
    <t>14:25:12</t>
  </si>
  <si>
    <t>20250925 14:25:17</t>
  </si>
  <si>
    <t>14:25:17</t>
  </si>
  <si>
    <t>20250925 15:22:55</t>
  </si>
  <si>
    <t>15:22:55</t>
  </si>
  <si>
    <t>44</t>
  </si>
  <si>
    <t>20250925 15:23:00</t>
  </si>
  <si>
    <t>15:23:00</t>
  </si>
  <si>
    <t>20250925 15:23:05</t>
  </si>
  <si>
    <t>15:23:05</t>
  </si>
  <si>
    <t>20250925 15:23:10</t>
  </si>
  <si>
    <t>15:23:10</t>
  </si>
  <si>
    <t>20250925 15:23:15</t>
  </si>
  <si>
    <t>15:23:15</t>
  </si>
  <si>
    <t>20250925 15:23:20</t>
  </si>
  <si>
    <t>15:23:20</t>
  </si>
  <si>
    <t>20250925 15:23:25</t>
  </si>
  <si>
    <t>15:23:25</t>
  </si>
  <si>
    <t>20250925 15:23:30</t>
  </si>
  <si>
    <t>15:23:30</t>
  </si>
  <si>
    <t>20250925 15:23:35</t>
  </si>
  <si>
    <t>15:23:35</t>
  </si>
  <si>
    <t>20250925 15:23:40</t>
  </si>
  <si>
    <t>15:23:40</t>
  </si>
  <si>
    <t>20250925 15:23:45</t>
  </si>
  <si>
    <t>15:23:45</t>
  </si>
  <si>
    <t>20250925 15:23:50</t>
  </si>
  <si>
    <t>15:23:50</t>
  </si>
  <si>
    <t>20250925 15:23:55</t>
  </si>
  <si>
    <t>15:23:55</t>
  </si>
  <si>
    <t>20250925 15:24:00</t>
  </si>
  <si>
    <t>15:24:00</t>
  </si>
  <si>
    <t>20250925 15:24:05</t>
  </si>
  <si>
    <t>15:24:05</t>
  </si>
  <si>
    <t>20250925 15:24:10</t>
  </si>
  <si>
    <t>15:24:10</t>
  </si>
  <si>
    <t>20250925 15:24:15</t>
  </si>
  <si>
    <t>15:24:15</t>
  </si>
  <si>
    <t>20250925 15:24:20</t>
  </si>
  <si>
    <t>15:24:20</t>
  </si>
  <si>
    <t>20250925 15:24:25</t>
  </si>
  <si>
    <t>15:24:25</t>
  </si>
  <si>
    <t>20250925 15:24:30</t>
  </si>
  <si>
    <t>15:24:30</t>
  </si>
  <si>
    <t>20250925 15:24:35</t>
  </si>
  <si>
    <t>15:24:35</t>
  </si>
  <si>
    <t>20250925 15:24:40</t>
  </si>
  <si>
    <t>15:24:40</t>
  </si>
  <si>
    <t>20250925 15:24:45</t>
  </si>
  <si>
    <t>15:24:45</t>
  </si>
  <si>
    <t>20250925 15:24:50</t>
  </si>
  <si>
    <t>15:24:50</t>
  </si>
  <si>
    <t>20250925 15:26:27</t>
  </si>
  <si>
    <t>15:26:27</t>
  </si>
  <si>
    <t>20250925 15:26:32</t>
  </si>
  <si>
    <t>15:26:32</t>
  </si>
  <si>
    <t>20250925 15:26:37</t>
  </si>
  <si>
    <t>15:26:37</t>
  </si>
  <si>
    <t>20250925 15:26:42</t>
  </si>
  <si>
    <t>15:26:42</t>
  </si>
  <si>
    <t>20250925 15:26:47</t>
  </si>
  <si>
    <t>15:26:47</t>
  </si>
  <si>
    <t>20250925 15:26:52</t>
  </si>
  <si>
    <t>15:26:52</t>
  </si>
  <si>
    <t>20250925 15:26:57</t>
  </si>
  <si>
    <t>15:26:57</t>
  </si>
  <si>
    <t>20250925 15:27:02</t>
  </si>
  <si>
    <t>15:27:02</t>
  </si>
  <si>
    <t>20250925 15:27:07</t>
  </si>
  <si>
    <t>15:27:07</t>
  </si>
  <si>
    <t>20250925 15:27:12</t>
  </si>
  <si>
    <t>15:27:12</t>
  </si>
  <si>
    <t>20250925 15:27:17</t>
  </si>
  <si>
    <t>15:27:17</t>
  </si>
  <si>
    <t>20250925 15:27:22</t>
  </si>
  <si>
    <t>15:27:22</t>
  </si>
  <si>
    <t>20250925 15:27:27</t>
  </si>
  <si>
    <t>15:27:27</t>
  </si>
  <si>
    <t>20250925 15:27:32</t>
  </si>
  <si>
    <t>15:27:32</t>
  </si>
  <si>
    <t>20250925 15:27:37</t>
  </si>
  <si>
    <t>15:27:37</t>
  </si>
  <si>
    <t>20250925 15:27:42</t>
  </si>
  <si>
    <t>15:27:42</t>
  </si>
  <si>
    <t>20250925 15:27:47</t>
  </si>
  <si>
    <t>15:27:47</t>
  </si>
  <si>
    <t>20250925 15:27:52</t>
  </si>
  <si>
    <t>15:27:52</t>
  </si>
  <si>
    <t>20250925 15:27:57</t>
  </si>
  <si>
    <t>15:27:57</t>
  </si>
  <si>
    <t>20250925 15:28:02</t>
  </si>
  <si>
    <t>15:28:02</t>
  </si>
  <si>
    <t>20250925 15:28:07</t>
  </si>
  <si>
    <t>15:28:07</t>
  </si>
  <si>
    <t>20250925 15:28:12</t>
  </si>
  <si>
    <t>15:28:12</t>
  </si>
  <si>
    <t>20250925 15:28:17</t>
  </si>
  <si>
    <t>15:28:17</t>
  </si>
  <si>
    <t>20250925 15:28:21</t>
  </si>
  <si>
    <t>15:28:21</t>
  </si>
  <si>
    <t>20250925 15:28:27</t>
  </si>
  <si>
    <t>15:28:27</t>
  </si>
  <si>
    <t>20250925 15:28:31</t>
  </si>
  <si>
    <t>15:28:31</t>
  </si>
  <si>
    <t>20250925 15:28:37</t>
  </si>
  <si>
    <t>15:28:37</t>
  </si>
  <si>
    <t>20250925 15:28:41</t>
  </si>
  <si>
    <t>15:28:41</t>
  </si>
  <si>
    <t>20250925 15:28:47</t>
  </si>
  <si>
    <t>15:28:47</t>
  </si>
  <si>
    <t>20250925 15:28:51</t>
  </si>
  <si>
    <t>15:28:51</t>
  </si>
  <si>
    <t>20250925 15:28:57</t>
  </si>
  <si>
    <t>15:28:57</t>
  </si>
  <si>
    <t>20250925 15:29:01</t>
  </si>
  <si>
    <t>15:29:01</t>
  </si>
  <si>
    <t>20250925 15:29:07</t>
  </si>
  <si>
    <t>15:29:07</t>
  </si>
  <si>
    <t>20250925 15:29:11</t>
  </si>
  <si>
    <t>15:29:11</t>
  </si>
  <si>
    <t>20250925 15:29:16</t>
  </si>
  <si>
    <t>15:29:16</t>
  </si>
  <si>
    <t>20250925 15:29:21</t>
  </si>
  <si>
    <t>15:29:21</t>
  </si>
  <si>
    <t>20250925 15:29:26</t>
  </si>
  <si>
    <t>15:29:26</t>
  </si>
  <si>
    <t>20250925 15:29:31</t>
  </si>
  <si>
    <t>15:29:31</t>
  </si>
  <si>
    <t>20250925 15:29:36</t>
  </si>
  <si>
    <t>15:29:36</t>
  </si>
  <si>
    <t>20250925 15:29:41</t>
  </si>
  <si>
    <t>15:29:41</t>
  </si>
  <si>
    <t>20250925 15:29:46</t>
  </si>
  <si>
    <t>15:29:46</t>
  </si>
  <si>
    <t>20250925 15:29:51</t>
  </si>
  <si>
    <t>15:29:51</t>
  </si>
  <si>
    <t>20250925 15:29:56</t>
  </si>
  <si>
    <t>15:29:56</t>
  </si>
  <si>
    <t>20250925 15:30:01</t>
  </si>
  <si>
    <t>15:30:01</t>
  </si>
  <si>
    <t>20250925 15:30:06</t>
  </si>
  <si>
    <t>15:30:06</t>
  </si>
  <si>
    <t>20250925 15:30:11</t>
  </si>
  <si>
    <t>15:30:11</t>
  </si>
  <si>
    <t>20250925 15:30:16</t>
  </si>
  <si>
    <t>15:30:16</t>
  </si>
  <si>
    <t>20250925 15:30:21</t>
  </si>
  <si>
    <t>15:30:21</t>
  </si>
  <si>
    <t>20250925 15:30:26</t>
  </si>
  <si>
    <t>15:30:26</t>
  </si>
  <si>
    <t>20250925 15:30:31</t>
  </si>
  <si>
    <t>15:30:31</t>
  </si>
  <si>
    <t>20250925 15:30:36</t>
  </si>
  <si>
    <t>15:30:36</t>
  </si>
  <si>
    <t>20250925 15:30:41</t>
  </si>
  <si>
    <t>15:30:41</t>
  </si>
  <si>
    <t>20250925 15:30:46</t>
  </si>
  <si>
    <t>15:30:46</t>
  </si>
  <si>
    <t>20250925 15:30:51</t>
  </si>
  <si>
    <t>15:30:51</t>
  </si>
  <si>
    <t>20250925 15:30:56</t>
  </si>
  <si>
    <t>15:30:56</t>
  </si>
  <si>
    <t>20250925 15:31:01</t>
  </si>
  <si>
    <t>15:31:01</t>
  </si>
  <si>
    <t>20250925 15:31:06</t>
  </si>
  <si>
    <t>15:31:06</t>
  </si>
  <si>
    <t>20250925 15:31:11</t>
  </si>
  <si>
    <t>15:31:11</t>
  </si>
  <si>
    <t>20250925 15:31:16</t>
  </si>
  <si>
    <t>15:31:16</t>
  </si>
  <si>
    <t>20250925 15:31:21</t>
  </si>
  <si>
    <t>15:31:21</t>
  </si>
  <si>
    <t>20250925 15:31:26</t>
  </si>
  <si>
    <t>15:31:26</t>
  </si>
  <si>
    <t>20250925 15:31:31</t>
  </si>
  <si>
    <t>15:31:31</t>
  </si>
  <si>
    <t>20250925 15:31:36</t>
  </si>
  <si>
    <t>15:31:36</t>
  </si>
  <si>
    <t>20250925 15:31:41</t>
  </si>
  <si>
    <t>15:31:41</t>
  </si>
  <si>
    <t>20250925 15:31:46</t>
  </si>
  <si>
    <t>15:31:46</t>
  </si>
  <si>
    <t>20250925 15:31:51</t>
  </si>
  <si>
    <t>15:31:51</t>
  </si>
  <si>
    <t>20250925 15:31:56</t>
  </si>
  <si>
    <t>15:31:56</t>
  </si>
  <si>
    <t>20250925 15:32:01</t>
  </si>
  <si>
    <t>15:32:01</t>
  </si>
  <si>
    <t>20250925 15:32:06</t>
  </si>
  <si>
    <t>15:32:06</t>
  </si>
  <si>
    <t>20250925 15:32:11</t>
  </si>
  <si>
    <t>15:32:11</t>
  </si>
  <si>
    <t>20250925 15:32:16</t>
  </si>
  <si>
    <t>15:32:16</t>
  </si>
  <si>
    <t>20250925 15:32:21</t>
  </si>
  <si>
    <t>15:32:21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</si>
</sst>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784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1</v>
      </c>
      <c r="D7">
        <v>0</v>
      </c>
      <c r="E7">
        <v>0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0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431</v>
      </c>
      <c r="IC16" t="s">
        <v>432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1758813035.1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1758813027.099999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429.2596169696972</v>
      </c>
      <c r="AL17">
        <v>421.7944969696969</v>
      </c>
      <c r="AM17">
        <v>0.0001694342439190892</v>
      </c>
      <c r="AN17">
        <v>65.06</v>
      </c>
      <c r="AO17">
        <f>(AQ17 - AP17 + DZ17*1E3/(8.314*(EB17+273.15)) * AS17/DY17 * AR17) * DY17/(100*DM17) * 1000/(1000 - AQ17)</f>
        <v>0</v>
      </c>
      <c r="AP17">
        <v>21.61190774891775</v>
      </c>
      <c r="AQ17">
        <v>22.73121393939394</v>
      </c>
      <c r="AR17">
        <v>1.464637986375911E-06</v>
      </c>
      <c r="AS17">
        <v>108.47</v>
      </c>
      <c r="AT17">
        <v>0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2.7</v>
      </c>
      <c r="DN17">
        <v>0.5</v>
      </c>
      <c r="DO17" t="s">
        <v>440</v>
      </c>
      <c r="DP17">
        <v>2</v>
      </c>
      <c r="DQ17" t="b">
        <v>1</v>
      </c>
      <c r="DR17">
        <v>1758813027.099999</v>
      </c>
      <c r="DS17">
        <v>412.1817419354837</v>
      </c>
      <c r="DT17">
        <v>419.975</v>
      </c>
      <c r="DU17">
        <v>22.72743548387097</v>
      </c>
      <c r="DV17">
        <v>21.60817096774193</v>
      </c>
      <c r="DW17">
        <v>412.5227096774193</v>
      </c>
      <c r="DX17">
        <v>22.61163548387097</v>
      </c>
      <c r="DY17">
        <v>499.9875806451612</v>
      </c>
      <c r="DZ17">
        <v>91.21810000000002</v>
      </c>
      <c r="EA17">
        <v>0.03130538709677419</v>
      </c>
      <c r="EB17">
        <v>29.49422258064516</v>
      </c>
      <c r="EC17">
        <v>29.99731290322581</v>
      </c>
      <c r="ED17">
        <v>999.9000000000003</v>
      </c>
      <c r="EE17">
        <v>0</v>
      </c>
      <c r="EF17">
        <v>0</v>
      </c>
      <c r="EG17">
        <v>9999.010967741935</v>
      </c>
      <c r="EH17">
        <v>0</v>
      </c>
      <c r="EI17">
        <v>11.5788</v>
      </c>
      <c r="EJ17">
        <v>-7.793249032258064</v>
      </c>
      <c r="EK17">
        <v>421.7673870967741</v>
      </c>
      <c r="EL17">
        <v>429.2502903225807</v>
      </c>
      <c r="EM17">
        <v>1.119265806451613</v>
      </c>
      <c r="EN17">
        <v>419.975</v>
      </c>
      <c r="EO17">
        <v>21.60817096774193</v>
      </c>
      <c r="EP17">
        <v>2.073153548387097</v>
      </c>
      <c r="EQ17">
        <v>1.971056774193548</v>
      </c>
      <c r="ER17">
        <v>18.01439032258065</v>
      </c>
      <c r="ES17">
        <v>17.21372903225807</v>
      </c>
      <c r="ET17">
        <v>2000.014193548387</v>
      </c>
      <c r="EU17">
        <v>0.9800012258064513</v>
      </c>
      <c r="EV17">
        <v>0.01999917419354838</v>
      </c>
      <c r="EW17">
        <v>0</v>
      </c>
      <c r="EX17">
        <v>280.231935483871</v>
      </c>
      <c r="EY17">
        <v>5.000969999999999</v>
      </c>
      <c r="EZ17">
        <v>5741.84322580645</v>
      </c>
      <c r="FA17">
        <v>16707.70645161291</v>
      </c>
      <c r="FB17">
        <v>41.42499999999999</v>
      </c>
      <c r="FC17">
        <v>41.82216129032256</v>
      </c>
      <c r="FD17">
        <v>41.375</v>
      </c>
      <c r="FE17">
        <v>41.43299999999999</v>
      </c>
      <c r="FF17">
        <v>41.875</v>
      </c>
      <c r="FG17">
        <v>1955.114193548387</v>
      </c>
      <c r="FH17">
        <v>39.90000000000001</v>
      </c>
      <c r="FI17">
        <v>0</v>
      </c>
      <c r="FJ17">
        <v>1758813036</v>
      </c>
      <c r="FK17">
        <v>0</v>
      </c>
      <c r="FL17">
        <v>280.21136</v>
      </c>
      <c r="FM17">
        <v>-1.784846155898647</v>
      </c>
      <c r="FN17">
        <v>-22.79230766887666</v>
      </c>
      <c r="FO17">
        <v>5741.602399999999</v>
      </c>
      <c r="FP17">
        <v>15</v>
      </c>
      <c r="FQ17">
        <v>0</v>
      </c>
      <c r="FR17" t="s">
        <v>441</v>
      </c>
      <c r="FS17">
        <v>1747247426.5</v>
      </c>
      <c r="FT17">
        <v>1747247420.5</v>
      </c>
      <c r="FU17">
        <v>0</v>
      </c>
      <c r="FV17">
        <v>1.027</v>
      </c>
      <c r="FW17">
        <v>0.031</v>
      </c>
      <c r="FX17">
        <v>0.02</v>
      </c>
      <c r="FY17">
        <v>0.05</v>
      </c>
      <c r="FZ17">
        <v>420</v>
      </c>
      <c r="GA17">
        <v>16</v>
      </c>
      <c r="GB17">
        <v>0.01</v>
      </c>
      <c r="GC17">
        <v>0.1</v>
      </c>
      <c r="GD17">
        <v>-7.808785853658536</v>
      </c>
      <c r="GE17">
        <v>0.171365435540056</v>
      </c>
      <c r="GF17">
        <v>0.0354109215600877</v>
      </c>
      <c r="GG17">
        <v>0</v>
      </c>
      <c r="GH17">
        <v>280.3150294117647</v>
      </c>
      <c r="GI17">
        <v>-0.8195110737845956</v>
      </c>
      <c r="GJ17">
        <v>0.214949171186518</v>
      </c>
      <c r="GK17">
        <v>-1</v>
      </c>
      <c r="GL17">
        <v>1.119423414634146</v>
      </c>
      <c r="GM17">
        <v>-0.003632404181185067</v>
      </c>
      <c r="GN17">
        <v>0.0007041397095162021</v>
      </c>
      <c r="GO17">
        <v>1</v>
      </c>
      <c r="GP17">
        <v>1</v>
      </c>
      <c r="GQ17">
        <v>2</v>
      </c>
      <c r="GR17" t="s">
        <v>442</v>
      </c>
      <c r="GS17">
        <v>3.13558</v>
      </c>
      <c r="GT17">
        <v>2.69057</v>
      </c>
      <c r="GU17">
        <v>0.0932822</v>
      </c>
      <c r="GV17">
        <v>0.0936714</v>
      </c>
      <c r="GW17">
        <v>0.103051</v>
      </c>
      <c r="GX17">
        <v>0.098222</v>
      </c>
      <c r="GY17">
        <v>28790.6</v>
      </c>
      <c r="GZ17">
        <v>28832.3</v>
      </c>
      <c r="HA17">
        <v>29521.8</v>
      </c>
      <c r="HB17">
        <v>29401.7</v>
      </c>
      <c r="HC17">
        <v>34988.3</v>
      </c>
      <c r="HD17">
        <v>35108.8</v>
      </c>
      <c r="HE17">
        <v>41544.5</v>
      </c>
      <c r="HF17">
        <v>41759.8</v>
      </c>
      <c r="HG17">
        <v>1.91855</v>
      </c>
      <c r="HH17">
        <v>1.88673</v>
      </c>
      <c r="HI17">
        <v>0.09986390000000001</v>
      </c>
      <c r="HJ17">
        <v>0</v>
      </c>
      <c r="HK17">
        <v>28.3657</v>
      </c>
      <c r="HL17">
        <v>999.9</v>
      </c>
      <c r="HM17">
        <v>57.7</v>
      </c>
      <c r="HN17">
        <v>29.8</v>
      </c>
      <c r="HO17">
        <v>26.6422</v>
      </c>
      <c r="HP17">
        <v>61.6809</v>
      </c>
      <c r="HQ17">
        <v>25.601</v>
      </c>
      <c r="HR17">
        <v>1</v>
      </c>
      <c r="HS17">
        <v>0.139505</v>
      </c>
      <c r="HT17">
        <v>0.219684</v>
      </c>
      <c r="HU17">
        <v>20.3408</v>
      </c>
      <c r="HV17">
        <v>5.21894</v>
      </c>
      <c r="HW17">
        <v>12.0144</v>
      </c>
      <c r="HX17">
        <v>4.9892</v>
      </c>
      <c r="HY17">
        <v>3.28818</v>
      </c>
      <c r="HZ17">
        <v>9999</v>
      </c>
      <c r="IA17">
        <v>9999</v>
      </c>
      <c r="IB17">
        <v>9999</v>
      </c>
      <c r="IC17">
        <v>3.4</v>
      </c>
      <c r="ID17">
        <v>1.86755</v>
      </c>
      <c r="IE17">
        <v>1.86663</v>
      </c>
      <c r="IF17">
        <v>1.866</v>
      </c>
      <c r="IG17">
        <v>1.866</v>
      </c>
      <c r="IH17">
        <v>1.86783</v>
      </c>
      <c r="II17">
        <v>1.87028</v>
      </c>
      <c r="IJ17">
        <v>1.86892</v>
      </c>
      <c r="IK17">
        <v>1.87042</v>
      </c>
      <c r="IL17">
        <v>0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-0.341</v>
      </c>
      <c r="IZ17">
        <v>0.1158</v>
      </c>
      <c r="JA17">
        <v>-0.08430758455233166</v>
      </c>
      <c r="JB17">
        <v>-0.0005046786976645747</v>
      </c>
      <c r="JC17">
        <v>-2.788243218172637E-07</v>
      </c>
      <c r="JD17">
        <v>-1.458253586176284E-11</v>
      </c>
      <c r="JE17">
        <v>-0.06436460862781151</v>
      </c>
      <c r="JF17">
        <v>-0.004978686969522418</v>
      </c>
      <c r="JG17">
        <v>0.0008967905392753483</v>
      </c>
      <c r="JH17">
        <v>-1.433903952826167E-05</v>
      </c>
      <c r="JI17">
        <v>4</v>
      </c>
      <c r="JJ17">
        <v>2332</v>
      </c>
      <c r="JK17">
        <v>1</v>
      </c>
      <c r="JL17">
        <v>26</v>
      </c>
      <c r="JM17">
        <v>192760.1</v>
      </c>
      <c r="JN17">
        <v>192760.2</v>
      </c>
      <c r="JO17">
        <v>1.03882</v>
      </c>
      <c r="JP17">
        <v>2.26685</v>
      </c>
      <c r="JQ17">
        <v>1.39771</v>
      </c>
      <c r="JR17">
        <v>2.33887</v>
      </c>
      <c r="JS17">
        <v>1.49536</v>
      </c>
      <c r="JT17">
        <v>2.54395</v>
      </c>
      <c r="JU17">
        <v>35.6845</v>
      </c>
      <c r="JV17">
        <v>24.0612</v>
      </c>
      <c r="JW17">
        <v>18</v>
      </c>
      <c r="JX17">
        <v>492.069</v>
      </c>
      <c r="JY17">
        <v>461.738</v>
      </c>
      <c r="JZ17">
        <v>27.3288</v>
      </c>
      <c r="KA17">
        <v>29.4087</v>
      </c>
      <c r="KB17">
        <v>29.9998</v>
      </c>
      <c r="KC17">
        <v>29.2444</v>
      </c>
      <c r="KD17">
        <v>29.1658</v>
      </c>
      <c r="KE17">
        <v>20.7146</v>
      </c>
      <c r="KF17">
        <v>26.2516</v>
      </c>
      <c r="KG17">
        <v>97.7377</v>
      </c>
      <c r="KH17">
        <v>27.3327</v>
      </c>
      <c r="KI17">
        <v>413.297</v>
      </c>
      <c r="KJ17">
        <v>21.5462</v>
      </c>
      <c r="KK17">
        <v>100.899</v>
      </c>
      <c r="KL17">
        <v>100.43</v>
      </c>
    </row>
    <row r="18" spans="1:298">
      <c r="A18">
        <v>2</v>
      </c>
      <c r="B18">
        <v>1758813040.1</v>
      </c>
      <c r="C18">
        <v>5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1758813032.255172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429.1707775757576</v>
      </c>
      <c r="AL18">
        <v>421.6498545454545</v>
      </c>
      <c r="AM18">
        <v>-0.02735393939400212</v>
      </c>
      <c r="AN18">
        <v>65.06</v>
      </c>
      <c r="AO18">
        <f>(AQ18 - AP18 + DZ18*1E3/(8.314*(EB18+273.15)) * AS18/DY18 * AR18) * DY18/(100*DM18) * 1000/(1000 - AQ18)</f>
        <v>0</v>
      </c>
      <c r="AP18">
        <v>21.61363756060606</v>
      </c>
      <c r="AQ18">
        <v>22.73173818181818</v>
      </c>
      <c r="AR18">
        <v>-1.705456757874162E-07</v>
      </c>
      <c r="AS18">
        <v>108.47</v>
      </c>
      <c r="AT18">
        <v>0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2.7</v>
      </c>
      <c r="DN18">
        <v>0.5</v>
      </c>
      <c r="DO18" t="s">
        <v>440</v>
      </c>
      <c r="DP18">
        <v>2</v>
      </c>
      <c r="DQ18" t="b">
        <v>1</v>
      </c>
      <c r="DR18">
        <v>1758813032.255172</v>
      </c>
      <c r="DS18">
        <v>412.166</v>
      </c>
      <c r="DT18">
        <v>419.7649310344827</v>
      </c>
      <c r="DU18">
        <v>22.72976551724138</v>
      </c>
      <c r="DV18">
        <v>21.61087931034482</v>
      </c>
      <c r="DW18">
        <v>412.5069655172414</v>
      </c>
      <c r="DX18">
        <v>22.61393448275862</v>
      </c>
      <c r="DY18">
        <v>499.9943448275861</v>
      </c>
      <c r="DZ18">
        <v>91.2182</v>
      </c>
      <c r="EA18">
        <v>0.03103126896551724</v>
      </c>
      <c r="EB18">
        <v>29.49179655172414</v>
      </c>
      <c r="EC18">
        <v>29.99566551724138</v>
      </c>
      <c r="ED18">
        <v>999.9000000000002</v>
      </c>
      <c r="EE18">
        <v>0</v>
      </c>
      <c r="EF18">
        <v>0</v>
      </c>
      <c r="EG18">
        <v>9990.12896551724</v>
      </c>
      <c r="EH18">
        <v>0</v>
      </c>
      <c r="EI18">
        <v>11.5788</v>
      </c>
      <c r="EJ18">
        <v>-7.599047586206896</v>
      </c>
      <c r="EK18">
        <v>421.7522758620689</v>
      </c>
      <c r="EL18">
        <v>429.0368275862069</v>
      </c>
      <c r="EM18">
        <v>1.118889310344827</v>
      </c>
      <c r="EN18">
        <v>419.7649310344827</v>
      </c>
      <c r="EO18">
        <v>21.61087931034482</v>
      </c>
      <c r="EP18">
        <v>2.073367931034483</v>
      </c>
      <c r="EQ18">
        <v>1.971305862068966</v>
      </c>
      <c r="ER18">
        <v>18.01604137931034</v>
      </c>
      <c r="ES18">
        <v>17.2157275862069</v>
      </c>
      <c r="ET18">
        <v>2000.026206896551</v>
      </c>
      <c r="EU18">
        <v>0.9800012758620688</v>
      </c>
      <c r="EV18">
        <v>0.01999912758620689</v>
      </c>
      <c r="EW18">
        <v>0</v>
      </c>
      <c r="EX18">
        <v>280.1163448275862</v>
      </c>
      <c r="EY18">
        <v>5.000969999999999</v>
      </c>
      <c r="EZ18">
        <v>5739.884137931034</v>
      </c>
      <c r="FA18">
        <v>16707.80344827586</v>
      </c>
      <c r="FB18">
        <v>41.41775862068965</v>
      </c>
      <c r="FC18">
        <v>41.82503448275862</v>
      </c>
      <c r="FD18">
        <v>41.375</v>
      </c>
      <c r="FE18">
        <v>41.43272413793102</v>
      </c>
      <c r="FF18">
        <v>41.875</v>
      </c>
      <c r="FG18">
        <v>1955.126206896552</v>
      </c>
      <c r="FH18">
        <v>39.90000000000001</v>
      </c>
      <c r="FI18">
        <v>0</v>
      </c>
      <c r="FJ18">
        <v>1758813040.8</v>
      </c>
      <c r="FK18">
        <v>0</v>
      </c>
      <c r="FL18">
        <v>280.07864</v>
      </c>
      <c r="FM18">
        <v>-1.660769251722108</v>
      </c>
      <c r="FN18">
        <v>-23.93769234001748</v>
      </c>
      <c r="FO18">
        <v>5739.705999999998</v>
      </c>
      <c r="FP18">
        <v>15</v>
      </c>
      <c r="FQ18">
        <v>0</v>
      </c>
      <c r="FR18" t="s">
        <v>441</v>
      </c>
      <c r="FS18">
        <v>1747247426.5</v>
      </c>
      <c r="FT18">
        <v>1747247420.5</v>
      </c>
      <c r="FU18">
        <v>0</v>
      </c>
      <c r="FV18">
        <v>1.027</v>
      </c>
      <c r="FW18">
        <v>0.031</v>
      </c>
      <c r="FX18">
        <v>0.02</v>
      </c>
      <c r="FY18">
        <v>0.05</v>
      </c>
      <c r="FZ18">
        <v>420</v>
      </c>
      <c r="GA18">
        <v>16</v>
      </c>
      <c r="GB18">
        <v>0.01</v>
      </c>
      <c r="GC18">
        <v>0.1</v>
      </c>
      <c r="GD18">
        <v>-7.7039705</v>
      </c>
      <c r="GE18">
        <v>1.450624840525349</v>
      </c>
      <c r="GF18">
        <v>0.2978105569649102</v>
      </c>
      <c r="GG18">
        <v>0</v>
      </c>
      <c r="GH18">
        <v>280.1669705882352</v>
      </c>
      <c r="GI18">
        <v>-1.526646302311394</v>
      </c>
      <c r="GJ18">
        <v>0.2833632552556219</v>
      </c>
      <c r="GK18">
        <v>-1</v>
      </c>
      <c r="GL18">
        <v>1.1191235</v>
      </c>
      <c r="GM18">
        <v>-0.003500712945594684</v>
      </c>
      <c r="GN18">
        <v>0.0006272700773988939</v>
      </c>
      <c r="GO18">
        <v>1</v>
      </c>
      <c r="GP18">
        <v>1</v>
      </c>
      <c r="GQ18">
        <v>2</v>
      </c>
      <c r="GR18" t="s">
        <v>442</v>
      </c>
      <c r="GS18">
        <v>3.13564</v>
      </c>
      <c r="GT18">
        <v>2.69029</v>
      </c>
      <c r="GU18">
        <v>0.09324499999999999</v>
      </c>
      <c r="GV18">
        <v>0.09311750000000001</v>
      </c>
      <c r="GW18">
        <v>0.103056</v>
      </c>
      <c r="GX18">
        <v>0.09822060000000001</v>
      </c>
      <c r="GY18">
        <v>28791.8</v>
      </c>
      <c r="GZ18">
        <v>28850.5</v>
      </c>
      <c r="HA18">
        <v>29521.9</v>
      </c>
      <c r="HB18">
        <v>29402.3</v>
      </c>
      <c r="HC18">
        <v>34988.3</v>
      </c>
      <c r="HD18">
        <v>35109.4</v>
      </c>
      <c r="HE18">
        <v>41544.8</v>
      </c>
      <c r="HF18">
        <v>41760.4</v>
      </c>
      <c r="HG18">
        <v>1.91815</v>
      </c>
      <c r="HH18">
        <v>1.88652</v>
      </c>
      <c r="HI18">
        <v>0.100259</v>
      </c>
      <c r="HJ18">
        <v>0</v>
      </c>
      <c r="HK18">
        <v>28.3657</v>
      </c>
      <c r="HL18">
        <v>999.9</v>
      </c>
      <c r="HM18">
        <v>57.7</v>
      </c>
      <c r="HN18">
        <v>29.8</v>
      </c>
      <c r="HO18">
        <v>26.6392</v>
      </c>
      <c r="HP18">
        <v>61.8409</v>
      </c>
      <c r="HQ18">
        <v>25.4046</v>
      </c>
      <c r="HR18">
        <v>1</v>
      </c>
      <c r="HS18">
        <v>0.138953</v>
      </c>
      <c r="HT18">
        <v>0.216525</v>
      </c>
      <c r="HU18">
        <v>20.3406</v>
      </c>
      <c r="HV18">
        <v>5.21579</v>
      </c>
      <c r="HW18">
        <v>12.0135</v>
      </c>
      <c r="HX18">
        <v>4.9882</v>
      </c>
      <c r="HY18">
        <v>3.28772</v>
      </c>
      <c r="HZ18">
        <v>9999</v>
      </c>
      <c r="IA18">
        <v>9999</v>
      </c>
      <c r="IB18">
        <v>9999</v>
      </c>
      <c r="IC18">
        <v>3.4</v>
      </c>
      <c r="ID18">
        <v>1.86752</v>
      </c>
      <c r="IE18">
        <v>1.86667</v>
      </c>
      <c r="IF18">
        <v>1.866</v>
      </c>
      <c r="IG18">
        <v>1.866</v>
      </c>
      <c r="IH18">
        <v>1.86783</v>
      </c>
      <c r="II18">
        <v>1.87027</v>
      </c>
      <c r="IJ18">
        <v>1.86894</v>
      </c>
      <c r="IK18">
        <v>1.87042</v>
      </c>
      <c r="IL18">
        <v>0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-0.341</v>
      </c>
      <c r="IZ18">
        <v>0.1159</v>
      </c>
      <c r="JA18">
        <v>-0.08430758455233166</v>
      </c>
      <c r="JB18">
        <v>-0.0005046786976645747</v>
      </c>
      <c r="JC18">
        <v>-2.788243218172637E-07</v>
      </c>
      <c r="JD18">
        <v>-1.458253586176284E-11</v>
      </c>
      <c r="JE18">
        <v>-0.06436460862781151</v>
      </c>
      <c r="JF18">
        <v>-0.004978686969522418</v>
      </c>
      <c r="JG18">
        <v>0.0008967905392753483</v>
      </c>
      <c r="JH18">
        <v>-1.433903952826167E-05</v>
      </c>
      <c r="JI18">
        <v>4</v>
      </c>
      <c r="JJ18">
        <v>2332</v>
      </c>
      <c r="JK18">
        <v>1</v>
      </c>
      <c r="JL18">
        <v>26</v>
      </c>
      <c r="JM18">
        <v>192760.2</v>
      </c>
      <c r="JN18">
        <v>192760.3</v>
      </c>
      <c r="JO18">
        <v>1.01196</v>
      </c>
      <c r="JP18">
        <v>2.2583</v>
      </c>
      <c r="JQ18">
        <v>1.39648</v>
      </c>
      <c r="JR18">
        <v>2.33887</v>
      </c>
      <c r="JS18">
        <v>1.49536</v>
      </c>
      <c r="JT18">
        <v>2.72827</v>
      </c>
      <c r="JU18">
        <v>35.6845</v>
      </c>
      <c r="JV18">
        <v>24.07</v>
      </c>
      <c r="JW18">
        <v>18</v>
      </c>
      <c r="JX18">
        <v>491.795</v>
      </c>
      <c r="JY18">
        <v>461.605</v>
      </c>
      <c r="JZ18">
        <v>27.3326</v>
      </c>
      <c r="KA18">
        <v>29.4068</v>
      </c>
      <c r="KB18">
        <v>29.9998</v>
      </c>
      <c r="KC18">
        <v>29.242</v>
      </c>
      <c r="KD18">
        <v>29.1651</v>
      </c>
      <c r="KE18">
        <v>20.2116</v>
      </c>
      <c r="KF18">
        <v>26.5262</v>
      </c>
      <c r="KG18">
        <v>97.7377</v>
      </c>
      <c r="KH18">
        <v>27.3377</v>
      </c>
      <c r="KI18">
        <v>399.718</v>
      </c>
      <c r="KJ18">
        <v>21.5462</v>
      </c>
      <c r="KK18">
        <v>100.9</v>
      </c>
      <c r="KL18">
        <v>100.432</v>
      </c>
    </row>
    <row r="19" spans="1:298">
      <c r="A19">
        <v>3</v>
      </c>
      <c r="B19">
        <v>1758813045.1</v>
      </c>
      <c r="C19">
        <v>10</v>
      </c>
      <c r="D19" t="s">
        <v>448</v>
      </c>
      <c r="E19" t="s">
        <v>449</v>
      </c>
      <c r="F19">
        <v>5</v>
      </c>
      <c r="G19" t="s">
        <v>436</v>
      </c>
      <c r="H19" t="s">
        <v>437</v>
      </c>
      <c r="I19" t="s">
        <v>438</v>
      </c>
      <c r="J19">
        <v>1758813037.332142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421.3239927272728</v>
      </c>
      <c r="AL19">
        <v>417.8329272727273</v>
      </c>
      <c r="AM19">
        <v>-0.8929798268398598</v>
      </c>
      <c r="AN19">
        <v>65.06</v>
      </c>
      <c r="AO19">
        <f>(AQ19 - AP19 + DZ19*1E3/(8.314*(EB19+273.15)) * AS19/DY19 * AR19) * DY19/(100*DM19) * 1000/(1000 - AQ19)</f>
        <v>0</v>
      </c>
      <c r="AP19">
        <v>21.57100530411256</v>
      </c>
      <c r="AQ19">
        <v>22.72330606060605</v>
      </c>
      <c r="AR19">
        <v>-1.020472065249758E-05</v>
      </c>
      <c r="AS19">
        <v>108.47</v>
      </c>
      <c r="AT19">
        <v>0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2.7</v>
      </c>
      <c r="DN19">
        <v>0.5</v>
      </c>
      <c r="DO19" t="s">
        <v>440</v>
      </c>
      <c r="DP19">
        <v>2</v>
      </c>
      <c r="DQ19" t="b">
        <v>1</v>
      </c>
      <c r="DR19">
        <v>1758813037.332142</v>
      </c>
      <c r="DS19">
        <v>411.5892142857143</v>
      </c>
      <c r="DT19">
        <v>416.6916428571429</v>
      </c>
      <c r="DU19">
        <v>22.73059285714285</v>
      </c>
      <c r="DV19">
        <v>21.60085</v>
      </c>
      <c r="DW19">
        <v>411.9297857142857</v>
      </c>
      <c r="DX19">
        <v>22.61475357142857</v>
      </c>
      <c r="DY19">
        <v>500.0050714285714</v>
      </c>
      <c r="DZ19">
        <v>91.21880714285716</v>
      </c>
      <c r="EA19">
        <v>0.03053569285714286</v>
      </c>
      <c r="EB19">
        <v>29.49110714285714</v>
      </c>
      <c r="EC19">
        <v>29.99623214285714</v>
      </c>
      <c r="ED19">
        <v>999.9000000000002</v>
      </c>
      <c r="EE19">
        <v>0</v>
      </c>
      <c r="EF19">
        <v>0</v>
      </c>
      <c r="EG19">
        <v>9989.173928571428</v>
      </c>
      <c r="EH19">
        <v>0</v>
      </c>
      <c r="EI19">
        <v>11.5788</v>
      </c>
      <c r="EJ19">
        <v>-5.102598357142855</v>
      </c>
      <c r="EK19">
        <v>421.1624642857144</v>
      </c>
      <c r="EL19">
        <v>425.8915357142856</v>
      </c>
      <c r="EM19">
        <v>1.1297475</v>
      </c>
      <c r="EN19">
        <v>416.6916428571429</v>
      </c>
      <c r="EO19">
        <v>21.60085</v>
      </c>
      <c r="EP19">
        <v>2.073456785714286</v>
      </c>
      <c r="EQ19">
        <v>1.970403571428572</v>
      </c>
      <c r="ER19">
        <v>18.01673571428572</v>
      </c>
      <c r="ES19">
        <v>17.20848214285714</v>
      </c>
      <c r="ET19">
        <v>2000.019642857143</v>
      </c>
      <c r="EU19">
        <v>0.9800011428571427</v>
      </c>
      <c r="EV19">
        <v>0.01999925714285714</v>
      </c>
      <c r="EW19">
        <v>0</v>
      </c>
      <c r="EX19">
        <v>279.9357142857143</v>
      </c>
      <c r="EY19">
        <v>5.00097</v>
      </c>
      <c r="EZ19">
        <v>5737.921428571428</v>
      </c>
      <c r="FA19">
        <v>16707.74285714286</v>
      </c>
      <c r="FB19">
        <v>41.39714285714285</v>
      </c>
      <c r="FC19">
        <v>41.83224999999999</v>
      </c>
      <c r="FD19">
        <v>41.375</v>
      </c>
      <c r="FE19">
        <v>41.42814285714284</v>
      </c>
      <c r="FF19">
        <v>41.875</v>
      </c>
      <c r="FG19">
        <v>1955.119642857143</v>
      </c>
      <c r="FH19">
        <v>39.9</v>
      </c>
      <c r="FI19">
        <v>0</v>
      </c>
      <c r="FJ19">
        <v>1758813046.2</v>
      </c>
      <c r="FK19">
        <v>0</v>
      </c>
      <c r="FL19">
        <v>279.9160384615384</v>
      </c>
      <c r="FM19">
        <v>-1.607555563271714</v>
      </c>
      <c r="FN19">
        <v>-22.90666665273515</v>
      </c>
      <c r="FO19">
        <v>5737.760769230769</v>
      </c>
      <c r="FP19">
        <v>15</v>
      </c>
      <c r="FQ19">
        <v>0</v>
      </c>
      <c r="FR19" t="s">
        <v>441</v>
      </c>
      <c r="FS19">
        <v>1747247426.5</v>
      </c>
      <c r="FT19">
        <v>1747247420.5</v>
      </c>
      <c r="FU19">
        <v>0</v>
      </c>
      <c r="FV19">
        <v>1.027</v>
      </c>
      <c r="FW19">
        <v>0.031</v>
      </c>
      <c r="FX19">
        <v>0.02</v>
      </c>
      <c r="FY19">
        <v>0.05</v>
      </c>
      <c r="FZ19">
        <v>420</v>
      </c>
      <c r="GA19">
        <v>16</v>
      </c>
      <c r="GB19">
        <v>0.01</v>
      </c>
      <c r="GC19">
        <v>0.1</v>
      </c>
      <c r="GD19">
        <v>-5.884897414634146</v>
      </c>
      <c r="GE19">
        <v>26.2618830313589</v>
      </c>
      <c r="GF19">
        <v>3.355319429346344</v>
      </c>
      <c r="GG19">
        <v>0</v>
      </c>
      <c r="GH19">
        <v>280.024705882353</v>
      </c>
      <c r="GI19">
        <v>-1.911016048629141</v>
      </c>
      <c r="GJ19">
        <v>0.3171343683873643</v>
      </c>
      <c r="GK19">
        <v>-1</v>
      </c>
      <c r="GL19">
        <v>1.126376829268293</v>
      </c>
      <c r="GM19">
        <v>0.1095618815330998</v>
      </c>
      <c r="GN19">
        <v>0.01618686164599116</v>
      </c>
      <c r="GO19">
        <v>0</v>
      </c>
      <c r="GP19">
        <v>0</v>
      </c>
      <c r="GQ19">
        <v>2</v>
      </c>
      <c r="GR19" t="s">
        <v>450</v>
      </c>
      <c r="GS19">
        <v>3.13543</v>
      </c>
      <c r="GT19">
        <v>2.6906</v>
      </c>
      <c r="GU19">
        <v>0.0924938</v>
      </c>
      <c r="GV19">
        <v>0.0907871</v>
      </c>
      <c r="GW19">
        <v>0.10302</v>
      </c>
      <c r="GX19">
        <v>0.0980104</v>
      </c>
      <c r="GY19">
        <v>28815.4</v>
      </c>
      <c r="GZ19">
        <v>28924.6</v>
      </c>
      <c r="HA19">
        <v>29521.6</v>
      </c>
      <c r="HB19">
        <v>29402.2</v>
      </c>
      <c r="HC19">
        <v>34989.3</v>
      </c>
      <c r="HD19">
        <v>35117.7</v>
      </c>
      <c r="HE19">
        <v>41544.3</v>
      </c>
      <c r="HF19">
        <v>41760.5</v>
      </c>
      <c r="HG19">
        <v>1.9181</v>
      </c>
      <c r="HH19">
        <v>1.88692</v>
      </c>
      <c r="HI19">
        <v>0.0997633</v>
      </c>
      <c r="HJ19">
        <v>0</v>
      </c>
      <c r="HK19">
        <v>28.3657</v>
      </c>
      <c r="HL19">
        <v>999.9</v>
      </c>
      <c r="HM19">
        <v>57.7</v>
      </c>
      <c r="HN19">
        <v>29.8</v>
      </c>
      <c r="HO19">
        <v>26.6407</v>
      </c>
      <c r="HP19">
        <v>61.6409</v>
      </c>
      <c r="HQ19">
        <v>25.4447</v>
      </c>
      <c r="HR19">
        <v>1</v>
      </c>
      <c r="HS19">
        <v>0.138913</v>
      </c>
      <c r="HT19">
        <v>0.220989</v>
      </c>
      <c r="HU19">
        <v>20.3405</v>
      </c>
      <c r="HV19">
        <v>5.21549</v>
      </c>
      <c r="HW19">
        <v>12.012</v>
      </c>
      <c r="HX19">
        <v>4.98835</v>
      </c>
      <c r="HY19">
        <v>3.28765</v>
      </c>
      <c r="HZ19">
        <v>9999</v>
      </c>
      <c r="IA19">
        <v>9999</v>
      </c>
      <c r="IB19">
        <v>9999</v>
      </c>
      <c r="IC19">
        <v>3.4</v>
      </c>
      <c r="ID19">
        <v>1.86752</v>
      </c>
      <c r="IE19">
        <v>1.86665</v>
      </c>
      <c r="IF19">
        <v>1.86601</v>
      </c>
      <c r="IG19">
        <v>1.866</v>
      </c>
      <c r="IH19">
        <v>1.86783</v>
      </c>
      <c r="II19">
        <v>1.87028</v>
      </c>
      <c r="IJ19">
        <v>1.86893</v>
      </c>
      <c r="IK19">
        <v>1.87042</v>
      </c>
      <c r="IL19">
        <v>0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-0.338</v>
      </c>
      <c r="IZ19">
        <v>0.1157</v>
      </c>
      <c r="JA19">
        <v>-0.08430758455233166</v>
      </c>
      <c r="JB19">
        <v>-0.0005046786976645747</v>
      </c>
      <c r="JC19">
        <v>-2.788243218172637E-07</v>
      </c>
      <c r="JD19">
        <v>-1.458253586176284E-11</v>
      </c>
      <c r="JE19">
        <v>-0.06436460862781151</v>
      </c>
      <c r="JF19">
        <v>-0.004978686969522418</v>
      </c>
      <c r="JG19">
        <v>0.0008967905392753483</v>
      </c>
      <c r="JH19">
        <v>-1.433903952826167E-05</v>
      </c>
      <c r="JI19">
        <v>4</v>
      </c>
      <c r="JJ19">
        <v>2332</v>
      </c>
      <c r="JK19">
        <v>1</v>
      </c>
      <c r="JL19">
        <v>26</v>
      </c>
      <c r="JM19">
        <v>192760.3</v>
      </c>
      <c r="JN19">
        <v>192760.4</v>
      </c>
      <c r="JO19">
        <v>0.982666</v>
      </c>
      <c r="JP19">
        <v>2.27173</v>
      </c>
      <c r="JQ19">
        <v>1.39771</v>
      </c>
      <c r="JR19">
        <v>2.33643</v>
      </c>
      <c r="JS19">
        <v>1.49536</v>
      </c>
      <c r="JT19">
        <v>2.70874</v>
      </c>
      <c r="JU19">
        <v>35.6845</v>
      </c>
      <c r="JV19">
        <v>24.0612</v>
      </c>
      <c r="JW19">
        <v>18</v>
      </c>
      <c r="JX19">
        <v>491.754</v>
      </c>
      <c r="JY19">
        <v>461.847</v>
      </c>
      <c r="JZ19">
        <v>27.3376</v>
      </c>
      <c r="KA19">
        <v>29.4045</v>
      </c>
      <c r="KB19">
        <v>29.9998</v>
      </c>
      <c r="KC19">
        <v>29.2408</v>
      </c>
      <c r="KD19">
        <v>29.1634</v>
      </c>
      <c r="KE19">
        <v>19.5435</v>
      </c>
      <c r="KF19">
        <v>26.5262</v>
      </c>
      <c r="KG19">
        <v>97.7377</v>
      </c>
      <c r="KH19">
        <v>27.3325</v>
      </c>
      <c r="KI19">
        <v>379.651</v>
      </c>
      <c r="KJ19">
        <v>21.5462</v>
      </c>
      <c r="KK19">
        <v>100.899</v>
      </c>
      <c r="KL19">
        <v>100.431</v>
      </c>
    </row>
    <row r="20" spans="1:298">
      <c r="A20">
        <v>4</v>
      </c>
      <c r="B20">
        <v>1758813050.1</v>
      </c>
      <c r="C20">
        <v>15</v>
      </c>
      <c r="D20" t="s">
        <v>451</v>
      </c>
      <c r="E20" t="s">
        <v>452</v>
      </c>
      <c r="F20">
        <v>5</v>
      </c>
      <c r="G20" t="s">
        <v>436</v>
      </c>
      <c r="H20" t="s">
        <v>437</v>
      </c>
      <c r="I20" t="s">
        <v>438</v>
      </c>
      <c r="J20">
        <v>1758813042.6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405.9540721212122</v>
      </c>
      <c r="AL20">
        <v>408.0770787878789</v>
      </c>
      <c r="AM20">
        <v>-2.06401844155846</v>
      </c>
      <c r="AN20">
        <v>65.06</v>
      </c>
      <c r="AO20">
        <f>(AQ20 - AP20 + DZ20*1E3/(8.314*(EB20+273.15)) * AS20/DY20 * AR20) * DY20/(100*DM20) * 1000/(1000 - AQ20)</f>
        <v>0</v>
      </c>
      <c r="AP20">
        <v>21.53821399675325</v>
      </c>
      <c r="AQ20">
        <v>22.6963006060606</v>
      </c>
      <c r="AR20">
        <v>-0.005496969696968701</v>
      </c>
      <c r="AS20">
        <v>108.47</v>
      </c>
      <c r="AT20">
        <v>0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2.7</v>
      </c>
      <c r="DN20">
        <v>0.5</v>
      </c>
      <c r="DO20" t="s">
        <v>440</v>
      </c>
      <c r="DP20">
        <v>2</v>
      </c>
      <c r="DQ20" t="b">
        <v>1</v>
      </c>
      <c r="DR20">
        <v>1758813042.6</v>
      </c>
      <c r="DS20">
        <v>408.5201851851852</v>
      </c>
      <c r="DT20">
        <v>408.3328518518518</v>
      </c>
      <c r="DU20">
        <v>22.72261111111111</v>
      </c>
      <c r="DV20">
        <v>21.57640740740741</v>
      </c>
      <c r="DW20">
        <v>408.8584444444445</v>
      </c>
      <c r="DX20">
        <v>22.60687777777778</v>
      </c>
      <c r="DY20">
        <v>499.9949259259259</v>
      </c>
      <c r="DZ20">
        <v>91.2192148148148</v>
      </c>
      <c r="EA20">
        <v>0.03009611851851852</v>
      </c>
      <c r="EB20">
        <v>29.4910037037037</v>
      </c>
      <c r="EC20">
        <v>29.99472592592593</v>
      </c>
      <c r="ED20">
        <v>999.9000000000001</v>
      </c>
      <c r="EE20">
        <v>0</v>
      </c>
      <c r="EF20">
        <v>0</v>
      </c>
      <c r="EG20">
        <v>9993.568518518518</v>
      </c>
      <c r="EH20">
        <v>0</v>
      </c>
      <c r="EI20">
        <v>11.5788</v>
      </c>
      <c r="EJ20">
        <v>0.1871902222222221</v>
      </c>
      <c r="EK20">
        <v>418.0187037037037</v>
      </c>
      <c r="EL20">
        <v>417.337962962963</v>
      </c>
      <c r="EM20">
        <v>1.146218148148148</v>
      </c>
      <c r="EN20">
        <v>408.3328518518518</v>
      </c>
      <c r="EO20">
        <v>21.57640740740741</v>
      </c>
      <c r="EP20">
        <v>2.072738888888889</v>
      </c>
      <c r="EQ20">
        <v>1.968181851851852</v>
      </c>
      <c r="ER20">
        <v>18.01121851851852</v>
      </c>
      <c r="ES20">
        <v>17.19064444444445</v>
      </c>
      <c r="ET20">
        <v>2000.031111111111</v>
      </c>
      <c r="EU20">
        <v>0.9800012222222221</v>
      </c>
      <c r="EV20">
        <v>0.01999917777777778</v>
      </c>
      <c r="EW20">
        <v>0</v>
      </c>
      <c r="EX20">
        <v>279.8378148148148</v>
      </c>
      <c r="EY20">
        <v>5.00097</v>
      </c>
      <c r="EZ20">
        <v>5735.915185185186</v>
      </c>
      <c r="FA20">
        <v>16707.82962962963</v>
      </c>
      <c r="FB20">
        <v>41.39796296296296</v>
      </c>
      <c r="FC20">
        <v>41.83766666666666</v>
      </c>
      <c r="FD20">
        <v>41.375</v>
      </c>
      <c r="FE20">
        <v>41.4324074074074</v>
      </c>
      <c r="FF20">
        <v>41.875</v>
      </c>
      <c r="FG20">
        <v>1955.131111111111</v>
      </c>
      <c r="FH20">
        <v>39.9</v>
      </c>
      <c r="FI20">
        <v>0</v>
      </c>
      <c r="FJ20">
        <v>1758813051</v>
      </c>
      <c r="FK20">
        <v>0</v>
      </c>
      <c r="FL20">
        <v>279.8251153846154</v>
      </c>
      <c r="FM20">
        <v>-0.8740854735138978</v>
      </c>
      <c r="FN20">
        <v>-23.69675208548235</v>
      </c>
      <c r="FO20">
        <v>5735.890384615383</v>
      </c>
      <c r="FP20">
        <v>15</v>
      </c>
      <c r="FQ20">
        <v>0</v>
      </c>
      <c r="FR20" t="s">
        <v>441</v>
      </c>
      <c r="FS20">
        <v>1747247426.5</v>
      </c>
      <c r="FT20">
        <v>1747247420.5</v>
      </c>
      <c r="FU20">
        <v>0</v>
      </c>
      <c r="FV20">
        <v>1.027</v>
      </c>
      <c r="FW20">
        <v>0.031</v>
      </c>
      <c r="FX20">
        <v>0.02</v>
      </c>
      <c r="FY20">
        <v>0.05</v>
      </c>
      <c r="FZ20">
        <v>420</v>
      </c>
      <c r="GA20">
        <v>16</v>
      </c>
      <c r="GB20">
        <v>0.01</v>
      </c>
      <c r="GC20">
        <v>0.1</v>
      </c>
      <c r="GD20">
        <v>-3.023178146341464</v>
      </c>
      <c r="GE20">
        <v>54.17125268989544</v>
      </c>
      <c r="GF20">
        <v>5.874121137106602</v>
      </c>
      <c r="GG20">
        <v>0</v>
      </c>
      <c r="GH20">
        <v>279.9349117647058</v>
      </c>
      <c r="GI20">
        <v>-1.319740263703774</v>
      </c>
      <c r="GJ20">
        <v>0.280353072313655</v>
      </c>
      <c r="GK20">
        <v>-1</v>
      </c>
      <c r="GL20">
        <v>1.136394146341464</v>
      </c>
      <c r="GM20">
        <v>0.1981275261324039</v>
      </c>
      <c r="GN20">
        <v>0.02302228464173191</v>
      </c>
      <c r="GO20">
        <v>0</v>
      </c>
      <c r="GP20">
        <v>0</v>
      </c>
      <c r="GQ20">
        <v>2</v>
      </c>
      <c r="GR20" t="s">
        <v>450</v>
      </c>
      <c r="GS20">
        <v>3.13558</v>
      </c>
      <c r="GT20">
        <v>2.69035</v>
      </c>
      <c r="GU20">
        <v>0.0907478</v>
      </c>
      <c r="GV20">
        <v>0.0880075</v>
      </c>
      <c r="GW20">
        <v>0.102937</v>
      </c>
      <c r="GX20">
        <v>0.09798370000000001</v>
      </c>
      <c r="GY20">
        <v>28871</v>
      </c>
      <c r="GZ20">
        <v>29013.4</v>
      </c>
      <c r="HA20">
        <v>29521.7</v>
      </c>
      <c r="HB20">
        <v>29402.7</v>
      </c>
      <c r="HC20">
        <v>34992.7</v>
      </c>
      <c r="HD20">
        <v>35119.1</v>
      </c>
      <c r="HE20">
        <v>41544.4</v>
      </c>
      <c r="HF20">
        <v>41761</v>
      </c>
      <c r="HG20">
        <v>1.91812</v>
      </c>
      <c r="HH20">
        <v>1.8866</v>
      </c>
      <c r="HI20">
        <v>0.100005</v>
      </c>
      <c r="HJ20">
        <v>0</v>
      </c>
      <c r="HK20">
        <v>28.3657</v>
      </c>
      <c r="HL20">
        <v>999.9</v>
      </c>
      <c r="HM20">
        <v>57.7</v>
      </c>
      <c r="HN20">
        <v>29.8</v>
      </c>
      <c r="HO20">
        <v>26.6399</v>
      </c>
      <c r="HP20">
        <v>62.0408</v>
      </c>
      <c r="HQ20">
        <v>25.5569</v>
      </c>
      <c r="HR20">
        <v>1</v>
      </c>
      <c r="HS20">
        <v>0.138592</v>
      </c>
      <c r="HT20">
        <v>0.236623</v>
      </c>
      <c r="HU20">
        <v>20.3406</v>
      </c>
      <c r="HV20">
        <v>5.21624</v>
      </c>
      <c r="HW20">
        <v>12.0129</v>
      </c>
      <c r="HX20">
        <v>4.9885</v>
      </c>
      <c r="HY20">
        <v>3.28768</v>
      </c>
      <c r="HZ20">
        <v>9999</v>
      </c>
      <c r="IA20">
        <v>9999</v>
      </c>
      <c r="IB20">
        <v>9999</v>
      </c>
      <c r="IC20">
        <v>3.4</v>
      </c>
      <c r="ID20">
        <v>1.86756</v>
      </c>
      <c r="IE20">
        <v>1.86669</v>
      </c>
      <c r="IF20">
        <v>1.86601</v>
      </c>
      <c r="IG20">
        <v>1.866</v>
      </c>
      <c r="IH20">
        <v>1.86784</v>
      </c>
      <c r="II20">
        <v>1.87028</v>
      </c>
      <c r="IJ20">
        <v>1.86894</v>
      </c>
      <c r="IK20">
        <v>1.87042</v>
      </c>
      <c r="IL20">
        <v>0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-0.33</v>
      </c>
      <c r="IZ20">
        <v>0.1153</v>
      </c>
      <c r="JA20">
        <v>-0.08430758455233166</v>
      </c>
      <c r="JB20">
        <v>-0.0005046786976645747</v>
      </c>
      <c r="JC20">
        <v>-2.788243218172637E-07</v>
      </c>
      <c r="JD20">
        <v>-1.458253586176284E-11</v>
      </c>
      <c r="JE20">
        <v>-0.06436460862781151</v>
      </c>
      <c r="JF20">
        <v>-0.004978686969522418</v>
      </c>
      <c r="JG20">
        <v>0.0008967905392753483</v>
      </c>
      <c r="JH20">
        <v>-1.433903952826167E-05</v>
      </c>
      <c r="JI20">
        <v>4</v>
      </c>
      <c r="JJ20">
        <v>2332</v>
      </c>
      <c r="JK20">
        <v>1</v>
      </c>
      <c r="JL20">
        <v>26</v>
      </c>
      <c r="JM20">
        <v>192760.4</v>
      </c>
      <c r="JN20">
        <v>192760.5</v>
      </c>
      <c r="JO20">
        <v>0.9472660000000001</v>
      </c>
      <c r="JP20">
        <v>2.27783</v>
      </c>
      <c r="JQ20">
        <v>1.39771</v>
      </c>
      <c r="JR20">
        <v>2.33765</v>
      </c>
      <c r="JS20">
        <v>1.49536</v>
      </c>
      <c r="JT20">
        <v>2.56714</v>
      </c>
      <c r="JU20">
        <v>35.6845</v>
      </c>
      <c r="JV20">
        <v>24.0525</v>
      </c>
      <c r="JW20">
        <v>18</v>
      </c>
      <c r="JX20">
        <v>491.758</v>
      </c>
      <c r="JY20">
        <v>461.633</v>
      </c>
      <c r="JZ20">
        <v>27.3344</v>
      </c>
      <c r="KA20">
        <v>29.4024</v>
      </c>
      <c r="KB20">
        <v>29.9998</v>
      </c>
      <c r="KC20">
        <v>29.2394</v>
      </c>
      <c r="KD20">
        <v>29.1626</v>
      </c>
      <c r="KE20">
        <v>18.9103</v>
      </c>
      <c r="KF20">
        <v>26.5262</v>
      </c>
      <c r="KG20">
        <v>97.7377</v>
      </c>
      <c r="KH20">
        <v>27.334</v>
      </c>
      <c r="KI20">
        <v>366.291</v>
      </c>
      <c r="KJ20">
        <v>21.5462</v>
      </c>
      <c r="KK20">
        <v>100.899</v>
      </c>
      <c r="KL20">
        <v>100.433</v>
      </c>
    </row>
    <row r="21" spans="1:298">
      <c r="A21">
        <v>5</v>
      </c>
      <c r="B21">
        <v>1758813055.1</v>
      </c>
      <c r="C21">
        <v>20</v>
      </c>
      <c r="D21" t="s">
        <v>453</v>
      </c>
      <c r="E21" t="s">
        <v>454</v>
      </c>
      <c r="F21">
        <v>5</v>
      </c>
      <c r="G21" t="s">
        <v>436</v>
      </c>
      <c r="H21" t="s">
        <v>437</v>
      </c>
      <c r="I21" t="s">
        <v>438</v>
      </c>
      <c r="J21">
        <v>1758813047.314285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389.2675515151515</v>
      </c>
      <c r="AL21">
        <v>394.7225878787878</v>
      </c>
      <c r="AM21">
        <v>-2.730155844155831</v>
      </c>
      <c r="AN21">
        <v>65.06</v>
      </c>
      <c r="AO21">
        <f>(AQ21 - AP21 + DZ21*1E3/(8.314*(EB21+273.15)) * AS21/DY21 * AR21) * DY21/(100*DM21) * 1000/(1000 - AQ21)</f>
        <v>0</v>
      </c>
      <c r="AP21">
        <v>21.53658028138527</v>
      </c>
      <c r="AQ21">
        <v>22.68063454545454</v>
      </c>
      <c r="AR21">
        <v>-0.0008684648684654036</v>
      </c>
      <c r="AS21">
        <v>108.47</v>
      </c>
      <c r="AT21">
        <v>0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2.7</v>
      </c>
      <c r="DN21">
        <v>0.5</v>
      </c>
      <c r="DO21" t="s">
        <v>440</v>
      </c>
      <c r="DP21">
        <v>2</v>
      </c>
      <c r="DQ21" t="b">
        <v>1</v>
      </c>
      <c r="DR21">
        <v>1758813047.314285</v>
      </c>
      <c r="DS21">
        <v>401.9175714285715</v>
      </c>
      <c r="DT21">
        <v>395.7003928571428</v>
      </c>
      <c r="DU21">
        <v>22.70818214285714</v>
      </c>
      <c r="DV21">
        <v>21.55310357142857</v>
      </c>
      <c r="DW21">
        <v>402.2509285714285</v>
      </c>
      <c r="DX21">
        <v>22.59265</v>
      </c>
      <c r="DY21">
        <v>499.9928214285714</v>
      </c>
      <c r="DZ21">
        <v>91.21939642857144</v>
      </c>
      <c r="EA21">
        <v>0.03012019285714286</v>
      </c>
      <c r="EB21">
        <v>29.49134285714285</v>
      </c>
      <c r="EC21">
        <v>29.99442142857142</v>
      </c>
      <c r="ED21">
        <v>999.9000000000002</v>
      </c>
      <c r="EE21">
        <v>0</v>
      </c>
      <c r="EF21">
        <v>0</v>
      </c>
      <c r="EG21">
        <v>10004.24321428571</v>
      </c>
      <c r="EH21">
        <v>0</v>
      </c>
      <c r="EI21">
        <v>11.5788</v>
      </c>
      <c r="EJ21">
        <v>6.217126642857143</v>
      </c>
      <c r="EK21">
        <v>411.2565357142857</v>
      </c>
      <c r="EL21">
        <v>404.4171785714285</v>
      </c>
      <c r="EM21">
        <v>1.155091428571428</v>
      </c>
      <c r="EN21">
        <v>395.7003928571428</v>
      </c>
      <c r="EO21">
        <v>21.55310357142857</v>
      </c>
      <c r="EP21">
        <v>2.071427142857143</v>
      </c>
      <c r="EQ21">
        <v>1.966060714285714</v>
      </c>
      <c r="ER21">
        <v>18.00114642857143</v>
      </c>
      <c r="ES21">
        <v>17.17360714285715</v>
      </c>
      <c r="ET21">
        <v>2000.003214285714</v>
      </c>
      <c r="EU21">
        <v>0.9800009285714284</v>
      </c>
      <c r="EV21">
        <v>0.01999946428571428</v>
      </c>
      <c r="EW21">
        <v>0</v>
      </c>
      <c r="EX21">
        <v>279.7586071428572</v>
      </c>
      <c r="EY21">
        <v>5.00097</v>
      </c>
      <c r="EZ21">
        <v>5733.575714285716</v>
      </c>
      <c r="FA21">
        <v>16707.59642857143</v>
      </c>
      <c r="FB21">
        <v>41.38607142857143</v>
      </c>
      <c r="FC21">
        <v>41.82549999999998</v>
      </c>
      <c r="FD21">
        <v>41.375</v>
      </c>
      <c r="FE21">
        <v>41.42814285714285</v>
      </c>
      <c r="FF21">
        <v>41.875</v>
      </c>
      <c r="FG21">
        <v>1955.103214285714</v>
      </c>
      <c r="FH21">
        <v>39.9</v>
      </c>
      <c r="FI21">
        <v>0</v>
      </c>
      <c r="FJ21">
        <v>1758813055.8</v>
      </c>
      <c r="FK21">
        <v>0</v>
      </c>
      <c r="FL21">
        <v>279.7491923076923</v>
      </c>
      <c r="FM21">
        <v>-0.4029059794859594</v>
      </c>
      <c r="FN21">
        <v>-31.8078632488236</v>
      </c>
      <c r="FO21">
        <v>5733.51</v>
      </c>
      <c r="FP21">
        <v>15</v>
      </c>
      <c r="FQ21">
        <v>0</v>
      </c>
      <c r="FR21" t="s">
        <v>441</v>
      </c>
      <c r="FS21">
        <v>1747247426.5</v>
      </c>
      <c r="FT21">
        <v>1747247420.5</v>
      </c>
      <c r="FU21">
        <v>0</v>
      </c>
      <c r="FV21">
        <v>1.027</v>
      </c>
      <c r="FW21">
        <v>0.031</v>
      </c>
      <c r="FX21">
        <v>0.02</v>
      </c>
      <c r="FY21">
        <v>0.05</v>
      </c>
      <c r="FZ21">
        <v>420</v>
      </c>
      <c r="GA21">
        <v>16</v>
      </c>
      <c r="GB21">
        <v>0.01</v>
      </c>
      <c r="GC21">
        <v>0.1</v>
      </c>
      <c r="GD21">
        <v>2.677830390243902</v>
      </c>
      <c r="GE21">
        <v>76.94741801393727</v>
      </c>
      <c r="GF21">
        <v>7.682744616828215</v>
      </c>
      <c r="GG21">
        <v>0</v>
      </c>
      <c r="GH21">
        <v>279.7814117647059</v>
      </c>
      <c r="GI21">
        <v>-0.6287853378046165</v>
      </c>
      <c r="GJ21">
        <v>0.2338735351634009</v>
      </c>
      <c r="GK21">
        <v>-1</v>
      </c>
      <c r="GL21">
        <v>1.145937073170732</v>
      </c>
      <c r="GM21">
        <v>0.134770871080139</v>
      </c>
      <c r="GN21">
        <v>0.02072825634118474</v>
      </c>
      <c r="GO21">
        <v>0</v>
      </c>
      <c r="GP21">
        <v>0</v>
      </c>
      <c r="GQ21">
        <v>2</v>
      </c>
      <c r="GR21" t="s">
        <v>450</v>
      </c>
      <c r="GS21">
        <v>3.13551</v>
      </c>
      <c r="GT21">
        <v>2.69077</v>
      </c>
      <c r="GU21">
        <v>0.0883973</v>
      </c>
      <c r="GV21">
        <v>0.0851031</v>
      </c>
      <c r="GW21">
        <v>0.102891</v>
      </c>
      <c r="GX21">
        <v>0.09798510000000001</v>
      </c>
      <c r="GY21">
        <v>28946.3</v>
      </c>
      <c r="GZ21">
        <v>29105.7</v>
      </c>
      <c r="HA21">
        <v>29522.4</v>
      </c>
      <c r="HB21">
        <v>29402.4</v>
      </c>
      <c r="HC21">
        <v>34994.9</v>
      </c>
      <c r="HD21">
        <v>35118.9</v>
      </c>
      <c r="HE21">
        <v>41545</v>
      </c>
      <c r="HF21">
        <v>41760.9</v>
      </c>
      <c r="HG21">
        <v>1.91817</v>
      </c>
      <c r="HH21">
        <v>1.88657</v>
      </c>
      <c r="HI21">
        <v>0.099726</v>
      </c>
      <c r="HJ21">
        <v>0</v>
      </c>
      <c r="HK21">
        <v>28.3652</v>
      </c>
      <c r="HL21">
        <v>999.9</v>
      </c>
      <c r="HM21">
        <v>57.7</v>
      </c>
      <c r="HN21">
        <v>29.8</v>
      </c>
      <c r="HO21">
        <v>26.6428</v>
      </c>
      <c r="HP21">
        <v>61.8109</v>
      </c>
      <c r="HQ21">
        <v>25.5369</v>
      </c>
      <c r="HR21">
        <v>1</v>
      </c>
      <c r="HS21">
        <v>0.13841</v>
      </c>
      <c r="HT21">
        <v>0.224916</v>
      </c>
      <c r="HU21">
        <v>20.3407</v>
      </c>
      <c r="HV21">
        <v>5.21654</v>
      </c>
      <c r="HW21">
        <v>12.0135</v>
      </c>
      <c r="HX21">
        <v>4.98835</v>
      </c>
      <c r="HY21">
        <v>3.28755</v>
      </c>
      <c r="HZ21">
        <v>9999</v>
      </c>
      <c r="IA21">
        <v>9999</v>
      </c>
      <c r="IB21">
        <v>9999</v>
      </c>
      <c r="IC21">
        <v>3.4</v>
      </c>
      <c r="ID21">
        <v>1.86758</v>
      </c>
      <c r="IE21">
        <v>1.86669</v>
      </c>
      <c r="IF21">
        <v>1.86602</v>
      </c>
      <c r="IG21">
        <v>1.866</v>
      </c>
      <c r="IH21">
        <v>1.86784</v>
      </c>
      <c r="II21">
        <v>1.8703</v>
      </c>
      <c r="IJ21">
        <v>1.86894</v>
      </c>
      <c r="IK21">
        <v>1.87042</v>
      </c>
      <c r="IL21">
        <v>0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-0.321</v>
      </c>
      <c r="IZ21">
        <v>0.1151</v>
      </c>
      <c r="JA21">
        <v>-0.08430758455233166</v>
      </c>
      <c r="JB21">
        <v>-0.0005046786976645747</v>
      </c>
      <c r="JC21">
        <v>-2.788243218172637E-07</v>
      </c>
      <c r="JD21">
        <v>-1.458253586176284E-11</v>
      </c>
      <c r="JE21">
        <v>-0.06436460862781151</v>
      </c>
      <c r="JF21">
        <v>-0.004978686969522418</v>
      </c>
      <c r="JG21">
        <v>0.0008967905392753483</v>
      </c>
      <c r="JH21">
        <v>-1.433903952826167E-05</v>
      </c>
      <c r="JI21">
        <v>4</v>
      </c>
      <c r="JJ21">
        <v>2332</v>
      </c>
      <c r="JK21">
        <v>1</v>
      </c>
      <c r="JL21">
        <v>26</v>
      </c>
      <c r="JM21">
        <v>192760.5</v>
      </c>
      <c r="JN21">
        <v>192760.6</v>
      </c>
      <c r="JO21">
        <v>0.916748</v>
      </c>
      <c r="JP21">
        <v>2.27051</v>
      </c>
      <c r="JQ21">
        <v>1.39648</v>
      </c>
      <c r="JR21">
        <v>2.33765</v>
      </c>
      <c r="JS21">
        <v>1.49536</v>
      </c>
      <c r="JT21">
        <v>2.6001</v>
      </c>
      <c r="JU21">
        <v>35.6845</v>
      </c>
      <c r="JV21">
        <v>24.0612</v>
      </c>
      <c r="JW21">
        <v>18</v>
      </c>
      <c r="JX21">
        <v>491.775</v>
      </c>
      <c r="JY21">
        <v>461.609</v>
      </c>
      <c r="JZ21">
        <v>27.334</v>
      </c>
      <c r="KA21">
        <v>29.4</v>
      </c>
      <c r="KB21">
        <v>29.9999</v>
      </c>
      <c r="KC21">
        <v>29.2376</v>
      </c>
      <c r="KD21">
        <v>29.1615</v>
      </c>
      <c r="KE21">
        <v>18.3252</v>
      </c>
      <c r="KF21">
        <v>26.5262</v>
      </c>
      <c r="KG21">
        <v>97.7377</v>
      </c>
      <c r="KH21">
        <v>27.3391</v>
      </c>
      <c r="KI21">
        <v>346.043</v>
      </c>
      <c r="KJ21">
        <v>21.551</v>
      </c>
      <c r="KK21">
        <v>100.901</v>
      </c>
      <c r="KL21">
        <v>100.432</v>
      </c>
    </row>
    <row r="22" spans="1:298">
      <c r="A22">
        <v>6</v>
      </c>
      <c r="B22">
        <v>1758813060.1</v>
      </c>
      <c r="C22">
        <v>25</v>
      </c>
      <c r="D22" t="s">
        <v>455</v>
      </c>
      <c r="E22" t="s">
        <v>456</v>
      </c>
      <c r="F22">
        <v>5</v>
      </c>
      <c r="G22" t="s">
        <v>436</v>
      </c>
      <c r="H22" t="s">
        <v>437</v>
      </c>
      <c r="I22" t="s">
        <v>438</v>
      </c>
      <c r="J22">
        <v>1758813052.6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373.0935903030305</v>
      </c>
      <c r="AL22">
        <v>379.8020606060606</v>
      </c>
      <c r="AM22">
        <v>-3.008632207792302</v>
      </c>
      <c r="AN22">
        <v>65.06</v>
      </c>
      <c r="AO22">
        <f>(AQ22 - AP22 + DZ22*1E3/(8.314*(EB22+273.15)) * AS22/DY22 * AR22) * DY22/(100*DM22) * 1000/(1000 - AQ22)</f>
        <v>0</v>
      </c>
      <c r="AP22">
        <v>21.53682721103896</v>
      </c>
      <c r="AQ22">
        <v>22.67409757575757</v>
      </c>
      <c r="AR22">
        <v>-0.0001891059664974185</v>
      </c>
      <c r="AS22">
        <v>108.47</v>
      </c>
      <c r="AT22">
        <v>0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2.7</v>
      </c>
      <c r="DN22">
        <v>0.5</v>
      </c>
      <c r="DO22" t="s">
        <v>440</v>
      </c>
      <c r="DP22">
        <v>2</v>
      </c>
      <c r="DQ22" t="b">
        <v>1</v>
      </c>
      <c r="DR22">
        <v>1758813052.6</v>
      </c>
      <c r="DS22">
        <v>390.4490740740741</v>
      </c>
      <c r="DT22">
        <v>379.1290370370371</v>
      </c>
      <c r="DU22">
        <v>22.68947407407407</v>
      </c>
      <c r="DV22">
        <v>21.53766666666666</v>
      </c>
      <c r="DW22">
        <v>390.7740370370371</v>
      </c>
      <c r="DX22">
        <v>22.57419259259259</v>
      </c>
      <c r="DY22">
        <v>500.0161481481482</v>
      </c>
      <c r="DZ22">
        <v>91.21941111111111</v>
      </c>
      <c r="EA22">
        <v>0.03012719259259259</v>
      </c>
      <c r="EB22">
        <v>29.4905</v>
      </c>
      <c r="EC22">
        <v>29.99152962962964</v>
      </c>
      <c r="ED22">
        <v>999.9000000000001</v>
      </c>
      <c r="EE22">
        <v>0</v>
      </c>
      <c r="EF22">
        <v>0</v>
      </c>
      <c r="EG22">
        <v>10006.90037037037</v>
      </c>
      <c r="EH22">
        <v>0</v>
      </c>
      <c r="EI22">
        <v>11.5788</v>
      </c>
      <c r="EJ22">
        <v>11.32006185185185</v>
      </c>
      <c r="EK22">
        <v>399.5138888888888</v>
      </c>
      <c r="EL22">
        <v>387.4742962962963</v>
      </c>
      <c r="EM22">
        <v>1.151811851851852</v>
      </c>
      <c r="EN22">
        <v>379.1290370370371</v>
      </c>
      <c r="EO22">
        <v>21.53766666666666</v>
      </c>
      <c r="EP22">
        <v>2.069720740740741</v>
      </c>
      <c r="EQ22">
        <v>1.964653333333333</v>
      </c>
      <c r="ER22">
        <v>17.98804444444444</v>
      </c>
      <c r="ES22">
        <v>17.16230740740741</v>
      </c>
      <c r="ET22">
        <v>1999.978518518519</v>
      </c>
      <c r="EU22">
        <v>0.9800006666666666</v>
      </c>
      <c r="EV22">
        <v>0.01999972222222222</v>
      </c>
      <c r="EW22">
        <v>0</v>
      </c>
      <c r="EX22">
        <v>279.6861111111111</v>
      </c>
      <c r="EY22">
        <v>5.00097</v>
      </c>
      <c r="EZ22">
        <v>5729.875925925926</v>
      </c>
      <c r="FA22">
        <v>16707.39629629629</v>
      </c>
      <c r="FB22">
        <v>41.39107407407408</v>
      </c>
      <c r="FC22">
        <v>41.81666666666666</v>
      </c>
      <c r="FD22">
        <v>41.375</v>
      </c>
      <c r="FE22">
        <v>41.4324074074074</v>
      </c>
      <c r="FF22">
        <v>41.875</v>
      </c>
      <c r="FG22">
        <v>1955.078518518519</v>
      </c>
      <c r="FH22">
        <v>39.9</v>
      </c>
      <c r="FI22">
        <v>0</v>
      </c>
      <c r="FJ22">
        <v>1758813061.2</v>
      </c>
      <c r="FK22">
        <v>0</v>
      </c>
      <c r="FL22">
        <v>279.6538</v>
      </c>
      <c r="FM22">
        <v>-1.648076927906905</v>
      </c>
      <c r="FN22">
        <v>-53.82384615494021</v>
      </c>
      <c r="FO22">
        <v>5729.4328</v>
      </c>
      <c r="FP22">
        <v>15</v>
      </c>
      <c r="FQ22">
        <v>0</v>
      </c>
      <c r="FR22" t="s">
        <v>441</v>
      </c>
      <c r="FS22">
        <v>1747247426.5</v>
      </c>
      <c r="FT22">
        <v>1747247420.5</v>
      </c>
      <c r="FU22">
        <v>0</v>
      </c>
      <c r="FV22">
        <v>1.027</v>
      </c>
      <c r="FW22">
        <v>0.031</v>
      </c>
      <c r="FX22">
        <v>0.02</v>
      </c>
      <c r="FY22">
        <v>0.05</v>
      </c>
      <c r="FZ22">
        <v>420</v>
      </c>
      <c r="GA22">
        <v>16</v>
      </c>
      <c r="GB22">
        <v>0.01</v>
      </c>
      <c r="GC22">
        <v>0.1</v>
      </c>
      <c r="GD22">
        <v>6.86541868292683</v>
      </c>
      <c r="GE22">
        <v>65.25907708013936</v>
      </c>
      <c r="GF22">
        <v>6.688367638764708</v>
      </c>
      <c r="GG22">
        <v>0</v>
      </c>
      <c r="GH22">
        <v>279.7488235294118</v>
      </c>
      <c r="GI22">
        <v>-0.9559663857958532</v>
      </c>
      <c r="GJ22">
        <v>0.2094939941001031</v>
      </c>
      <c r="GK22">
        <v>-1</v>
      </c>
      <c r="GL22">
        <v>1.14999487804878</v>
      </c>
      <c r="GM22">
        <v>0.006676097560975772</v>
      </c>
      <c r="GN22">
        <v>0.01671234247012628</v>
      </c>
      <c r="GO22">
        <v>1</v>
      </c>
      <c r="GP22">
        <v>1</v>
      </c>
      <c r="GQ22">
        <v>2</v>
      </c>
      <c r="GR22" t="s">
        <v>442</v>
      </c>
      <c r="GS22">
        <v>3.1356</v>
      </c>
      <c r="GT22">
        <v>2.69023</v>
      </c>
      <c r="GU22">
        <v>0.08575439999999999</v>
      </c>
      <c r="GV22">
        <v>0.08226840000000001</v>
      </c>
      <c r="GW22">
        <v>0.102873</v>
      </c>
      <c r="GX22">
        <v>0.0979878</v>
      </c>
      <c r="GY22">
        <v>29030.5</v>
      </c>
      <c r="GZ22">
        <v>29196.1</v>
      </c>
      <c r="HA22">
        <v>29522.6</v>
      </c>
      <c r="HB22">
        <v>29402.7</v>
      </c>
      <c r="HC22">
        <v>34996.2</v>
      </c>
      <c r="HD22">
        <v>35119</v>
      </c>
      <c r="HE22">
        <v>41545.7</v>
      </c>
      <c r="HF22">
        <v>41761.2</v>
      </c>
      <c r="HG22">
        <v>1.91852</v>
      </c>
      <c r="HH22">
        <v>1.88635</v>
      </c>
      <c r="HI22">
        <v>0.0996925</v>
      </c>
      <c r="HJ22">
        <v>0</v>
      </c>
      <c r="HK22">
        <v>28.3633</v>
      </c>
      <c r="HL22">
        <v>999.9</v>
      </c>
      <c r="HM22">
        <v>57.7</v>
      </c>
      <c r="HN22">
        <v>29.8</v>
      </c>
      <c r="HO22">
        <v>26.6388</v>
      </c>
      <c r="HP22">
        <v>62.0609</v>
      </c>
      <c r="HQ22">
        <v>25.4487</v>
      </c>
      <c r="HR22">
        <v>1</v>
      </c>
      <c r="HS22">
        <v>0.138338</v>
      </c>
      <c r="HT22">
        <v>0.20747</v>
      </c>
      <c r="HU22">
        <v>20.3406</v>
      </c>
      <c r="HV22">
        <v>5.21579</v>
      </c>
      <c r="HW22">
        <v>12.0126</v>
      </c>
      <c r="HX22">
        <v>4.9883</v>
      </c>
      <c r="HY22">
        <v>3.28758</v>
      </c>
      <c r="HZ22">
        <v>9999</v>
      </c>
      <c r="IA22">
        <v>9999</v>
      </c>
      <c r="IB22">
        <v>9999</v>
      </c>
      <c r="IC22">
        <v>3.4</v>
      </c>
      <c r="ID22">
        <v>1.86754</v>
      </c>
      <c r="IE22">
        <v>1.86667</v>
      </c>
      <c r="IF22">
        <v>1.866</v>
      </c>
      <c r="IG22">
        <v>1.866</v>
      </c>
      <c r="IH22">
        <v>1.86783</v>
      </c>
      <c r="II22">
        <v>1.87029</v>
      </c>
      <c r="IJ22">
        <v>1.86895</v>
      </c>
      <c r="IK22">
        <v>1.87042</v>
      </c>
      <c r="IL22">
        <v>0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-0.31</v>
      </c>
      <c r="IZ22">
        <v>0.1151</v>
      </c>
      <c r="JA22">
        <v>-0.08430758455233166</v>
      </c>
      <c r="JB22">
        <v>-0.0005046786976645747</v>
      </c>
      <c r="JC22">
        <v>-2.788243218172637E-07</v>
      </c>
      <c r="JD22">
        <v>-1.458253586176284E-11</v>
      </c>
      <c r="JE22">
        <v>-0.06436460862781151</v>
      </c>
      <c r="JF22">
        <v>-0.004978686969522418</v>
      </c>
      <c r="JG22">
        <v>0.0008967905392753483</v>
      </c>
      <c r="JH22">
        <v>-1.433903952826167E-05</v>
      </c>
      <c r="JI22">
        <v>4</v>
      </c>
      <c r="JJ22">
        <v>2332</v>
      </c>
      <c r="JK22">
        <v>1</v>
      </c>
      <c r="JL22">
        <v>26</v>
      </c>
      <c r="JM22">
        <v>192760.6</v>
      </c>
      <c r="JN22">
        <v>192760.7</v>
      </c>
      <c r="JO22">
        <v>0.882568</v>
      </c>
      <c r="JP22">
        <v>2.26807</v>
      </c>
      <c r="JQ22">
        <v>1.39648</v>
      </c>
      <c r="JR22">
        <v>2.33765</v>
      </c>
      <c r="JS22">
        <v>1.49536</v>
      </c>
      <c r="JT22">
        <v>2.70996</v>
      </c>
      <c r="JU22">
        <v>35.6845</v>
      </c>
      <c r="JV22">
        <v>24.0612</v>
      </c>
      <c r="JW22">
        <v>18</v>
      </c>
      <c r="JX22">
        <v>491.993</v>
      </c>
      <c r="JY22">
        <v>461.455</v>
      </c>
      <c r="JZ22">
        <v>27.338</v>
      </c>
      <c r="KA22">
        <v>29.3974</v>
      </c>
      <c r="KB22">
        <v>29.9998</v>
      </c>
      <c r="KC22">
        <v>29.2369</v>
      </c>
      <c r="KD22">
        <v>29.1602</v>
      </c>
      <c r="KE22">
        <v>17.6224</v>
      </c>
      <c r="KF22">
        <v>26.5262</v>
      </c>
      <c r="KG22">
        <v>97.7377</v>
      </c>
      <c r="KH22">
        <v>27.3451</v>
      </c>
      <c r="KI22">
        <v>332.684</v>
      </c>
      <c r="KJ22">
        <v>21.5596</v>
      </c>
      <c r="KK22">
        <v>100.902</v>
      </c>
      <c r="KL22">
        <v>100.433</v>
      </c>
    </row>
    <row r="23" spans="1:298">
      <c r="A23">
        <v>7</v>
      </c>
      <c r="B23">
        <v>1758813065.1</v>
      </c>
      <c r="C23">
        <v>30</v>
      </c>
      <c r="D23" t="s">
        <v>457</v>
      </c>
      <c r="E23" t="s">
        <v>458</v>
      </c>
      <c r="F23">
        <v>5</v>
      </c>
      <c r="G23" t="s">
        <v>436</v>
      </c>
      <c r="H23" t="s">
        <v>437</v>
      </c>
      <c r="I23" t="s">
        <v>438</v>
      </c>
      <c r="J23">
        <v>1758813057.314285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356.7707927272727</v>
      </c>
      <c r="AL23">
        <v>364.1630060606058</v>
      </c>
      <c r="AM23">
        <v>-3.145185887445964</v>
      </c>
      <c r="AN23">
        <v>65.06</v>
      </c>
      <c r="AO23">
        <f>(AQ23 - AP23 + DZ23*1E3/(8.314*(EB23+273.15)) * AS23/DY23 * AR23) * DY23/(100*DM23) * 1000/(1000 - AQ23)</f>
        <v>0</v>
      </c>
      <c r="AP23">
        <v>21.53797872510824</v>
      </c>
      <c r="AQ23">
        <v>22.67173878787878</v>
      </c>
      <c r="AR23">
        <v>-8.500590318794707E-05</v>
      </c>
      <c r="AS23">
        <v>108.47</v>
      </c>
      <c r="AT23">
        <v>0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2.7</v>
      </c>
      <c r="DN23">
        <v>0.5</v>
      </c>
      <c r="DO23" t="s">
        <v>440</v>
      </c>
      <c r="DP23">
        <v>2</v>
      </c>
      <c r="DQ23" t="b">
        <v>1</v>
      </c>
      <c r="DR23">
        <v>1758813057.314285</v>
      </c>
      <c r="DS23">
        <v>377.5863214285715</v>
      </c>
      <c r="DT23">
        <v>363.9962142857143</v>
      </c>
      <c r="DU23">
        <v>22.67900714285715</v>
      </c>
      <c r="DV23">
        <v>21.537225</v>
      </c>
      <c r="DW23">
        <v>377.9020357142857</v>
      </c>
      <c r="DX23">
        <v>22.563875</v>
      </c>
      <c r="DY23">
        <v>499.9833928571429</v>
      </c>
      <c r="DZ23">
        <v>91.21928928571431</v>
      </c>
      <c r="EA23">
        <v>0.03030840357142858</v>
      </c>
      <c r="EB23">
        <v>29.48931071428572</v>
      </c>
      <c r="EC23">
        <v>29.99285</v>
      </c>
      <c r="ED23">
        <v>999.9000000000002</v>
      </c>
      <c r="EE23">
        <v>0</v>
      </c>
      <c r="EF23">
        <v>0</v>
      </c>
      <c r="EG23">
        <v>9995.331428571428</v>
      </c>
      <c r="EH23">
        <v>0</v>
      </c>
      <c r="EI23">
        <v>11.5788</v>
      </c>
      <c r="EJ23">
        <v>13.59021678571429</v>
      </c>
      <c r="EK23">
        <v>386.3483571428572</v>
      </c>
      <c r="EL23">
        <v>372.0082142857142</v>
      </c>
      <c r="EM23">
        <v>1.141789642857143</v>
      </c>
      <c r="EN23">
        <v>363.9962142857143</v>
      </c>
      <c r="EO23">
        <v>21.537225</v>
      </c>
      <c r="EP23">
        <v>2.068762500000001</v>
      </c>
      <c r="EQ23">
        <v>1.964610357142857</v>
      </c>
      <c r="ER23">
        <v>17.9807</v>
      </c>
      <c r="ES23">
        <v>17.16196071428572</v>
      </c>
      <c r="ET23">
        <v>1999.975714285714</v>
      </c>
      <c r="EU23">
        <v>0.9800006071428571</v>
      </c>
      <c r="EV23">
        <v>0.01999978214285714</v>
      </c>
      <c r="EW23">
        <v>0</v>
      </c>
      <c r="EX23">
        <v>279.424</v>
      </c>
      <c r="EY23">
        <v>5.00097</v>
      </c>
      <c r="EZ23">
        <v>5724.825714285714</v>
      </c>
      <c r="FA23">
        <v>16707.37857142857</v>
      </c>
      <c r="FB23">
        <v>41.38164285714286</v>
      </c>
      <c r="FC23">
        <v>41.81424999999998</v>
      </c>
      <c r="FD23">
        <v>41.375</v>
      </c>
      <c r="FE23">
        <v>41.41707142857143</v>
      </c>
      <c r="FF23">
        <v>41.875</v>
      </c>
      <c r="FG23">
        <v>1955.075714285714</v>
      </c>
      <c r="FH23">
        <v>39.9</v>
      </c>
      <c r="FI23">
        <v>0</v>
      </c>
      <c r="FJ23">
        <v>1758813066</v>
      </c>
      <c r="FK23">
        <v>0</v>
      </c>
      <c r="FL23">
        <v>279.3932</v>
      </c>
      <c r="FM23">
        <v>-3.934076919452935</v>
      </c>
      <c r="FN23">
        <v>-78.38538449056315</v>
      </c>
      <c r="FO23">
        <v>5724.0476</v>
      </c>
      <c r="FP23">
        <v>15</v>
      </c>
      <c r="FQ23">
        <v>0</v>
      </c>
      <c r="FR23" t="s">
        <v>441</v>
      </c>
      <c r="FS23">
        <v>1747247426.5</v>
      </c>
      <c r="FT23">
        <v>1747247420.5</v>
      </c>
      <c r="FU23">
        <v>0</v>
      </c>
      <c r="FV23">
        <v>1.027</v>
      </c>
      <c r="FW23">
        <v>0.031</v>
      </c>
      <c r="FX23">
        <v>0.02</v>
      </c>
      <c r="FY23">
        <v>0.05</v>
      </c>
      <c r="FZ23">
        <v>420</v>
      </c>
      <c r="GA23">
        <v>16</v>
      </c>
      <c r="GB23">
        <v>0.01</v>
      </c>
      <c r="GC23">
        <v>0.1</v>
      </c>
      <c r="GD23">
        <v>11.87567487804878</v>
      </c>
      <c r="GE23">
        <v>30.86962954703832</v>
      </c>
      <c r="GF23">
        <v>3.275994673132244</v>
      </c>
      <c r="GG23">
        <v>0</v>
      </c>
      <c r="GH23">
        <v>279.5198235294118</v>
      </c>
      <c r="GI23">
        <v>-2.66576012195038</v>
      </c>
      <c r="GJ23">
        <v>0.3303229676782719</v>
      </c>
      <c r="GK23">
        <v>-1</v>
      </c>
      <c r="GL23">
        <v>1.14888487804878</v>
      </c>
      <c r="GM23">
        <v>-0.132705156794426</v>
      </c>
      <c r="GN23">
        <v>0.01372253996291897</v>
      </c>
      <c r="GO23">
        <v>0</v>
      </c>
      <c r="GP23">
        <v>0</v>
      </c>
      <c r="GQ23">
        <v>2</v>
      </c>
      <c r="GR23" t="s">
        <v>450</v>
      </c>
      <c r="GS23">
        <v>3.13557</v>
      </c>
      <c r="GT23">
        <v>2.69084</v>
      </c>
      <c r="GU23">
        <v>0.0829391</v>
      </c>
      <c r="GV23">
        <v>0.07924109999999999</v>
      </c>
      <c r="GW23">
        <v>0.102863</v>
      </c>
      <c r="GX23">
        <v>0.09798560000000001</v>
      </c>
      <c r="GY23">
        <v>29119.1</v>
      </c>
      <c r="GZ23">
        <v>29292.4</v>
      </c>
      <c r="HA23">
        <v>29521.8</v>
      </c>
      <c r="HB23">
        <v>29402.6</v>
      </c>
      <c r="HC23">
        <v>34995.4</v>
      </c>
      <c r="HD23">
        <v>35119</v>
      </c>
      <c r="HE23">
        <v>41544.4</v>
      </c>
      <c r="HF23">
        <v>41761.1</v>
      </c>
      <c r="HG23">
        <v>1.91845</v>
      </c>
      <c r="HH23">
        <v>1.88643</v>
      </c>
      <c r="HI23">
        <v>0.100434</v>
      </c>
      <c r="HJ23">
        <v>0</v>
      </c>
      <c r="HK23">
        <v>28.3633</v>
      </c>
      <c r="HL23">
        <v>999.9</v>
      </c>
      <c r="HM23">
        <v>57.7</v>
      </c>
      <c r="HN23">
        <v>29.8</v>
      </c>
      <c r="HO23">
        <v>26.6431</v>
      </c>
      <c r="HP23">
        <v>61.7409</v>
      </c>
      <c r="HQ23">
        <v>25.4367</v>
      </c>
      <c r="HR23">
        <v>1</v>
      </c>
      <c r="HS23">
        <v>0.137774</v>
      </c>
      <c r="HT23">
        <v>0.196822</v>
      </c>
      <c r="HU23">
        <v>20.3407</v>
      </c>
      <c r="HV23">
        <v>5.21624</v>
      </c>
      <c r="HW23">
        <v>12.011</v>
      </c>
      <c r="HX23">
        <v>4.9883</v>
      </c>
      <c r="HY23">
        <v>3.28758</v>
      </c>
      <c r="HZ23">
        <v>9999</v>
      </c>
      <c r="IA23">
        <v>9999</v>
      </c>
      <c r="IB23">
        <v>9999</v>
      </c>
      <c r="IC23">
        <v>3.4</v>
      </c>
      <c r="ID23">
        <v>1.86756</v>
      </c>
      <c r="IE23">
        <v>1.86668</v>
      </c>
      <c r="IF23">
        <v>1.866</v>
      </c>
      <c r="IG23">
        <v>1.866</v>
      </c>
      <c r="IH23">
        <v>1.86783</v>
      </c>
      <c r="II23">
        <v>1.87028</v>
      </c>
      <c r="IJ23">
        <v>1.86896</v>
      </c>
      <c r="IK23">
        <v>1.87042</v>
      </c>
      <c r="IL23">
        <v>0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-0.299</v>
      </c>
      <c r="IZ23">
        <v>0.115</v>
      </c>
      <c r="JA23">
        <v>-0.08430758455233166</v>
      </c>
      <c r="JB23">
        <v>-0.0005046786976645747</v>
      </c>
      <c r="JC23">
        <v>-2.788243218172637E-07</v>
      </c>
      <c r="JD23">
        <v>-1.458253586176284E-11</v>
      </c>
      <c r="JE23">
        <v>-0.06436460862781151</v>
      </c>
      <c r="JF23">
        <v>-0.004978686969522418</v>
      </c>
      <c r="JG23">
        <v>0.0008967905392753483</v>
      </c>
      <c r="JH23">
        <v>-1.433903952826167E-05</v>
      </c>
      <c r="JI23">
        <v>4</v>
      </c>
      <c r="JJ23">
        <v>2332</v>
      </c>
      <c r="JK23">
        <v>1</v>
      </c>
      <c r="JL23">
        <v>26</v>
      </c>
      <c r="JM23">
        <v>192760.6</v>
      </c>
      <c r="JN23">
        <v>192760.7</v>
      </c>
      <c r="JO23">
        <v>0.8496089999999999</v>
      </c>
      <c r="JP23">
        <v>2.27417</v>
      </c>
      <c r="JQ23">
        <v>1.39648</v>
      </c>
      <c r="JR23">
        <v>2.34009</v>
      </c>
      <c r="JS23">
        <v>1.49536</v>
      </c>
      <c r="JT23">
        <v>2.57446</v>
      </c>
      <c r="JU23">
        <v>35.6845</v>
      </c>
      <c r="JV23">
        <v>24.0612</v>
      </c>
      <c r="JW23">
        <v>18</v>
      </c>
      <c r="JX23">
        <v>491.931</v>
      </c>
      <c r="JY23">
        <v>461.499</v>
      </c>
      <c r="JZ23">
        <v>27.3442</v>
      </c>
      <c r="KA23">
        <v>29.3955</v>
      </c>
      <c r="KB23">
        <v>29.9999</v>
      </c>
      <c r="KC23">
        <v>29.2351</v>
      </c>
      <c r="KD23">
        <v>29.1597</v>
      </c>
      <c r="KE23">
        <v>16.9838</v>
      </c>
      <c r="KF23">
        <v>26.5262</v>
      </c>
      <c r="KG23">
        <v>97.7377</v>
      </c>
      <c r="KH23">
        <v>27.35</v>
      </c>
      <c r="KI23">
        <v>312.649</v>
      </c>
      <c r="KJ23">
        <v>21.5687</v>
      </c>
      <c r="KK23">
        <v>100.899</v>
      </c>
      <c r="KL23">
        <v>100.433</v>
      </c>
    </row>
    <row r="24" spans="1:298">
      <c r="A24">
        <v>8</v>
      </c>
      <c r="B24">
        <v>1758813070.1</v>
      </c>
      <c r="C24">
        <v>35</v>
      </c>
      <c r="D24" t="s">
        <v>459</v>
      </c>
      <c r="E24" t="s">
        <v>460</v>
      </c>
      <c r="F24">
        <v>5</v>
      </c>
      <c r="G24" t="s">
        <v>436</v>
      </c>
      <c r="H24" t="s">
        <v>437</v>
      </c>
      <c r="I24" t="s">
        <v>438</v>
      </c>
      <c r="J24">
        <v>1758813062.6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339.8909557575759</v>
      </c>
      <c r="AL24">
        <v>347.8764666666666</v>
      </c>
      <c r="AM24">
        <v>-3.266258095238145</v>
      </c>
      <c r="AN24">
        <v>65.06</v>
      </c>
      <c r="AO24">
        <f>(AQ24 - AP24 + DZ24*1E3/(8.314*(EB24+273.15)) * AS24/DY24 * AR24) * DY24/(100*DM24) * 1000/(1000 - AQ24)</f>
        <v>0</v>
      </c>
      <c r="AP24">
        <v>21.53750080303031</v>
      </c>
      <c r="AQ24">
        <v>22.66869454545454</v>
      </c>
      <c r="AR24">
        <v>-2.078727474079241E-05</v>
      </c>
      <c r="AS24">
        <v>108.47</v>
      </c>
      <c r="AT24">
        <v>0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2.7</v>
      </c>
      <c r="DN24">
        <v>0.5</v>
      </c>
      <c r="DO24" t="s">
        <v>440</v>
      </c>
      <c r="DP24">
        <v>2</v>
      </c>
      <c r="DQ24" t="b">
        <v>1</v>
      </c>
      <c r="DR24">
        <v>1758813062.6</v>
      </c>
      <c r="DS24">
        <v>361.8597407407407</v>
      </c>
      <c r="DT24">
        <v>346.9532592592593</v>
      </c>
      <c r="DU24">
        <v>22.67278518518519</v>
      </c>
      <c r="DV24">
        <v>21.53751851851851</v>
      </c>
      <c r="DW24">
        <v>362.1642592592593</v>
      </c>
      <c r="DX24">
        <v>22.55773333333333</v>
      </c>
      <c r="DY24">
        <v>500.018074074074</v>
      </c>
      <c r="DZ24">
        <v>91.21828888888888</v>
      </c>
      <c r="EA24">
        <v>0.03039974074074074</v>
      </c>
      <c r="EB24">
        <v>29.48714814814815</v>
      </c>
      <c r="EC24">
        <v>29.99382592592593</v>
      </c>
      <c r="ED24">
        <v>999.9000000000001</v>
      </c>
      <c r="EE24">
        <v>0</v>
      </c>
      <c r="EF24">
        <v>0</v>
      </c>
      <c r="EG24">
        <v>9986.965555555556</v>
      </c>
      <c r="EH24">
        <v>0</v>
      </c>
      <c r="EI24">
        <v>11.5788</v>
      </c>
      <c r="EJ24">
        <v>14.9065925925926</v>
      </c>
      <c r="EK24">
        <v>370.2544814814814</v>
      </c>
      <c r="EL24">
        <v>354.5902962962963</v>
      </c>
      <c r="EM24">
        <v>1.135268148148148</v>
      </c>
      <c r="EN24">
        <v>346.9532592592593</v>
      </c>
      <c r="EO24">
        <v>21.53751851851851</v>
      </c>
      <c r="EP24">
        <v>2.068171851851852</v>
      </c>
      <c r="EQ24">
        <v>1.964614814814815</v>
      </c>
      <c r="ER24">
        <v>17.97615925925926</v>
      </c>
      <c r="ES24">
        <v>17.16199629629629</v>
      </c>
      <c r="ET24">
        <v>1999.985555555556</v>
      </c>
      <c r="EU24">
        <v>0.9800006666666666</v>
      </c>
      <c r="EV24">
        <v>0.01999972592592592</v>
      </c>
      <c r="EW24">
        <v>0</v>
      </c>
      <c r="EX24">
        <v>278.9927037037037</v>
      </c>
      <c r="EY24">
        <v>5.00097</v>
      </c>
      <c r="EZ24">
        <v>5716.585925925926</v>
      </c>
      <c r="FA24">
        <v>16707.45925925926</v>
      </c>
      <c r="FB24">
        <v>41.37959259259259</v>
      </c>
      <c r="FC24">
        <v>41.81199999999999</v>
      </c>
      <c r="FD24">
        <v>41.375</v>
      </c>
      <c r="FE24">
        <v>41.40944444444444</v>
      </c>
      <c r="FF24">
        <v>41.875</v>
      </c>
      <c r="FG24">
        <v>1955.085555555556</v>
      </c>
      <c r="FH24">
        <v>39.9</v>
      </c>
      <c r="FI24">
        <v>0</v>
      </c>
      <c r="FJ24">
        <v>1758813070.8</v>
      </c>
      <c r="FK24">
        <v>0</v>
      </c>
      <c r="FL24">
        <v>278.9932</v>
      </c>
      <c r="FM24">
        <v>-6.154307703648844</v>
      </c>
      <c r="FN24">
        <v>-112.3861540423085</v>
      </c>
      <c r="FO24">
        <v>5716.2916</v>
      </c>
      <c r="FP24">
        <v>15</v>
      </c>
      <c r="FQ24">
        <v>0</v>
      </c>
      <c r="FR24" t="s">
        <v>441</v>
      </c>
      <c r="FS24">
        <v>1747247426.5</v>
      </c>
      <c r="FT24">
        <v>1747247420.5</v>
      </c>
      <c r="FU24">
        <v>0</v>
      </c>
      <c r="FV24">
        <v>1.027</v>
      </c>
      <c r="FW24">
        <v>0.031</v>
      </c>
      <c r="FX24">
        <v>0.02</v>
      </c>
      <c r="FY24">
        <v>0.05</v>
      </c>
      <c r="FZ24">
        <v>420</v>
      </c>
      <c r="GA24">
        <v>16</v>
      </c>
      <c r="GB24">
        <v>0.01</v>
      </c>
      <c r="GC24">
        <v>0.1</v>
      </c>
      <c r="GD24">
        <v>14.0603187804878</v>
      </c>
      <c r="GE24">
        <v>15.44719442508709</v>
      </c>
      <c r="GF24">
        <v>1.595191619305779</v>
      </c>
      <c r="GG24">
        <v>0</v>
      </c>
      <c r="GH24">
        <v>279.2151176470588</v>
      </c>
      <c r="GI24">
        <v>-4.603972501600122</v>
      </c>
      <c r="GJ24">
        <v>0.4979383238860628</v>
      </c>
      <c r="GK24">
        <v>-1</v>
      </c>
      <c r="GL24">
        <v>1.139623902439024</v>
      </c>
      <c r="GM24">
        <v>-0.07423526132404129</v>
      </c>
      <c r="GN24">
        <v>0.007808559055745632</v>
      </c>
      <c r="GO24">
        <v>1</v>
      </c>
      <c r="GP24">
        <v>1</v>
      </c>
      <c r="GQ24">
        <v>2</v>
      </c>
      <c r="GR24" t="s">
        <v>442</v>
      </c>
      <c r="GS24">
        <v>3.13553</v>
      </c>
      <c r="GT24">
        <v>2.69068</v>
      </c>
      <c r="GU24">
        <v>0.0799555</v>
      </c>
      <c r="GV24">
        <v>0.07611030000000001</v>
      </c>
      <c r="GW24">
        <v>0.102855</v>
      </c>
      <c r="GX24">
        <v>0.0979911</v>
      </c>
      <c r="GY24">
        <v>29214</v>
      </c>
      <c r="GZ24">
        <v>29392.5</v>
      </c>
      <c r="HA24">
        <v>29521.9</v>
      </c>
      <c r="HB24">
        <v>29403.1</v>
      </c>
      <c r="HC24">
        <v>34996.1</v>
      </c>
      <c r="HD24">
        <v>35119</v>
      </c>
      <c r="HE24">
        <v>41544.9</v>
      </c>
      <c r="HF24">
        <v>41761.4</v>
      </c>
      <c r="HG24">
        <v>1.91828</v>
      </c>
      <c r="HH24">
        <v>1.8867</v>
      </c>
      <c r="HI24">
        <v>0.100076</v>
      </c>
      <c r="HJ24">
        <v>0</v>
      </c>
      <c r="HK24">
        <v>28.3621</v>
      </c>
      <c r="HL24">
        <v>999.9</v>
      </c>
      <c r="HM24">
        <v>57.7</v>
      </c>
      <c r="HN24">
        <v>29.8</v>
      </c>
      <c r="HO24">
        <v>26.6408</v>
      </c>
      <c r="HP24">
        <v>62.1109</v>
      </c>
      <c r="HQ24">
        <v>25.4407</v>
      </c>
      <c r="HR24">
        <v>1</v>
      </c>
      <c r="HS24">
        <v>0.137782</v>
      </c>
      <c r="HT24">
        <v>0.196065</v>
      </c>
      <c r="HU24">
        <v>20.3407</v>
      </c>
      <c r="HV24">
        <v>5.21624</v>
      </c>
      <c r="HW24">
        <v>12.0113</v>
      </c>
      <c r="HX24">
        <v>4.98845</v>
      </c>
      <c r="HY24">
        <v>3.28755</v>
      </c>
      <c r="HZ24">
        <v>9999</v>
      </c>
      <c r="IA24">
        <v>9999</v>
      </c>
      <c r="IB24">
        <v>9999</v>
      </c>
      <c r="IC24">
        <v>3.4</v>
      </c>
      <c r="ID24">
        <v>1.86758</v>
      </c>
      <c r="IE24">
        <v>1.86666</v>
      </c>
      <c r="IF24">
        <v>1.866</v>
      </c>
      <c r="IG24">
        <v>1.866</v>
      </c>
      <c r="IH24">
        <v>1.86783</v>
      </c>
      <c r="II24">
        <v>1.87029</v>
      </c>
      <c r="IJ24">
        <v>1.86893</v>
      </c>
      <c r="IK24">
        <v>1.87042</v>
      </c>
      <c r="IL24">
        <v>0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-0.288</v>
      </c>
      <c r="IZ24">
        <v>0.115</v>
      </c>
      <c r="JA24">
        <v>-0.08430758455233166</v>
      </c>
      <c r="JB24">
        <v>-0.0005046786976645747</v>
      </c>
      <c r="JC24">
        <v>-2.788243218172637E-07</v>
      </c>
      <c r="JD24">
        <v>-1.458253586176284E-11</v>
      </c>
      <c r="JE24">
        <v>-0.06436460862781151</v>
      </c>
      <c r="JF24">
        <v>-0.004978686969522418</v>
      </c>
      <c r="JG24">
        <v>0.0008967905392753483</v>
      </c>
      <c r="JH24">
        <v>-1.433903952826167E-05</v>
      </c>
      <c r="JI24">
        <v>4</v>
      </c>
      <c r="JJ24">
        <v>2332</v>
      </c>
      <c r="JK24">
        <v>1</v>
      </c>
      <c r="JL24">
        <v>26</v>
      </c>
      <c r="JM24">
        <v>192760.7</v>
      </c>
      <c r="JN24">
        <v>192760.8</v>
      </c>
      <c r="JO24">
        <v>0.81543</v>
      </c>
      <c r="JP24">
        <v>2.27661</v>
      </c>
      <c r="JQ24">
        <v>1.39648</v>
      </c>
      <c r="JR24">
        <v>2.34009</v>
      </c>
      <c r="JS24">
        <v>1.49536</v>
      </c>
      <c r="JT24">
        <v>2.72583</v>
      </c>
      <c r="JU24">
        <v>35.6845</v>
      </c>
      <c r="JV24">
        <v>24.0612</v>
      </c>
      <c r="JW24">
        <v>18</v>
      </c>
      <c r="JX24">
        <v>491.814</v>
      </c>
      <c r="JY24">
        <v>461.659</v>
      </c>
      <c r="JZ24">
        <v>27.3502</v>
      </c>
      <c r="KA24">
        <v>29.3936</v>
      </c>
      <c r="KB24">
        <v>29.9999</v>
      </c>
      <c r="KC24">
        <v>29.2345</v>
      </c>
      <c r="KD24">
        <v>29.1577</v>
      </c>
      <c r="KE24">
        <v>16.2648</v>
      </c>
      <c r="KF24">
        <v>26.5262</v>
      </c>
      <c r="KG24">
        <v>97.7377</v>
      </c>
      <c r="KH24">
        <v>27.3526</v>
      </c>
      <c r="KI24">
        <v>299.287</v>
      </c>
      <c r="KJ24">
        <v>21.5723</v>
      </c>
      <c r="KK24">
        <v>100.9</v>
      </c>
      <c r="KL24">
        <v>100.434</v>
      </c>
    </row>
    <row r="25" spans="1:298">
      <c r="A25">
        <v>9</v>
      </c>
      <c r="B25">
        <v>1758813075.1</v>
      </c>
      <c r="C25">
        <v>40</v>
      </c>
      <c r="D25" t="s">
        <v>461</v>
      </c>
      <c r="E25" t="s">
        <v>462</v>
      </c>
      <c r="F25">
        <v>5</v>
      </c>
      <c r="G25" t="s">
        <v>436</v>
      </c>
      <c r="H25" t="s">
        <v>437</v>
      </c>
      <c r="I25" t="s">
        <v>438</v>
      </c>
      <c r="J25">
        <v>1758813067.314285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323.0454436363639</v>
      </c>
      <c r="AL25">
        <v>331.4996606060606</v>
      </c>
      <c r="AM25">
        <v>-3.273102683982717</v>
      </c>
      <c r="AN25">
        <v>65.06</v>
      </c>
      <c r="AO25">
        <f>(AQ25 - AP25 + DZ25*1E3/(8.314*(EB25+273.15)) * AS25/DY25 * AR25) * DY25/(100*DM25) * 1000/(1000 - AQ25)</f>
        <v>0</v>
      </c>
      <c r="AP25">
        <v>21.54136423160173</v>
      </c>
      <c r="AQ25">
        <v>22.66901393939393</v>
      </c>
      <c r="AR25">
        <v>2.739851343622688E-05</v>
      </c>
      <c r="AS25">
        <v>108.47</v>
      </c>
      <c r="AT25">
        <v>0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2.7</v>
      </c>
      <c r="DN25">
        <v>0.5</v>
      </c>
      <c r="DO25" t="s">
        <v>440</v>
      </c>
      <c r="DP25">
        <v>2</v>
      </c>
      <c r="DQ25" t="b">
        <v>1</v>
      </c>
      <c r="DR25">
        <v>1758813067.314285</v>
      </c>
      <c r="DS25">
        <v>347.1828928571428</v>
      </c>
      <c r="DT25">
        <v>331.53225</v>
      </c>
      <c r="DU25">
        <v>22.67015357142857</v>
      </c>
      <c r="DV25">
        <v>21.53876785714285</v>
      </c>
      <c r="DW25">
        <v>347.477</v>
      </c>
      <c r="DX25">
        <v>22.55513214285714</v>
      </c>
      <c r="DY25">
        <v>499.9885</v>
      </c>
      <c r="DZ25">
        <v>91.21756428571429</v>
      </c>
      <c r="EA25">
        <v>0.03045426071428571</v>
      </c>
      <c r="EB25">
        <v>29.48586428571429</v>
      </c>
      <c r="EC25">
        <v>29.99090357142857</v>
      </c>
      <c r="ED25">
        <v>999.9000000000002</v>
      </c>
      <c r="EE25">
        <v>0</v>
      </c>
      <c r="EF25">
        <v>0</v>
      </c>
      <c r="EG25">
        <v>9988.792857142858</v>
      </c>
      <c r="EH25">
        <v>0</v>
      </c>
      <c r="EI25">
        <v>11.5788</v>
      </c>
      <c r="EJ25">
        <v>15.6508</v>
      </c>
      <c r="EK25">
        <v>355.2362142857143</v>
      </c>
      <c r="EL25">
        <v>338.8302142857142</v>
      </c>
      <c r="EM25">
        <v>1.131378214285714</v>
      </c>
      <c r="EN25">
        <v>331.53225</v>
      </c>
      <c r="EO25">
        <v>21.53876785714285</v>
      </c>
      <c r="EP25">
        <v>2.067915714285715</v>
      </c>
      <c r="EQ25">
        <v>1.964713928571429</v>
      </c>
      <c r="ER25">
        <v>17.97418214285714</v>
      </c>
      <c r="ES25">
        <v>17.16279642857143</v>
      </c>
      <c r="ET25">
        <v>2000.013928571429</v>
      </c>
      <c r="EU25">
        <v>0.9800009285714284</v>
      </c>
      <c r="EV25">
        <v>0.01999946785714285</v>
      </c>
      <c r="EW25">
        <v>0</v>
      </c>
      <c r="EX25">
        <v>278.40175</v>
      </c>
      <c r="EY25">
        <v>5.00097</v>
      </c>
      <c r="EZ25">
        <v>5706.279642857144</v>
      </c>
      <c r="FA25">
        <v>16707.69285714285</v>
      </c>
      <c r="FB25">
        <v>41.375</v>
      </c>
      <c r="FC25">
        <v>41.81199999999999</v>
      </c>
      <c r="FD25">
        <v>41.3705</v>
      </c>
      <c r="FE25">
        <v>41.3905</v>
      </c>
      <c r="FF25">
        <v>41.87049999999999</v>
      </c>
      <c r="FG25">
        <v>1955.113928571429</v>
      </c>
      <c r="FH25">
        <v>39.9</v>
      </c>
      <c r="FI25">
        <v>0</v>
      </c>
      <c r="FJ25">
        <v>1758813076.2</v>
      </c>
      <c r="FK25">
        <v>0</v>
      </c>
      <c r="FL25">
        <v>278.3277307692308</v>
      </c>
      <c r="FM25">
        <v>-8.179042744794145</v>
      </c>
      <c r="FN25">
        <v>-154.0341881585952</v>
      </c>
      <c r="FO25">
        <v>5704.924615384616</v>
      </c>
      <c r="FP25">
        <v>15</v>
      </c>
      <c r="FQ25">
        <v>0</v>
      </c>
      <c r="FR25" t="s">
        <v>441</v>
      </c>
      <c r="FS25">
        <v>1747247426.5</v>
      </c>
      <c r="FT25">
        <v>1747247420.5</v>
      </c>
      <c r="FU25">
        <v>0</v>
      </c>
      <c r="FV25">
        <v>1.027</v>
      </c>
      <c r="FW25">
        <v>0.031</v>
      </c>
      <c r="FX25">
        <v>0.02</v>
      </c>
      <c r="FY25">
        <v>0.05</v>
      </c>
      <c r="FZ25">
        <v>420</v>
      </c>
      <c r="GA25">
        <v>16</v>
      </c>
      <c r="GB25">
        <v>0.01</v>
      </c>
      <c r="GC25">
        <v>0.1</v>
      </c>
      <c r="GD25">
        <v>15.1371875</v>
      </c>
      <c r="GE25">
        <v>9.863784990619159</v>
      </c>
      <c r="GF25">
        <v>0.9593445557221608</v>
      </c>
      <c r="GG25">
        <v>0</v>
      </c>
      <c r="GH25">
        <v>278.7807941176471</v>
      </c>
      <c r="GI25">
        <v>-7.044935069085936</v>
      </c>
      <c r="GJ25">
        <v>0.7158101859559816</v>
      </c>
      <c r="GK25">
        <v>-1</v>
      </c>
      <c r="GL25">
        <v>1.133773</v>
      </c>
      <c r="GM25">
        <v>-0.05064090056285426</v>
      </c>
      <c r="GN25">
        <v>0.004955392113647517</v>
      </c>
      <c r="GO25">
        <v>1</v>
      </c>
      <c r="GP25">
        <v>1</v>
      </c>
      <c r="GQ25">
        <v>2</v>
      </c>
      <c r="GR25" t="s">
        <v>442</v>
      </c>
      <c r="GS25">
        <v>3.1356</v>
      </c>
      <c r="GT25">
        <v>2.69062</v>
      </c>
      <c r="GU25">
        <v>0.0768964</v>
      </c>
      <c r="GV25">
        <v>0.07291449999999999</v>
      </c>
      <c r="GW25">
        <v>0.102855</v>
      </c>
      <c r="GX25">
        <v>0.09800440000000001</v>
      </c>
      <c r="GY25">
        <v>29311.1</v>
      </c>
      <c r="GZ25">
        <v>29494.4</v>
      </c>
      <c r="HA25">
        <v>29521.9</v>
      </c>
      <c r="HB25">
        <v>29403.3</v>
      </c>
      <c r="HC25">
        <v>34995.7</v>
      </c>
      <c r="HD25">
        <v>35118.9</v>
      </c>
      <c r="HE25">
        <v>41544.6</v>
      </c>
      <c r="HF25">
        <v>41762.1</v>
      </c>
      <c r="HG25">
        <v>1.91852</v>
      </c>
      <c r="HH25">
        <v>1.88635</v>
      </c>
      <c r="HI25">
        <v>0.09913</v>
      </c>
      <c r="HJ25">
        <v>0</v>
      </c>
      <c r="HK25">
        <v>28.3608</v>
      </c>
      <c r="HL25">
        <v>999.9</v>
      </c>
      <c r="HM25">
        <v>57.7</v>
      </c>
      <c r="HN25">
        <v>29.8</v>
      </c>
      <c r="HO25">
        <v>26.6408</v>
      </c>
      <c r="HP25">
        <v>62.1509</v>
      </c>
      <c r="HQ25">
        <v>25.4768</v>
      </c>
      <c r="HR25">
        <v>1</v>
      </c>
      <c r="HS25">
        <v>0.137444</v>
      </c>
      <c r="HT25">
        <v>0.19107</v>
      </c>
      <c r="HU25">
        <v>20.3406</v>
      </c>
      <c r="HV25">
        <v>5.21564</v>
      </c>
      <c r="HW25">
        <v>12.0117</v>
      </c>
      <c r="HX25">
        <v>4.9884</v>
      </c>
      <c r="HY25">
        <v>3.28758</v>
      </c>
      <c r="HZ25">
        <v>9999</v>
      </c>
      <c r="IA25">
        <v>9999</v>
      </c>
      <c r="IB25">
        <v>9999</v>
      </c>
      <c r="IC25">
        <v>3.4</v>
      </c>
      <c r="ID25">
        <v>1.86758</v>
      </c>
      <c r="IE25">
        <v>1.86668</v>
      </c>
      <c r="IF25">
        <v>1.86601</v>
      </c>
      <c r="IG25">
        <v>1.866</v>
      </c>
      <c r="IH25">
        <v>1.86784</v>
      </c>
      <c r="II25">
        <v>1.8703</v>
      </c>
      <c r="IJ25">
        <v>1.86894</v>
      </c>
      <c r="IK25">
        <v>1.87042</v>
      </c>
      <c r="IL25">
        <v>0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-0.277</v>
      </c>
      <c r="IZ25">
        <v>0.1151</v>
      </c>
      <c r="JA25">
        <v>-0.08430758455233166</v>
      </c>
      <c r="JB25">
        <v>-0.0005046786976645747</v>
      </c>
      <c r="JC25">
        <v>-2.788243218172637E-07</v>
      </c>
      <c r="JD25">
        <v>-1.458253586176284E-11</v>
      </c>
      <c r="JE25">
        <v>-0.06436460862781151</v>
      </c>
      <c r="JF25">
        <v>-0.004978686969522418</v>
      </c>
      <c r="JG25">
        <v>0.0008967905392753483</v>
      </c>
      <c r="JH25">
        <v>-1.433903952826167E-05</v>
      </c>
      <c r="JI25">
        <v>4</v>
      </c>
      <c r="JJ25">
        <v>2332</v>
      </c>
      <c r="JK25">
        <v>1</v>
      </c>
      <c r="JL25">
        <v>26</v>
      </c>
      <c r="JM25">
        <v>192760.8</v>
      </c>
      <c r="JN25">
        <v>192760.9</v>
      </c>
      <c r="JO25">
        <v>0.78125</v>
      </c>
      <c r="JP25">
        <v>2.26807</v>
      </c>
      <c r="JQ25">
        <v>1.39771</v>
      </c>
      <c r="JR25">
        <v>2.33887</v>
      </c>
      <c r="JS25">
        <v>1.49536</v>
      </c>
      <c r="JT25">
        <v>2.70142</v>
      </c>
      <c r="JU25">
        <v>35.6845</v>
      </c>
      <c r="JV25">
        <v>24.07</v>
      </c>
      <c r="JW25">
        <v>18</v>
      </c>
      <c r="JX25">
        <v>491.958</v>
      </c>
      <c r="JY25">
        <v>461.436</v>
      </c>
      <c r="JZ25">
        <v>27.3534</v>
      </c>
      <c r="KA25">
        <v>29.3918</v>
      </c>
      <c r="KB25">
        <v>29.9999</v>
      </c>
      <c r="KC25">
        <v>29.2326</v>
      </c>
      <c r="KD25">
        <v>29.1577</v>
      </c>
      <c r="KE25">
        <v>15.6168</v>
      </c>
      <c r="KF25">
        <v>26.5262</v>
      </c>
      <c r="KG25">
        <v>97.7377</v>
      </c>
      <c r="KH25">
        <v>27.3627</v>
      </c>
      <c r="KI25">
        <v>279.254</v>
      </c>
      <c r="KJ25">
        <v>21.5772</v>
      </c>
      <c r="KK25">
        <v>100.899</v>
      </c>
      <c r="KL25">
        <v>100.435</v>
      </c>
    </row>
    <row r="26" spans="1:298">
      <c r="A26">
        <v>10</v>
      </c>
      <c r="B26">
        <v>1758813080.1</v>
      </c>
      <c r="C26">
        <v>45</v>
      </c>
      <c r="D26" t="s">
        <v>463</v>
      </c>
      <c r="E26" t="s">
        <v>464</v>
      </c>
      <c r="F26">
        <v>5</v>
      </c>
      <c r="G26" t="s">
        <v>436</v>
      </c>
      <c r="H26" t="s">
        <v>437</v>
      </c>
      <c r="I26" t="s">
        <v>438</v>
      </c>
      <c r="J26">
        <v>1758813072.6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306.0124812121213</v>
      </c>
      <c r="AL26">
        <v>314.8183151515151</v>
      </c>
      <c r="AM26">
        <v>-3.336213766233776</v>
      </c>
      <c r="AN26">
        <v>65.06</v>
      </c>
      <c r="AO26">
        <f>(AQ26 - AP26 + DZ26*1E3/(8.314*(EB26+273.15)) * AS26/DY26 * AR26) * DY26/(100*DM26) * 1000/(1000 - AQ26)</f>
        <v>0</v>
      </c>
      <c r="AP26">
        <v>21.54284816017316</v>
      </c>
      <c r="AQ26">
        <v>22.66878</v>
      </c>
      <c r="AR26">
        <v>-3.628117913858497E-06</v>
      </c>
      <c r="AS26">
        <v>108.47</v>
      </c>
      <c r="AT26">
        <v>0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2.7</v>
      </c>
      <c r="DN26">
        <v>0.5</v>
      </c>
      <c r="DO26" t="s">
        <v>440</v>
      </c>
      <c r="DP26">
        <v>2</v>
      </c>
      <c r="DQ26" t="b">
        <v>1</v>
      </c>
      <c r="DR26">
        <v>1758813072.6</v>
      </c>
      <c r="DS26">
        <v>330.3218148148148</v>
      </c>
      <c r="DT26">
        <v>314.0375185185185</v>
      </c>
      <c r="DU26">
        <v>22.66852592592592</v>
      </c>
      <c r="DV26">
        <v>21.54054444444444</v>
      </c>
      <c r="DW26">
        <v>330.604037037037</v>
      </c>
      <c r="DX26">
        <v>22.55351481481482</v>
      </c>
      <c r="DY26">
        <v>500.0244074074074</v>
      </c>
      <c r="DZ26">
        <v>91.21784074074074</v>
      </c>
      <c r="EA26">
        <v>0.03046951481481482</v>
      </c>
      <c r="EB26">
        <v>29.48445925925926</v>
      </c>
      <c r="EC26">
        <v>29.98621851851852</v>
      </c>
      <c r="ED26">
        <v>999.9000000000001</v>
      </c>
      <c r="EE26">
        <v>0</v>
      </c>
      <c r="EF26">
        <v>0</v>
      </c>
      <c r="EG26">
        <v>9987.500370370371</v>
      </c>
      <c r="EH26">
        <v>0</v>
      </c>
      <c r="EI26">
        <v>11.5788</v>
      </c>
      <c r="EJ26">
        <v>16.28442962962963</v>
      </c>
      <c r="EK26">
        <v>337.9834444444444</v>
      </c>
      <c r="EL26">
        <v>320.9508888888889</v>
      </c>
      <c r="EM26">
        <v>1.127964444444444</v>
      </c>
      <c r="EN26">
        <v>314.0375185185185</v>
      </c>
      <c r="EO26">
        <v>21.54054444444444</v>
      </c>
      <c r="EP26">
        <v>2.067772962962963</v>
      </c>
      <c r="EQ26">
        <v>1.964882222222222</v>
      </c>
      <c r="ER26">
        <v>17.97307777777778</v>
      </c>
      <c r="ES26">
        <v>17.16414814814815</v>
      </c>
      <c r="ET26">
        <v>2000.002962962963</v>
      </c>
      <c r="EU26">
        <v>0.9800007777777777</v>
      </c>
      <c r="EV26">
        <v>0.01999961481481481</v>
      </c>
      <c r="EW26">
        <v>0</v>
      </c>
      <c r="EX26">
        <v>277.628037037037</v>
      </c>
      <c r="EY26">
        <v>5.00097</v>
      </c>
      <c r="EZ26">
        <v>5690.817037037037</v>
      </c>
      <c r="FA26">
        <v>16707.6037037037</v>
      </c>
      <c r="FB26">
        <v>41.375</v>
      </c>
      <c r="FC26">
        <v>41.81199999999999</v>
      </c>
      <c r="FD26">
        <v>41.361</v>
      </c>
      <c r="FE26">
        <v>41.38418518518519</v>
      </c>
      <c r="FF26">
        <v>41.85633333333333</v>
      </c>
      <c r="FG26">
        <v>1955.102962962963</v>
      </c>
      <c r="FH26">
        <v>39.9</v>
      </c>
      <c r="FI26">
        <v>0</v>
      </c>
      <c r="FJ26">
        <v>1758813081</v>
      </c>
      <c r="FK26">
        <v>0</v>
      </c>
      <c r="FL26">
        <v>277.6234615384615</v>
      </c>
      <c r="FM26">
        <v>-10.23309400994917</v>
      </c>
      <c r="FN26">
        <v>-202.2594868921947</v>
      </c>
      <c r="FO26">
        <v>5690.420384615384</v>
      </c>
      <c r="FP26">
        <v>15</v>
      </c>
      <c r="FQ26">
        <v>0</v>
      </c>
      <c r="FR26" t="s">
        <v>441</v>
      </c>
      <c r="FS26">
        <v>1747247426.5</v>
      </c>
      <c r="FT26">
        <v>1747247420.5</v>
      </c>
      <c r="FU26">
        <v>0</v>
      </c>
      <c r="FV26">
        <v>1.027</v>
      </c>
      <c r="FW26">
        <v>0.031</v>
      </c>
      <c r="FX26">
        <v>0.02</v>
      </c>
      <c r="FY26">
        <v>0.05</v>
      </c>
      <c r="FZ26">
        <v>420</v>
      </c>
      <c r="GA26">
        <v>16</v>
      </c>
      <c r="GB26">
        <v>0.01</v>
      </c>
      <c r="GC26">
        <v>0.1</v>
      </c>
      <c r="GD26">
        <v>15.8640425</v>
      </c>
      <c r="GE26">
        <v>7.407240900562829</v>
      </c>
      <c r="GF26">
        <v>0.7261140770868926</v>
      </c>
      <c r="GG26">
        <v>0</v>
      </c>
      <c r="GH26">
        <v>278.1328823529411</v>
      </c>
      <c r="GI26">
        <v>-8.51954163657061</v>
      </c>
      <c r="GJ26">
        <v>0.8606018675290376</v>
      </c>
      <c r="GK26">
        <v>-1</v>
      </c>
      <c r="GL26">
        <v>1.1302465</v>
      </c>
      <c r="GM26">
        <v>-0.04114356472795783</v>
      </c>
      <c r="GN26">
        <v>0.004115835000337125</v>
      </c>
      <c r="GO26">
        <v>1</v>
      </c>
      <c r="GP26">
        <v>1</v>
      </c>
      <c r="GQ26">
        <v>2</v>
      </c>
      <c r="GR26" t="s">
        <v>442</v>
      </c>
      <c r="GS26">
        <v>3.13564</v>
      </c>
      <c r="GT26">
        <v>2.69057</v>
      </c>
      <c r="GU26">
        <v>0.07372099999999999</v>
      </c>
      <c r="GV26">
        <v>0.06964919999999999</v>
      </c>
      <c r="GW26">
        <v>0.10286</v>
      </c>
      <c r="GX26">
        <v>0.09801410000000001</v>
      </c>
      <c r="GY26">
        <v>29412.5</v>
      </c>
      <c r="GZ26">
        <v>29598.6</v>
      </c>
      <c r="HA26">
        <v>29522.4</v>
      </c>
      <c r="HB26">
        <v>29403.6</v>
      </c>
      <c r="HC26">
        <v>34996.1</v>
      </c>
      <c r="HD26">
        <v>35119</v>
      </c>
      <c r="HE26">
        <v>41545.3</v>
      </c>
      <c r="HF26">
        <v>41762.7</v>
      </c>
      <c r="HG26">
        <v>1.91845</v>
      </c>
      <c r="HH26">
        <v>1.88635</v>
      </c>
      <c r="HI26">
        <v>0.09980799999999999</v>
      </c>
      <c r="HJ26">
        <v>0</v>
      </c>
      <c r="HK26">
        <v>28.3608</v>
      </c>
      <c r="HL26">
        <v>999.9</v>
      </c>
      <c r="HM26">
        <v>57.7</v>
      </c>
      <c r="HN26">
        <v>29.8</v>
      </c>
      <c r="HO26">
        <v>26.6412</v>
      </c>
      <c r="HP26">
        <v>61.9209</v>
      </c>
      <c r="HQ26">
        <v>25.4407</v>
      </c>
      <c r="HR26">
        <v>1</v>
      </c>
      <c r="HS26">
        <v>0.137203</v>
      </c>
      <c r="HT26">
        <v>0.164823</v>
      </c>
      <c r="HU26">
        <v>20.3407</v>
      </c>
      <c r="HV26">
        <v>5.21744</v>
      </c>
      <c r="HW26">
        <v>12.0131</v>
      </c>
      <c r="HX26">
        <v>4.9887</v>
      </c>
      <c r="HY26">
        <v>3.28775</v>
      </c>
      <c r="HZ26">
        <v>9999</v>
      </c>
      <c r="IA26">
        <v>9999</v>
      </c>
      <c r="IB26">
        <v>9999</v>
      </c>
      <c r="IC26">
        <v>3.4</v>
      </c>
      <c r="ID26">
        <v>1.8676</v>
      </c>
      <c r="IE26">
        <v>1.86669</v>
      </c>
      <c r="IF26">
        <v>1.86601</v>
      </c>
      <c r="IG26">
        <v>1.866</v>
      </c>
      <c r="IH26">
        <v>1.86786</v>
      </c>
      <c r="II26">
        <v>1.87029</v>
      </c>
      <c r="IJ26">
        <v>1.86894</v>
      </c>
      <c r="IK26">
        <v>1.87042</v>
      </c>
      <c r="IL26">
        <v>0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-0.266</v>
      </c>
      <c r="IZ26">
        <v>0.115</v>
      </c>
      <c r="JA26">
        <v>-0.08430758455233166</v>
      </c>
      <c r="JB26">
        <v>-0.0005046786976645747</v>
      </c>
      <c r="JC26">
        <v>-2.788243218172637E-07</v>
      </c>
      <c r="JD26">
        <v>-1.458253586176284E-11</v>
      </c>
      <c r="JE26">
        <v>-0.06436460862781151</v>
      </c>
      <c r="JF26">
        <v>-0.004978686969522418</v>
      </c>
      <c r="JG26">
        <v>0.0008967905392753483</v>
      </c>
      <c r="JH26">
        <v>-1.433903952826167E-05</v>
      </c>
      <c r="JI26">
        <v>4</v>
      </c>
      <c r="JJ26">
        <v>2332</v>
      </c>
      <c r="JK26">
        <v>1</v>
      </c>
      <c r="JL26">
        <v>26</v>
      </c>
      <c r="JM26">
        <v>192760.9</v>
      </c>
      <c r="JN26">
        <v>192761</v>
      </c>
      <c r="JO26">
        <v>0.74585</v>
      </c>
      <c r="JP26">
        <v>2.28394</v>
      </c>
      <c r="JQ26">
        <v>1.39648</v>
      </c>
      <c r="JR26">
        <v>2.33765</v>
      </c>
      <c r="JS26">
        <v>1.49536</v>
      </c>
      <c r="JT26">
        <v>2.70508</v>
      </c>
      <c r="JU26">
        <v>35.7078</v>
      </c>
      <c r="JV26">
        <v>24.0612</v>
      </c>
      <c r="JW26">
        <v>18</v>
      </c>
      <c r="JX26">
        <v>491.905</v>
      </c>
      <c r="JY26">
        <v>461.416</v>
      </c>
      <c r="JZ26">
        <v>27.3621</v>
      </c>
      <c r="KA26">
        <v>29.3898</v>
      </c>
      <c r="KB26">
        <v>29.9999</v>
      </c>
      <c r="KC26">
        <v>29.232</v>
      </c>
      <c r="KD26">
        <v>29.1552</v>
      </c>
      <c r="KE26">
        <v>14.885</v>
      </c>
      <c r="KF26">
        <v>26.5262</v>
      </c>
      <c r="KG26">
        <v>97.7377</v>
      </c>
      <c r="KH26">
        <v>27.3771</v>
      </c>
      <c r="KI26">
        <v>265.871</v>
      </c>
      <c r="KJ26">
        <v>21.5803</v>
      </c>
      <c r="KK26">
        <v>100.901</v>
      </c>
      <c r="KL26">
        <v>100.437</v>
      </c>
    </row>
    <row r="27" spans="1:298">
      <c r="A27">
        <v>11</v>
      </c>
      <c r="B27">
        <v>1758813085.1</v>
      </c>
      <c r="C27">
        <v>50</v>
      </c>
      <c r="D27" t="s">
        <v>465</v>
      </c>
      <c r="E27" t="s">
        <v>466</v>
      </c>
      <c r="F27">
        <v>5</v>
      </c>
      <c r="G27" t="s">
        <v>436</v>
      </c>
      <c r="H27" t="s">
        <v>437</v>
      </c>
      <c r="I27" t="s">
        <v>438</v>
      </c>
      <c r="J27">
        <v>1758813077.314285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289.1672315151515</v>
      </c>
      <c r="AL27">
        <v>298.1288727272727</v>
      </c>
      <c r="AM27">
        <v>-3.348242077922074</v>
      </c>
      <c r="AN27">
        <v>65.06</v>
      </c>
      <c r="AO27">
        <f>(AQ27 - AP27 + DZ27*1E3/(8.314*(EB27+273.15)) * AS27/DY27 * AR27) * DY27/(100*DM27) * 1000/(1000 - AQ27)</f>
        <v>0</v>
      </c>
      <c r="AP27">
        <v>21.54761107359307</v>
      </c>
      <c r="AQ27">
        <v>22.67155212121213</v>
      </c>
      <c r="AR27">
        <v>3.604103658895453E-05</v>
      </c>
      <c r="AS27">
        <v>108.47</v>
      </c>
      <c r="AT27">
        <v>0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2.7</v>
      </c>
      <c r="DN27">
        <v>0.5</v>
      </c>
      <c r="DO27" t="s">
        <v>440</v>
      </c>
      <c r="DP27">
        <v>2</v>
      </c>
      <c r="DQ27" t="b">
        <v>1</v>
      </c>
      <c r="DR27">
        <v>1758813077.314285</v>
      </c>
      <c r="DS27">
        <v>315.0899285714286</v>
      </c>
      <c r="DT27">
        <v>298.4323928571429</v>
      </c>
      <c r="DU27">
        <v>22.668775</v>
      </c>
      <c r="DV27">
        <v>21.54355714285714</v>
      </c>
      <c r="DW27">
        <v>315.3616071428572</v>
      </c>
      <c r="DX27">
        <v>22.55377142857143</v>
      </c>
      <c r="DY27">
        <v>499.9737857142856</v>
      </c>
      <c r="DZ27">
        <v>91.21882500000002</v>
      </c>
      <c r="EA27">
        <v>0.03053673214285715</v>
      </c>
      <c r="EB27">
        <v>29.48440714285714</v>
      </c>
      <c r="EC27">
        <v>29.98315714285715</v>
      </c>
      <c r="ED27">
        <v>999.9000000000002</v>
      </c>
      <c r="EE27">
        <v>0</v>
      </c>
      <c r="EF27">
        <v>0</v>
      </c>
      <c r="EG27">
        <v>9985.960000000001</v>
      </c>
      <c r="EH27">
        <v>0</v>
      </c>
      <c r="EI27">
        <v>11.5788</v>
      </c>
      <c r="EJ27">
        <v>16.65755714285714</v>
      </c>
      <c r="EK27">
        <v>322.3983571428571</v>
      </c>
      <c r="EL27">
        <v>305.0032857142857</v>
      </c>
      <c r="EM27">
        <v>1.125218928571429</v>
      </c>
      <c r="EN27">
        <v>298.4323928571429</v>
      </c>
      <c r="EO27">
        <v>21.54355714285714</v>
      </c>
      <c r="EP27">
        <v>2.067819285714286</v>
      </c>
      <c r="EQ27">
        <v>1.965177857142857</v>
      </c>
      <c r="ER27">
        <v>17.97343571428572</v>
      </c>
      <c r="ES27">
        <v>17.16653928571429</v>
      </c>
      <c r="ET27">
        <v>1999.999642857142</v>
      </c>
      <c r="EU27">
        <v>0.9800007142857142</v>
      </c>
      <c r="EV27">
        <v>0.019999675</v>
      </c>
      <c r="EW27">
        <v>0</v>
      </c>
      <c r="EX27">
        <v>276.6939285714286</v>
      </c>
      <c r="EY27">
        <v>5.00097</v>
      </c>
      <c r="EZ27">
        <v>5672.575357142857</v>
      </c>
      <c r="FA27">
        <v>16707.56428571428</v>
      </c>
      <c r="FB27">
        <v>41.375</v>
      </c>
      <c r="FC27">
        <v>41.81199999999999</v>
      </c>
      <c r="FD27">
        <v>41.348</v>
      </c>
      <c r="FE27">
        <v>41.375</v>
      </c>
      <c r="FF27">
        <v>41.84124999999999</v>
      </c>
      <c r="FG27">
        <v>1955.099642857143</v>
      </c>
      <c r="FH27">
        <v>39.9</v>
      </c>
      <c r="FI27">
        <v>0</v>
      </c>
      <c r="FJ27">
        <v>1758813085.8</v>
      </c>
      <c r="FK27">
        <v>0</v>
      </c>
      <c r="FL27">
        <v>276.6678461538462</v>
      </c>
      <c r="FM27">
        <v>-13.28731625216287</v>
      </c>
      <c r="FN27">
        <v>-261.647863390421</v>
      </c>
      <c r="FO27">
        <v>5671.930769230768</v>
      </c>
      <c r="FP27">
        <v>15</v>
      </c>
      <c r="FQ27">
        <v>0</v>
      </c>
      <c r="FR27" t="s">
        <v>441</v>
      </c>
      <c r="FS27">
        <v>1747247426.5</v>
      </c>
      <c r="FT27">
        <v>1747247420.5</v>
      </c>
      <c r="FU27">
        <v>0</v>
      </c>
      <c r="FV27">
        <v>1.027</v>
      </c>
      <c r="FW27">
        <v>0.031</v>
      </c>
      <c r="FX27">
        <v>0.02</v>
      </c>
      <c r="FY27">
        <v>0.05</v>
      </c>
      <c r="FZ27">
        <v>420</v>
      </c>
      <c r="GA27">
        <v>16</v>
      </c>
      <c r="GB27">
        <v>0.01</v>
      </c>
      <c r="GC27">
        <v>0.1</v>
      </c>
      <c r="GD27">
        <v>16.41279268292683</v>
      </c>
      <c r="GE27">
        <v>4.98626550522649</v>
      </c>
      <c r="GF27">
        <v>0.5008372650312888</v>
      </c>
      <c r="GG27">
        <v>0</v>
      </c>
      <c r="GH27">
        <v>277.2362352941176</v>
      </c>
      <c r="GI27">
        <v>-11.6215737274498</v>
      </c>
      <c r="GJ27">
        <v>1.157724341334775</v>
      </c>
      <c r="GK27">
        <v>-1</v>
      </c>
      <c r="GL27">
        <v>1.126983170731707</v>
      </c>
      <c r="GM27">
        <v>-0.03370097560975535</v>
      </c>
      <c r="GN27">
        <v>0.003546408309498493</v>
      </c>
      <c r="GO27">
        <v>1</v>
      </c>
      <c r="GP27">
        <v>1</v>
      </c>
      <c r="GQ27">
        <v>2</v>
      </c>
      <c r="GR27" t="s">
        <v>442</v>
      </c>
      <c r="GS27">
        <v>3.13542</v>
      </c>
      <c r="GT27">
        <v>2.69077</v>
      </c>
      <c r="GU27">
        <v>0.07046819999999999</v>
      </c>
      <c r="GV27">
        <v>0.0663062</v>
      </c>
      <c r="GW27">
        <v>0.102872</v>
      </c>
      <c r="GX27">
        <v>0.0980201</v>
      </c>
      <c r="GY27">
        <v>29515.9</v>
      </c>
      <c r="GZ27">
        <v>29704.5</v>
      </c>
      <c r="HA27">
        <v>29522.5</v>
      </c>
      <c r="HB27">
        <v>29403.1</v>
      </c>
      <c r="HC27">
        <v>34996</v>
      </c>
      <c r="HD27">
        <v>35118.3</v>
      </c>
      <c r="HE27">
        <v>41545.8</v>
      </c>
      <c r="HF27">
        <v>41762.2</v>
      </c>
      <c r="HG27">
        <v>1.91828</v>
      </c>
      <c r="HH27">
        <v>1.88643</v>
      </c>
      <c r="HI27">
        <v>0.0992045</v>
      </c>
      <c r="HJ27">
        <v>0</v>
      </c>
      <c r="HK27">
        <v>28.3592</v>
      </c>
      <c r="HL27">
        <v>999.9</v>
      </c>
      <c r="HM27">
        <v>57.7</v>
      </c>
      <c r="HN27">
        <v>29.8</v>
      </c>
      <c r="HO27">
        <v>26.6398</v>
      </c>
      <c r="HP27">
        <v>62.1109</v>
      </c>
      <c r="HQ27">
        <v>25.5529</v>
      </c>
      <c r="HR27">
        <v>1</v>
      </c>
      <c r="HS27">
        <v>0.137142</v>
      </c>
      <c r="HT27">
        <v>0.133853</v>
      </c>
      <c r="HU27">
        <v>20.3409</v>
      </c>
      <c r="HV27">
        <v>5.21699</v>
      </c>
      <c r="HW27">
        <v>12.0128</v>
      </c>
      <c r="HX27">
        <v>4.9888</v>
      </c>
      <c r="HY27">
        <v>3.28778</v>
      </c>
      <c r="HZ27">
        <v>9999</v>
      </c>
      <c r="IA27">
        <v>9999</v>
      </c>
      <c r="IB27">
        <v>9999</v>
      </c>
      <c r="IC27">
        <v>3.4</v>
      </c>
      <c r="ID27">
        <v>1.8676</v>
      </c>
      <c r="IE27">
        <v>1.8667</v>
      </c>
      <c r="IF27">
        <v>1.86602</v>
      </c>
      <c r="IG27">
        <v>1.866</v>
      </c>
      <c r="IH27">
        <v>1.86784</v>
      </c>
      <c r="II27">
        <v>1.87029</v>
      </c>
      <c r="IJ27">
        <v>1.86894</v>
      </c>
      <c r="IK27">
        <v>1.87043</v>
      </c>
      <c r="IL27">
        <v>0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-0.254</v>
      </c>
      <c r="IZ27">
        <v>0.1151</v>
      </c>
      <c r="JA27">
        <v>-0.08430758455233166</v>
      </c>
      <c r="JB27">
        <v>-0.0005046786976645747</v>
      </c>
      <c r="JC27">
        <v>-2.788243218172637E-07</v>
      </c>
      <c r="JD27">
        <v>-1.458253586176284E-11</v>
      </c>
      <c r="JE27">
        <v>-0.06436460862781151</v>
      </c>
      <c r="JF27">
        <v>-0.004978686969522418</v>
      </c>
      <c r="JG27">
        <v>0.0008967905392753483</v>
      </c>
      <c r="JH27">
        <v>-1.433903952826167E-05</v>
      </c>
      <c r="JI27">
        <v>4</v>
      </c>
      <c r="JJ27">
        <v>2332</v>
      </c>
      <c r="JK27">
        <v>1</v>
      </c>
      <c r="JL27">
        <v>26</v>
      </c>
      <c r="JM27">
        <v>192761</v>
      </c>
      <c r="JN27">
        <v>192761.1</v>
      </c>
      <c r="JO27">
        <v>0.7128910000000001</v>
      </c>
      <c r="JP27">
        <v>2.27173</v>
      </c>
      <c r="JQ27">
        <v>1.39648</v>
      </c>
      <c r="JR27">
        <v>2.34131</v>
      </c>
      <c r="JS27">
        <v>1.49536</v>
      </c>
      <c r="JT27">
        <v>2.67822</v>
      </c>
      <c r="JU27">
        <v>35.7078</v>
      </c>
      <c r="JV27">
        <v>24.0612</v>
      </c>
      <c r="JW27">
        <v>18</v>
      </c>
      <c r="JX27">
        <v>491.774</v>
      </c>
      <c r="JY27">
        <v>461.464</v>
      </c>
      <c r="JZ27">
        <v>27.3747</v>
      </c>
      <c r="KA27">
        <v>29.3873</v>
      </c>
      <c r="KB27">
        <v>29.9999</v>
      </c>
      <c r="KC27">
        <v>29.2295</v>
      </c>
      <c r="KD27">
        <v>29.1552</v>
      </c>
      <c r="KE27">
        <v>14.2259</v>
      </c>
      <c r="KF27">
        <v>26.5262</v>
      </c>
      <c r="KG27">
        <v>97.7377</v>
      </c>
      <c r="KH27">
        <v>27.387</v>
      </c>
      <c r="KI27">
        <v>245.836</v>
      </c>
      <c r="KJ27">
        <v>21.5799</v>
      </c>
      <c r="KK27">
        <v>100.902</v>
      </c>
      <c r="KL27">
        <v>100.435</v>
      </c>
    </row>
    <row r="28" spans="1:298">
      <c r="A28">
        <v>12</v>
      </c>
      <c r="B28">
        <v>1758813090.1</v>
      </c>
      <c r="C28">
        <v>55</v>
      </c>
      <c r="D28" t="s">
        <v>467</v>
      </c>
      <c r="E28" t="s">
        <v>468</v>
      </c>
      <c r="F28">
        <v>5</v>
      </c>
      <c r="G28" t="s">
        <v>436</v>
      </c>
      <c r="H28" t="s">
        <v>437</v>
      </c>
      <c r="I28" t="s">
        <v>438</v>
      </c>
      <c r="J28">
        <v>1758813082.6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272.2572321212122</v>
      </c>
      <c r="AL28">
        <v>281.4623757575757</v>
      </c>
      <c r="AM28">
        <v>-3.328089783549789</v>
      </c>
      <c r="AN28">
        <v>65.06</v>
      </c>
      <c r="AO28">
        <f>(AQ28 - AP28 + DZ28*1E3/(8.314*(EB28+273.15)) * AS28/DY28 * AR28) * DY28/(100*DM28) * 1000/(1000 - AQ28)</f>
        <v>0</v>
      </c>
      <c r="AP28">
        <v>21.54813414718616</v>
      </c>
      <c r="AQ28">
        <v>22.67660121212121</v>
      </c>
      <c r="AR28">
        <v>3.567934073961494E-05</v>
      </c>
      <c r="AS28">
        <v>108.47</v>
      </c>
      <c r="AT28">
        <v>0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2.7</v>
      </c>
      <c r="DN28">
        <v>0.5</v>
      </c>
      <c r="DO28" t="s">
        <v>440</v>
      </c>
      <c r="DP28">
        <v>2</v>
      </c>
      <c r="DQ28" t="b">
        <v>1</v>
      </c>
      <c r="DR28">
        <v>1758813082.6</v>
      </c>
      <c r="DS28">
        <v>297.8994814814815</v>
      </c>
      <c r="DT28">
        <v>280.9352962962963</v>
      </c>
      <c r="DU28">
        <v>22.67146666666666</v>
      </c>
      <c r="DV28">
        <v>21.54610370370371</v>
      </c>
      <c r="DW28">
        <v>298.1594074074074</v>
      </c>
      <c r="DX28">
        <v>22.55642592592592</v>
      </c>
      <c r="DY28">
        <v>499.9700740740741</v>
      </c>
      <c r="DZ28">
        <v>91.21958888888886</v>
      </c>
      <c r="EA28">
        <v>0.03059325925925926</v>
      </c>
      <c r="EB28">
        <v>29.48285555555556</v>
      </c>
      <c r="EC28">
        <v>29.98043333333333</v>
      </c>
      <c r="ED28">
        <v>999.9000000000001</v>
      </c>
      <c r="EE28">
        <v>0</v>
      </c>
      <c r="EF28">
        <v>0</v>
      </c>
      <c r="EG28">
        <v>9986.550370370373</v>
      </c>
      <c r="EH28">
        <v>0</v>
      </c>
      <c r="EI28">
        <v>11.5788</v>
      </c>
      <c r="EJ28">
        <v>16.96408148148149</v>
      </c>
      <c r="EK28">
        <v>304.8098518518519</v>
      </c>
      <c r="EL28">
        <v>287.1217037037037</v>
      </c>
      <c r="EM28">
        <v>1.125372962962963</v>
      </c>
      <c r="EN28">
        <v>280.9352962962963</v>
      </c>
      <c r="EO28">
        <v>21.54610370370371</v>
      </c>
      <c r="EP28">
        <v>2.068081481481482</v>
      </c>
      <c r="EQ28">
        <v>1.965426296296296</v>
      </c>
      <c r="ER28">
        <v>17.97545925925926</v>
      </c>
      <c r="ES28">
        <v>17.16853703703704</v>
      </c>
      <c r="ET28">
        <v>2000.010370370371</v>
      </c>
      <c r="EU28">
        <v>0.9800007777777777</v>
      </c>
      <c r="EV28">
        <v>0.01999961481481481</v>
      </c>
      <c r="EW28">
        <v>0</v>
      </c>
      <c r="EX28">
        <v>275.4270370370371</v>
      </c>
      <c r="EY28">
        <v>5.00097</v>
      </c>
      <c r="EZ28">
        <v>5646.798888888888</v>
      </c>
      <c r="FA28">
        <v>16707.65185185185</v>
      </c>
      <c r="FB28">
        <v>41.375</v>
      </c>
      <c r="FC28">
        <v>41.81199999999999</v>
      </c>
      <c r="FD28">
        <v>41.33299999999999</v>
      </c>
      <c r="FE28">
        <v>41.375</v>
      </c>
      <c r="FF28">
        <v>41.82833333333333</v>
      </c>
      <c r="FG28">
        <v>1955.11037037037</v>
      </c>
      <c r="FH28">
        <v>39.9</v>
      </c>
      <c r="FI28">
        <v>0</v>
      </c>
      <c r="FJ28">
        <v>1758813091.2</v>
      </c>
      <c r="FK28">
        <v>0</v>
      </c>
      <c r="FL28">
        <v>275.26836</v>
      </c>
      <c r="FM28">
        <v>-17.14953846167315</v>
      </c>
      <c r="FN28">
        <v>-336.1423077011619</v>
      </c>
      <c r="FO28">
        <v>5643.602799999999</v>
      </c>
      <c r="FP28">
        <v>15</v>
      </c>
      <c r="FQ28">
        <v>0</v>
      </c>
      <c r="FR28" t="s">
        <v>441</v>
      </c>
      <c r="FS28">
        <v>1747247426.5</v>
      </c>
      <c r="FT28">
        <v>1747247420.5</v>
      </c>
      <c r="FU28">
        <v>0</v>
      </c>
      <c r="FV28">
        <v>1.027</v>
      </c>
      <c r="FW28">
        <v>0.031</v>
      </c>
      <c r="FX28">
        <v>0.02</v>
      </c>
      <c r="FY28">
        <v>0.05</v>
      </c>
      <c r="FZ28">
        <v>420</v>
      </c>
      <c r="GA28">
        <v>16</v>
      </c>
      <c r="GB28">
        <v>0.01</v>
      </c>
      <c r="GC28">
        <v>0.1</v>
      </c>
      <c r="GD28">
        <v>16.76953658536586</v>
      </c>
      <c r="GE28">
        <v>3.495271777003493</v>
      </c>
      <c r="GF28">
        <v>0.3547095773605036</v>
      </c>
      <c r="GG28">
        <v>0</v>
      </c>
      <c r="GH28">
        <v>276.0401764705883</v>
      </c>
      <c r="GI28">
        <v>-14.6044308695821</v>
      </c>
      <c r="GJ28">
        <v>1.450905183397959</v>
      </c>
      <c r="GK28">
        <v>-1</v>
      </c>
      <c r="GL28">
        <v>1.125812926829268</v>
      </c>
      <c r="GM28">
        <v>-0.003602508710802175</v>
      </c>
      <c r="GN28">
        <v>0.00213869830926681</v>
      </c>
      <c r="GO28">
        <v>1</v>
      </c>
      <c r="GP28">
        <v>1</v>
      </c>
      <c r="GQ28">
        <v>2</v>
      </c>
      <c r="GR28" t="s">
        <v>442</v>
      </c>
      <c r="GS28">
        <v>3.13553</v>
      </c>
      <c r="GT28">
        <v>2.69089</v>
      </c>
      <c r="GU28">
        <v>0.0671552</v>
      </c>
      <c r="GV28">
        <v>0.0629146</v>
      </c>
      <c r="GW28">
        <v>0.102884</v>
      </c>
      <c r="GX28">
        <v>0.0980224</v>
      </c>
      <c r="GY28">
        <v>29621.5</v>
      </c>
      <c r="GZ28">
        <v>29812.4</v>
      </c>
      <c r="HA28">
        <v>29522.8</v>
      </c>
      <c r="HB28">
        <v>29403.1</v>
      </c>
      <c r="HC28">
        <v>34995.7</v>
      </c>
      <c r="HD28">
        <v>35118.1</v>
      </c>
      <c r="HE28">
        <v>41546.1</v>
      </c>
      <c r="HF28">
        <v>41762.1</v>
      </c>
      <c r="HG28">
        <v>1.91845</v>
      </c>
      <c r="HH28">
        <v>1.88608</v>
      </c>
      <c r="HI28">
        <v>0.0995547</v>
      </c>
      <c r="HJ28">
        <v>0</v>
      </c>
      <c r="HK28">
        <v>28.3584</v>
      </c>
      <c r="HL28">
        <v>999.9</v>
      </c>
      <c r="HM28">
        <v>57.7</v>
      </c>
      <c r="HN28">
        <v>29.8</v>
      </c>
      <c r="HO28">
        <v>26.6412</v>
      </c>
      <c r="HP28">
        <v>61.7909</v>
      </c>
      <c r="HQ28">
        <v>25.5048</v>
      </c>
      <c r="HR28">
        <v>1</v>
      </c>
      <c r="HS28">
        <v>0.136723</v>
      </c>
      <c r="HT28">
        <v>0.131258</v>
      </c>
      <c r="HU28">
        <v>20.3408</v>
      </c>
      <c r="HV28">
        <v>5.21624</v>
      </c>
      <c r="HW28">
        <v>12.0134</v>
      </c>
      <c r="HX28">
        <v>4.9885</v>
      </c>
      <c r="HY28">
        <v>3.28758</v>
      </c>
      <c r="HZ28">
        <v>9999</v>
      </c>
      <c r="IA28">
        <v>9999</v>
      </c>
      <c r="IB28">
        <v>9999</v>
      </c>
      <c r="IC28">
        <v>3.4</v>
      </c>
      <c r="ID28">
        <v>1.86759</v>
      </c>
      <c r="IE28">
        <v>1.86671</v>
      </c>
      <c r="IF28">
        <v>1.86602</v>
      </c>
      <c r="IG28">
        <v>1.866</v>
      </c>
      <c r="IH28">
        <v>1.86784</v>
      </c>
      <c r="II28">
        <v>1.87028</v>
      </c>
      <c r="IJ28">
        <v>1.86893</v>
      </c>
      <c r="IK28">
        <v>1.87042</v>
      </c>
      <c r="IL28">
        <v>0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-0.244</v>
      </c>
      <c r="IZ28">
        <v>0.1152</v>
      </c>
      <c r="JA28">
        <v>-0.08430758455233166</v>
      </c>
      <c r="JB28">
        <v>-0.0005046786976645747</v>
      </c>
      <c r="JC28">
        <v>-2.788243218172637E-07</v>
      </c>
      <c r="JD28">
        <v>-1.458253586176284E-11</v>
      </c>
      <c r="JE28">
        <v>-0.06436460862781151</v>
      </c>
      <c r="JF28">
        <v>-0.004978686969522418</v>
      </c>
      <c r="JG28">
        <v>0.0008967905392753483</v>
      </c>
      <c r="JH28">
        <v>-1.433903952826167E-05</v>
      </c>
      <c r="JI28">
        <v>4</v>
      </c>
      <c r="JJ28">
        <v>2332</v>
      </c>
      <c r="JK28">
        <v>1</v>
      </c>
      <c r="JL28">
        <v>26</v>
      </c>
      <c r="JM28">
        <v>192761.1</v>
      </c>
      <c r="JN28">
        <v>192761.2</v>
      </c>
      <c r="JO28">
        <v>0.67627</v>
      </c>
      <c r="JP28">
        <v>2.27539</v>
      </c>
      <c r="JQ28">
        <v>1.39648</v>
      </c>
      <c r="JR28">
        <v>2.33887</v>
      </c>
      <c r="JS28">
        <v>1.49536</v>
      </c>
      <c r="JT28">
        <v>2.69043</v>
      </c>
      <c r="JU28">
        <v>35.7078</v>
      </c>
      <c r="JV28">
        <v>24.07</v>
      </c>
      <c r="JW28">
        <v>18</v>
      </c>
      <c r="JX28">
        <v>491.885</v>
      </c>
      <c r="JY28">
        <v>461.227</v>
      </c>
      <c r="JZ28">
        <v>27.3885</v>
      </c>
      <c r="KA28">
        <v>29.3854</v>
      </c>
      <c r="KB28">
        <v>29.9998</v>
      </c>
      <c r="KC28">
        <v>29.2295</v>
      </c>
      <c r="KD28">
        <v>29.1534</v>
      </c>
      <c r="KE28">
        <v>13.4784</v>
      </c>
      <c r="KF28">
        <v>26.5262</v>
      </c>
      <c r="KG28">
        <v>97.7377</v>
      </c>
      <c r="KH28">
        <v>27.4041</v>
      </c>
      <c r="KI28">
        <v>232.477</v>
      </c>
      <c r="KJ28">
        <v>21.5797</v>
      </c>
      <c r="KK28">
        <v>100.903</v>
      </c>
      <c r="KL28">
        <v>100.435</v>
      </c>
    </row>
    <row r="29" spans="1:298">
      <c r="A29">
        <v>13</v>
      </c>
      <c r="B29">
        <v>1758813095.1</v>
      </c>
      <c r="C29">
        <v>60</v>
      </c>
      <c r="D29" t="s">
        <v>469</v>
      </c>
      <c r="E29" t="s">
        <v>470</v>
      </c>
      <c r="F29">
        <v>5</v>
      </c>
      <c r="G29" t="s">
        <v>436</v>
      </c>
      <c r="H29" t="s">
        <v>437</v>
      </c>
      <c r="I29" t="s">
        <v>438</v>
      </c>
      <c r="J29">
        <v>1758813087.314285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255.3863290909091</v>
      </c>
      <c r="AL29">
        <v>264.8167272727272</v>
      </c>
      <c r="AM29">
        <v>-3.332585541125545</v>
      </c>
      <c r="AN29">
        <v>65.06</v>
      </c>
      <c r="AO29">
        <f>(AQ29 - AP29 + DZ29*1E3/(8.314*(EB29+273.15)) * AS29/DY29 * AR29) * DY29/(100*DM29) * 1000/(1000 - AQ29)</f>
        <v>0</v>
      </c>
      <c r="AP29">
        <v>21.54999589718616</v>
      </c>
      <c r="AQ29">
        <v>22.68047151515151</v>
      </c>
      <c r="AR29">
        <v>4.147279244045078E-05</v>
      </c>
      <c r="AS29">
        <v>108.47</v>
      </c>
      <c r="AT29">
        <v>0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2.7</v>
      </c>
      <c r="DN29">
        <v>0.5</v>
      </c>
      <c r="DO29" t="s">
        <v>440</v>
      </c>
      <c r="DP29">
        <v>2</v>
      </c>
      <c r="DQ29" t="b">
        <v>1</v>
      </c>
      <c r="DR29">
        <v>1758813087.314285</v>
      </c>
      <c r="DS29">
        <v>282.5462857142857</v>
      </c>
      <c r="DT29">
        <v>265.3615714285714</v>
      </c>
      <c r="DU29">
        <v>22.67435714285714</v>
      </c>
      <c r="DV29">
        <v>21.54823214285714</v>
      </c>
      <c r="DW29">
        <v>282.7958928571429</v>
      </c>
      <c r="DX29">
        <v>22.55927857142857</v>
      </c>
      <c r="DY29">
        <v>499.98675</v>
      </c>
      <c r="DZ29">
        <v>91.21903214285715</v>
      </c>
      <c r="EA29">
        <v>0.03049738571428572</v>
      </c>
      <c r="EB29">
        <v>29.48095714285714</v>
      </c>
      <c r="EC29">
        <v>29.98075714285714</v>
      </c>
      <c r="ED29">
        <v>999.9000000000002</v>
      </c>
      <c r="EE29">
        <v>0</v>
      </c>
      <c r="EF29">
        <v>0</v>
      </c>
      <c r="EG29">
        <v>9993.704642857143</v>
      </c>
      <c r="EH29">
        <v>0</v>
      </c>
      <c r="EI29">
        <v>11.5788</v>
      </c>
      <c r="EJ29">
        <v>17.18458214285714</v>
      </c>
      <c r="EK29">
        <v>289.1012500000001</v>
      </c>
      <c r="EL29">
        <v>271.2056428571429</v>
      </c>
      <c r="EM29">
        <v>1.12614</v>
      </c>
      <c r="EN29">
        <v>265.3615714285714</v>
      </c>
      <c r="EO29">
        <v>21.54823214285714</v>
      </c>
      <c r="EP29">
        <v>2.068333928571429</v>
      </c>
      <c r="EQ29">
        <v>1.965608214285714</v>
      </c>
      <c r="ER29">
        <v>17.97738928571428</v>
      </c>
      <c r="ES29">
        <v>17.17000714285714</v>
      </c>
      <c r="ET29">
        <v>1999.998214285714</v>
      </c>
      <c r="EU29">
        <v>0.9800006071428571</v>
      </c>
      <c r="EV29">
        <v>0.01999978214285714</v>
      </c>
      <c r="EW29">
        <v>0</v>
      </c>
      <c r="EX29">
        <v>274.006</v>
      </c>
      <c r="EY29">
        <v>5.00097</v>
      </c>
      <c r="EZ29">
        <v>5617.683571428571</v>
      </c>
      <c r="FA29">
        <v>16707.55357142857</v>
      </c>
      <c r="FB29">
        <v>41.375</v>
      </c>
      <c r="FC29">
        <v>41.81199999999999</v>
      </c>
      <c r="FD29">
        <v>41.32324999999998</v>
      </c>
      <c r="FE29">
        <v>41.375</v>
      </c>
      <c r="FF29">
        <v>41.82324999999999</v>
      </c>
      <c r="FG29">
        <v>1955.098214285714</v>
      </c>
      <c r="FH29">
        <v>39.9</v>
      </c>
      <c r="FI29">
        <v>0</v>
      </c>
      <c r="FJ29">
        <v>1758813096</v>
      </c>
      <c r="FK29">
        <v>0</v>
      </c>
      <c r="FL29">
        <v>273.80816</v>
      </c>
      <c r="FM29">
        <v>-19.01053843549509</v>
      </c>
      <c r="FN29">
        <v>-412.576153252537</v>
      </c>
      <c r="FO29">
        <v>5613.614399999999</v>
      </c>
      <c r="FP29">
        <v>15</v>
      </c>
      <c r="FQ29">
        <v>0</v>
      </c>
      <c r="FR29" t="s">
        <v>441</v>
      </c>
      <c r="FS29">
        <v>1747247426.5</v>
      </c>
      <c r="FT29">
        <v>1747247420.5</v>
      </c>
      <c r="FU29">
        <v>0</v>
      </c>
      <c r="FV29">
        <v>1.027</v>
      </c>
      <c r="FW29">
        <v>0.031</v>
      </c>
      <c r="FX29">
        <v>0.02</v>
      </c>
      <c r="FY29">
        <v>0.05</v>
      </c>
      <c r="FZ29">
        <v>420</v>
      </c>
      <c r="GA29">
        <v>16</v>
      </c>
      <c r="GB29">
        <v>0.01</v>
      </c>
      <c r="GC29">
        <v>0.1</v>
      </c>
      <c r="GD29">
        <v>17.0445875</v>
      </c>
      <c r="GE29">
        <v>2.720063414634157</v>
      </c>
      <c r="GF29">
        <v>0.2638036525405782</v>
      </c>
      <c r="GG29">
        <v>0</v>
      </c>
      <c r="GH29">
        <v>274.929</v>
      </c>
      <c r="GI29">
        <v>-17.08635599674561</v>
      </c>
      <c r="GJ29">
        <v>1.691274667225871</v>
      </c>
      <c r="GK29">
        <v>-1</v>
      </c>
      <c r="GL29">
        <v>1.1259825</v>
      </c>
      <c r="GM29">
        <v>0.01238521575984657</v>
      </c>
      <c r="GN29">
        <v>0.002154064472108488</v>
      </c>
      <c r="GO29">
        <v>1</v>
      </c>
      <c r="GP29">
        <v>1</v>
      </c>
      <c r="GQ29">
        <v>2</v>
      </c>
      <c r="GR29" t="s">
        <v>442</v>
      </c>
      <c r="GS29">
        <v>3.13545</v>
      </c>
      <c r="GT29">
        <v>2.69046</v>
      </c>
      <c r="GU29">
        <v>0.06375649999999999</v>
      </c>
      <c r="GV29">
        <v>0.0594016</v>
      </c>
      <c r="GW29">
        <v>0.102894</v>
      </c>
      <c r="GX29">
        <v>0.0980303</v>
      </c>
      <c r="GY29">
        <v>29729.1</v>
      </c>
      <c r="GZ29">
        <v>29924.5</v>
      </c>
      <c r="HA29">
        <v>29522.5</v>
      </c>
      <c r="HB29">
        <v>29403.4</v>
      </c>
      <c r="HC29">
        <v>34995.1</v>
      </c>
      <c r="HD29">
        <v>35118</v>
      </c>
      <c r="HE29">
        <v>41545.9</v>
      </c>
      <c r="HF29">
        <v>41762.5</v>
      </c>
      <c r="HG29">
        <v>1.91823</v>
      </c>
      <c r="HH29">
        <v>1.88655</v>
      </c>
      <c r="HI29">
        <v>0.0995919</v>
      </c>
      <c r="HJ29">
        <v>0</v>
      </c>
      <c r="HK29">
        <v>28.356</v>
      </c>
      <c r="HL29">
        <v>999.9</v>
      </c>
      <c r="HM29">
        <v>57.7</v>
      </c>
      <c r="HN29">
        <v>29.8</v>
      </c>
      <c r="HO29">
        <v>26.6394</v>
      </c>
      <c r="HP29">
        <v>61.8309</v>
      </c>
      <c r="HQ29">
        <v>25.633</v>
      </c>
      <c r="HR29">
        <v>1</v>
      </c>
      <c r="HS29">
        <v>0.136565</v>
      </c>
      <c r="HT29">
        <v>0.106462</v>
      </c>
      <c r="HU29">
        <v>20.3408</v>
      </c>
      <c r="HV29">
        <v>5.21639</v>
      </c>
      <c r="HW29">
        <v>12.0126</v>
      </c>
      <c r="HX29">
        <v>4.9882</v>
      </c>
      <c r="HY29">
        <v>3.2877</v>
      </c>
      <c r="HZ29">
        <v>9999</v>
      </c>
      <c r="IA29">
        <v>9999</v>
      </c>
      <c r="IB29">
        <v>9999</v>
      </c>
      <c r="IC29">
        <v>3.4</v>
      </c>
      <c r="ID29">
        <v>1.86758</v>
      </c>
      <c r="IE29">
        <v>1.86672</v>
      </c>
      <c r="IF29">
        <v>1.866</v>
      </c>
      <c r="IG29">
        <v>1.866</v>
      </c>
      <c r="IH29">
        <v>1.86784</v>
      </c>
      <c r="II29">
        <v>1.87029</v>
      </c>
      <c r="IJ29">
        <v>1.86892</v>
      </c>
      <c r="IK29">
        <v>1.87042</v>
      </c>
      <c r="IL29">
        <v>0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-0.233</v>
      </c>
      <c r="IZ29">
        <v>0.1151</v>
      </c>
      <c r="JA29">
        <v>-0.08430758455233166</v>
      </c>
      <c r="JB29">
        <v>-0.0005046786976645747</v>
      </c>
      <c r="JC29">
        <v>-2.788243218172637E-07</v>
      </c>
      <c r="JD29">
        <v>-1.458253586176284E-11</v>
      </c>
      <c r="JE29">
        <v>-0.06436460862781151</v>
      </c>
      <c r="JF29">
        <v>-0.004978686969522418</v>
      </c>
      <c r="JG29">
        <v>0.0008967905392753483</v>
      </c>
      <c r="JH29">
        <v>-1.433903952826167E-05</v>
      </c>
      <c r="JI29">
        <v>4</v>
      </c>
      <c r="JJ29">
        <v>2332</v>
      </c>
      <c r="JK29">
        <v>1</v>
      </c>
      <c r="JL29">
        <v>26</v>
      </c>
      <c r="JM29">
        <v>192761.1</v>
      </c>
      <c r="JN29">
        <v>192761.2</v>
      </c>
      <c r="JO29">
        <v>0.639648</v>
      </c>
      <c r="JP29">
        <v>2.29248</v>
      </c>
      <c r="JQ29">
        <v>1.39648</v>
      </c>
      <c r="JR29">
        <v>2.34009</v>
      </c>
      <c r="JS29">
        <v>1.49536</v>
      </c>
      <c r="JT29">
        <v>2.5708</v>
      </c>
      <c r="JU29">
        <v>35.7078</v>
      </c>
      <c r="JV29">
        <v>24.0612</v>
      </c>
      <c r="JW29">
        <v>18</v>
      </c>
      <c r="JX29">
        <v>491.726</v>
      </c>
      <c r="JY29">
        <v>461.524</v>
      </c>
      <c r="JZ29">
        <v>27.4041</v>
      </c>
      <c r="KA29">
        <v>29.384</v>
      </c>
      <c r="KB29">
        <v>29.9999</v>
      </c>
      <c r="KC29">
        <v>29.2274</v>
      </c>
      <c r="KD29">
        <v>29.1527</v>
      </c>
      <c r="KE29">
        <v>12.8033</v>
      </c>
      <c r="KF29">
        <v>26.5262</v>
      </c>
      <c r="KG29">
        <v>97.3673</v>
      </c>
      <c r="KH29">
        <v>27.4175</v>
      </c>
      <c r="KI29">
        <v>212.438</v>
      </c>
      <c r="KJ29">
        <v>21.5811</v>
      </c>
      <c r="KK29">
        <v>100.902</v>
      </c>
      <c r="KL29">
        <v>100.436</v>
      </c>
    </row>
    <row r="30" spans="1:298">
      <c r="A30">
        <v>14</v>
      </c>
      <c r="B30">
        <v>1758813100.1</v>
      </c>
      <c r="C30">
        <v>65</v>
      </c>
      <c r="D30" t="s">
        <v>471</v>
      </c>
      <c r="E30" t="s">
        <v>472</v>
      </c>
      <c r="F30">
        <v>5</v>
      </c>
      <c r="G30" t="s">
        <v>436</v>
      </c>
      <c r="H30" t="s">
        <v>437</v>
      </c>
      <c r="I30" t="s">
        <v>438</v>
      </c>
      <c r="J30">
        <v>1758813092.6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238.43864</v>
      </c>
      <c r="AL30">
        <v>248.0865393939394</v>
      </c>
      <c r="AM30">
        <v>-3.340387792207795</v>
      </c>
      <c r="AN30">
        <v>65.06</v>
      </c>
      <c r="AO30">
        <f>(AQ30 - AP30 + DZ30*1E3/(8.314*(EB30+273.15)) * AS30/DY30 * AR30) * DY30/(100*DM30) * 1000/(1000 - AQ30)</f>
        <v>0</v>
      </c>
      <c r="AP30">
        <v>21.55340478354979</v>
      </c>
      <c r="AQ30">
        <v>22.68497272727272</v>
      </c>
      <c r="AR30">
        <v>3.549951666449037E-05</v>
      </c>
      <c r="AS30">
        <v>108.47</v>
      </c>
      <c r="AT30">
        <v>0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2.7</v>
      </c>
      <c r="DN30">
        <v>0.5</v>
      </c>
      <c r="DO30" t="s">
        <v>440</v>
      </c>
      <c r="DP30">
        <v>2</v>
      </c>
      <c r="DQ30" t="b">
        <v>1</v>
      </c>
      <c r="DR30">
        <v>1758813092.6</v>
      </c>
      <c r="DS30">
        <v>265.3036296296297</v>
      </c>
      <c r="DT30">
        <v>247.8687407407407</v>
      </c>
      <c r="DU30">
        <v>22.6789</v>
      </c>
      <c r="DV30">
        <v>21.55028148148148</v>
      </c>
      <c r="DW30">
        <v>265.5418148148149</v>
      </c>
      <c r="DX30">
        <v>22.56375185185185</v>
      </c>
      <c r="DY30">
        <v>500.0072222222222</v>
      </c>
      <c r="DZ30">
        <v>91.21826296296295</v>
      </c>
      <c r="EA30">
        <v>0.03039482592592593</v>
      </c>
      <c r="EB30">
        <v>29.47917777777777</v>
      </c>
      <c r="EC30">
        <v>29.9750962962963</v>
      </c>
      <c r="ED30">
        <v>999.9000000000001</v>
      </c>
      <c r="EE30">
        <v>0</v>
      </c>
      <c r="EF30">
        <v>0</v>
      </c>
      <c r="EG30">
        <v>10006.78851851852</v>
      </c>
      <c r="EH30">
        <v>0</v>
      </c>
      <c r="EI30">
        <v>11.5788</v>
      </c>
      <c r="EJ30">
        <v>17.43477407407407</v>
      </c>
      <c r="EK30">
        <v>271.4598148148148</v>
      </c>
      <c r="EL30">
        <v>253.328074074074</v>
      </c>
      <c r="EM30">
        <v>1.128621111111111</v>
      </c>
      <c r="EN30">
        <v>247.8687407407407</v>
      </c>
      <c r="EO30">
        <v>21.55028148148148</v>
      </c>
      <c r="EP30">
        <v>2.06873</v>
      </c>
      <c r="EQ30">
        <v>1.965779259259259</v>
      </c>
      <c r="ER30">
        <v>17.98042962962963</v>
      </c>
      <c r="ES30">
        <v>17.17136666666667</v>
      </c>
      <c r="ET30">
        <v>2000.017407407408</v>
      </c>
      <c r="EU30">
        <v>0.9800007777777777</v>
      </c>
      <c r="EV30">
        <v>0.01999961111111111</v>
      </c>
      <c r="EW30">
        <v>0</v>
      </c>
      <c r="EX30">
        <v>272.1186666666667</v>
      </c>
      <c r="EY30">
        <v>5.00097</v>
      </c>
      <c r="EZ30">
        <v>5578.36111111111</v>
      </c>
      <c r="FA30">
        <v>16707.72962962963</v>
      </c>
      <c r="FB30">
        <v>41.375</v>
      </c>
      <c r="FC30">
        <v>41.81199999999999</v>
      </c>
      <c r="FD30">
        <v>41.319</v>
      </c>
      <c r="FE30">
        <v>41.375</v>
      </c>
      <c r="FF30">
        <v>41.82133333333332</v>
      </c>
      <c r="FG30">
        <v>1955.117407407407</v>
      </c>
      <c r="FH30">
        <v>39.9</v>
      </c>
      <c r="FI30">
        <v>0</v>
      </c>
      <c r="FJ30">
        <v>1758813100.8</v>
      </c>
      <c r="FK30">
        <v>0</v>
      </c>
      <c r="FL30">
        <v>272.0722</v>
      </c>
      <c r="FM30">
        <v>-23.23338465214829</v>
      </c>
      <c r="FN30">
        <v>-493.3884623403196</v>
      </c>
      <c r="FO30">
        <v>5577.4164</v>
      </c>
      <c r="FP30">
        <v>15</v>
      </c>
      <c r="FQ30">
        <v>0</v>
      </c>
      <c r="FR30" t="s">
        <v>441</v>
      </c>
      <c r="FS30">
        <v>1747247426.5</v>
      </c>
      <c r="FT30">
        <v>1747247420.5</v>
      </c>
      <c r="FU30">
        <v>0</v>
      </c>
      <c r="FV30">
        <v>1.027</v>
      </c>
      <c r="FW30">
        <v>0.031</v>
      </c>
      <c r="FX30">
        <v>0.02</v>
      </c>
      <c r="FY30">
        <v>0.05</v>
      </c>
      <c r="FZ30">
        <v>420</v>
      </c>
      <c r="GA30">
        <v>16</v>
      </c>
      <c r="GB30">
        <v>0.01</v>
      </c>
      <c r="GC30">
        <v>0.1</v>
      </c>
      <c r="GD30">
        <v>17.2849675</v>
      </c>
      <c r="GE30">
        <v>2.83678761726079</v>
      </c>
      <c r="GF30">
        <v>0.2755246462546501</v>
      </c>
      <c r="GG30">
        <v>0</v>
      </c>
      <c r="GH30">
        <v>273.1889411764707</v>
      </c>
      <c r="GI30">
        <v>-20.87657755033758</v>
      </c>
      <c r="GJ30">
        <v>2.067370238351645</v>
      </c>
      <c r="GK30">
        <v>-1</v>
      </c>
      <c r="GL30">
        <v>1.12695675</v>
      </c>
      <c r="GM30">
        <v>0.02513887429643247</v>
      </c>
      <c r="GN30">
        <v>0.002664638237641273</v>
      </c>
      <c r="GO30">
        <v>1</v>
      </c>
      <c r="GP30">
        <v>1</v>
      </c>
      <c r="GQ30">
        <v>2</v>
      </c>
      <c r="GR30" t="s">
        <v>442</v>
      </c>
      <c r="GS30">
        <v>3.13552</v>
      </c>
      <c r="GT30">
        <v>2.6907</v>
      </c>
      <c r="GU30">
        <v>0.060272</v>
      </c>
      <c r="GV30">
        <v>0.0558027</v>
      </c>
      <c r="GW30">
        <v>0.10291</v>
      </c>
      <c r="GX30">
        <v>0.0980386</v>
      </c>
      <c r="GY30">
        <v>29840</v>
      </c>
      <c r="GZ30">
        <v>30039.5</v>
      </c>
      <c r="HA30">
        <v>29522.8</v>
      </c>
      <c r="HB30">
        <v>29403.9</v>
      </c>
      <c r="HC30">
        <v>34994.3</v>
      </c>
      <c r="HD30">
        <v>35118.3</v>
      </c>
      <c r="HE30">
        <v>41545.8</v>
      </c>
      <c r="HF30">
        <v>41763.3</v>
      </c>
      <c r="HG30">
        <v>1.91828</v>
      </c>
      <c r="HH30">
        <v>1.88633</v>
      </c>
      <c r="HI30">
        <v>0.0989474</v>
      </c>
      <c r="HJ30">
        <v>0</v>
      </c>
      <c r="HK30">
        <v>28.356</v>
      </c>
      <c r="HL30">
        <v>999.9</v>
      </c>
      <c r="HM30">
        <v>57.7</v>
      </c>
      <c r="HN30">
        <v>29.8</v>
      </c>
      <c r="HO30">
        <v>26.6412</v>
      </c>
      <c r="HP30">
        <v>62.1709</v>
      </c>
      <c r="HQ30">
        <v>25.5288</v>
      </c>
      <c r="HR30">
        <v>1</v>
      </c>
      <c r="HS30">
        <v>0.136433</v>
      </c>
      <c r="HT30">
        <v>0.0930937</v>
      </c>
      <c r="HU30">
        <v>20.341</v>
      </c>
      <c r="HV30">
        <v>5.21624</v>
      </c>
      <c r="HW30">
        <v>12.012</v>
      </c>
      <c r="HX30">
        <v>4.98865</v>
      </c>
      <c r="HY30">
        <v>3.28758</v>
      </c>
      <c r="HZ30">
        <v>9999</v>
      </c>
      <c r="IA30">
        <v>9999</v>
      </c>
      <c r="IB30">
        <v>9999</v>
      </c>
      <c r="IC30">
        <v>3.4</v>
      </c>
      <c r="ID30">
        <v>1.86758</v>
      </c>
      <c r="IE30">
        <v>1.8667</v>
      </c>
      <c r="IF30">
        <v>1.86601</v>
      </c>
      <c r="IG30">
        <v>1.866</v>
      </c>
      <c r="IH30">
        <v>1.86783</v>
      </c>
      <c r="II30">
        <v>1.87028</v>
      </c>
      <c r="IJ30">
        <v>1.86892</v>
      </c>
      <c r="IK30">
        <v>1.87042</v>
      </c>
      <c r="IL30">
        <v>0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-0.222</v>
      </c>
      <c r="IZ30">
        <v>0.1152</v>
      </c>
      <c r="JA30">
        <v>-0.08430758455233166</v>
      </c>
      <c r="JB30">
        <v>-0.0005046786976645747</v>
      </c>
      <c r="JC30">
        <v>-2.788243218172637E-07</v>
      </c>
      <c r="JD30">
        <v>-1.458253586176284E-11</v>
      </c>
      <c r="JE30">
        <v>-0.06436460862781151</v>
      </c>
      <c r="JF30">
        <v>-0.004978686969522418</v>
      </c>
      <c r="JG30">
        <v>0.0008967905392753483</v>
      </c>
      <c r="JH30">
        <v>-1.433903952826167E-05</v>
      </c>
      <c r="JI30">
        <v>4</v>
      </c>
      <c r="JJ30">
        <v>2332</v>
      </c>
      <c r="JK30">
        <v>1</v>
      </c>
      <c r="JL30">
        <v>26</v>
      </c>
      <c r="JM30">
        <v>192761.2</v>
      </c>
      <c r="JN30">
        <v>192761.3</v>
      </c>
      <c r="JO30">
        <v>0.605469</v>
      </c>
      <c r="JP30">
        <v>2.28394</v>
      </c>
      <c r="JQ30">
        <v>1.39648</v>
      </c>
      <c r="JR30">
        <v>2.33765</v>
      </c>
      <c r="JS30">
        <v>1.49536</v>
      </c>
      <c r="JT30">
        <v>2.70386</v>
      </c>
      <c r="JU30">
        <v>35.7078</v>
      </c>
      <c r="JV30">
        <v>24.07</v>
      </c>
      <c r="JW30">
        <v>18</v>
      </c>
      <c r="JX30">
        <v>491.754</v>
      </c>
      <c r="JY30">
        <v>461.367</v>
      </c>
      <c r="JZ30">
        <v>27.4186</v>
      </c>
      <c r="KA30">
        <v>29.3823</v>
      </c>
      <c r="KB30">
        <v>29.9998</v>
      </c>
      <c r="KC30">
        <v>29.227</v>
      </c>
      <c r="KD30">
        <v>29.1509</v>
      </c>
      <c r="KE30">
        <v>12.0489</v>
      </c>
      <c r="KF30">
        <v>26.5262</v>
      </c>
      <c r="KG30">
        <v>97.3673</v>
      </c>
      <c r="KH30">
        <v>27.4379</v>
      </c>
      <c r="KI30">
        <v>199.077</v>
      </c>
      <c r="KJ30">
        <v>21.5794</v>
      </c>
      <c r="KK30">
        <v>100.902</v>
      </c>
      <c r="KL30">
        <v>100.438</v>
      </c>
    </row>
    <row r="31" spans="1:298">
      <c r="A31">
        <v>15</v>
      </c>
      <c r="B31">
        <v>1758813105.1</v>
      </c>
      <c r="C31">
        <v>70</v>
      </c>
      <c r="D31" t="s">
        <v>473</v>
      </c>
      <c r="E31" t="s">
        <v>474</v>
      </c>
      <c r="F31">
        <v>5</v>
      </c>
      <c r="G31" t="s">
        <v>436</v>
      </c>
      <c r="H31" t="s">
        <v>437</v>
      </c>
      <c r="I31" t="s">
        <v>438</v>
      </c>
      <c r="J31">
        <v>1758813097.314285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221.4319636363637</v>
      </c>
      <c r="AL31">
        <v>231.3722303030303</v>
      </c>
      <c r="AM31">
        <v>-3.334728484848442</v>
      </c>
      <c r="AN31">
        <v>65.06</v>
      </c>
      <c r="AO31">
        <f>(AQ31 - AP31 + DZ31*1E3/(8.314*(EB31+273.15)) * AS31/DY31 * AR31) * DY31/(100*DM31) * 1000/(1000 - AQ31)</f>
        <v>0</v>
      </c>
      <c r="AP31">
        <v>21.55438825000002</v>
      </c>
      <c r="AQ31">
        <v>22.68914787878788</v>
      </c>
      <c r="AR31">
        <v>2.988162280187004E-05</v>
      </c>
      <c r="AS31">
        <v>108.47</v>
      </c>
      <c r="AT31">
        <v>0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2.7</v>
      </c>
      <c r="DN31">
        <v>0.5</v>
      </c>
      <c r="DO31" t="s">
        <v>440</v>
      </c>
      <c r="DP31">
        <v>2</v>
      </c>
      <c r="DQ31" t="b">
        <v>1</v>
      </c>
      <c r="DR31">
        <v>1758813097.314285</v>
      </c>
      <c r="DS31">
        <v>249.9179642857143</v>
      </c>
      <c r="DT31">
        <v>232.234</v>
      </c>
      <c r="DU31">
        <v>22.68260714285714</v>
      </c>
      <c r="DV31">
        <v>21.55227142857143</v>
      </c>
      <c r="DW31">
        <v>250.1461071428571</v>
      </c>
      <c r="DX31">
        <v>22.56741071428571</v>
      </c>
      <c r="DY31">
        <v>500.0107142857142</v>
      </c>
      <c r="DZ31">
        <v>91.21818928571429</v>
      </c>
      <c r="EA31">
        <v>0.03032382142857143</v>
      </c>
      <c r="EB31">
        <v>29.47877142857142</v>
      </c>
      <c r="EC31">
        <v>29.97495714285714</v>
      </c>
      <c r="ED31">
        <v>999.9000000000002</v>
      </c>
      <c r="EE31">
        <v>0</v>
      </c>
      <c r="EF31">
        <v>0</v>
      </c>
      <c r="EG31">
        <v>10012.77464285714</v>
      </c>
      <c r="EH31">
        <v>0</v>
      </c>
      <c r="EI31">
        <v>11.5788</v>
      </c>
      <c r="EJ31">
        <v>17.68385</v>
      </c>
      <c r="EK31">
        <v>255.7181785714286</v>
      </c>
      <c r="EL31">
        <v>237.3495357142857</v>
      </c>
      <c r="EM31">
        <v>1.130336428571429</v>
      </c>
      <c r="EN31">
        <v>232.234</v>
      </c>
      <c r="EO31">
        <v>21.55227142857143</v>
      </c>
      <c r="EP31">
        <v>2.069066785714285</v>
      </c>
      <c r="EQ31">
        <v>1.965958928571429</v>
      </c>
      <c r="ER31">
        <v>17.98301071428572</v>
      </c>
      <c r="ES31">
        <v>17.17280714285714</v>
      </c>
      <c r="ET31">
        <v>1999.982142857143</v>
      </c>
      <c r="EU31">
        <v>0.9800003928571428</v>
      </c>
      <c r="EV31">
        <v>0.01999998928571428</v>
      </c>
      <c r="EW31">
        <v>0</v>
      </c>
      <c r="EX31">
        <v>270.0126785714285</v>
      </c>
      <c r="EY31">
        <v>5.00097</v>
      </c>
      <c r="EZ31">
        <v>5536.089285714285</v>
      </c>
      <c r="FA31">
        <v>16707.43571428572</v>
      </c>
      <c r="FB31">
        <v>41.375</v>
      </c>
      <c r="FC31">
        <v>41.81199999999999</v>
      </c>
      <c r="FD31">
        <v>41.31649999999998</v>
      </c>
      <c r="FE31">
        <v>41.375</v>
      </c>
      <c r="FF31">
        <v>41.82099999999998</v>
      </c>
      <c r="FG31">
        <v>1955.082142857143</v>
      </c>
      <c r="FH31">
        <v>39.9</v>
      </c>
      <c r="FI31">
        <v>0</v>
      </c>
      <c r="FJ31">
        <v>1758813106.2</v>
      </c>
      <c r="FK31">
        <v>0</v>
      </c>
      <c r="FL31">
        <v>269.7788076923077</v>
      </c>
      <c r="FM31">
        <v>-29.40953850293563</v>
      </c>
      <c r="FN31">
        <v>-579.1805132781145</v>
      </c>
      <c r="FO31">
        <v>5531.554230769231</v>
      </c>
      <c r="FP31">
        <v>15</v>
      </c>
      <c r="FQ31">
        <v>0</v>
      </c>
      <c r="FR31" t="s">
        <v>441</v>
      </c>
      <c r="FS31">
        <v>1747247426.5</v>
      </c>
      <c r="FT31">
        <v>1747247420.5</v>
      </c>
      <c r="FU31">
        <v>0</v>
      </c>
      <c r="FV31">
        <v>1.027</v>
      </c>
      <c r="FW31">
        <v>0.031</v>
      </c>
      <c r="FX31">
        <v>0.02</v>
      </c>
      <c r="FY31">
        <v>0.05</v>
      </c>
      <c r="FZ31">
        <v>420</v>
      </c>
      <c r="GA31">
        <v>16</v>
      </c>
      <c r="GB31">
        <v>0.01</v>
      </c>
      <c r="GC31">
        <v>0.1</v>
      </c>
      <c r="GD31">
        <v>17.54388780487805</v>
      </c>
      <c r="GE31">
        <v>3.149678048780483</v>
      </c>
      <c r="GF31">
        <v>0.3124121731764625</v>
      </c>
      <c r="GG31">
        <v>0</v>
      </c>
      <c r="GH31">
        <v>271.0397352941176</v>
      </c>
      <c r="GI31">
        <v>-25.84906036695682</v>
      </c>
      <c r="GJ31">
        <v>2.566975300745351</v>
      </c>
      <c r="GK31">
        <v>-1</v>
      </c>
      <c r="GL31">
        <v>1.129473658536585</v>
      </c>
      <c r="GM31">
        <v>0.02258655052264706</v>
      </c>
      <c r="GN31">
        <v>0.002359673144064118</v>
      </c>
      <c r="GO31">
        <v>1</v>
      </c>
      <c r="GP31">
        <v>1</v>
      </c>
      <c r="GQ31">
        <v>2</v>
      </c>
      <c r="GR31" t="s">
        <v>442</v>
      </c>
      <c r="GS31">
        <v>3.13564</v>
      </c>
      <c r="GT31">
        <v>2.6907</v>
      </c>
      <c r="GU31">
        <v>0.056716</v>
      </c>
      <c r="GV31">
        <v>0.052132</v>
      </c>
      <c r="GW31">
        <v>0.102926</v>
      </c>
      <c r="GX31">
        <v>0.0980497</v>
      </c>
      <c r="GY31">
        <v>29952.9</v>
      </c>
      <c r="GZ31">
        <v>30156.7</v>
      </c>
      <c r="HA31">
        <v>29522.7</v>
      </c>
      <c r="HB31">
        <v>29404.3</v>
      </c>
      <c r="HC31">
        <v>34993.6</v>
      </c>
      <c r="HD31">
        <v>35118.2</v>
      </c>
      <c r="HE31">
        <v>41545.8</v>
      </c>
      <c r="HF31">
        <v>41763.8</v>
      </c>
      <c r="HG31">
        <v>1.91865</v>
      </c>
      <c r="HH31">
        <v>1.88592</v>
      </c>
      <c r="HI31">
        <v>0.0992827</v>
      </c>
      <c r="HJ31">
        <v>0</v>
      </c>
      <c r="HK31">
        <v>28.356</v>
      </c>
      <c r="HL31">
        <v>999.9</v>
      </c>
      <c r="HM31">
        <v>57.7</v>
      </c>
      <c r="HN31">
        <v>29.8</v>
      </c>
      <c r="HO31">
        <v>26.6412</v>
      </c>
      <c r="HP31">
        <v>62.1209</v>
      </c>
      <c r="HQ31">
        <v>25.4848</v>
      </c>
      <c r="HR31">
        <v>1</v>
      </c>
      <c r="HS31">
        <v>0.135955</v>
      </c>
      <c r="HT31">
        <v>0.0605147</v>
      </c>
      <c r="HU31">
        <v>20.341</v>
      </c>
      <c r="HV31">
        <v>5.21609</v>
      </c>
      <c r="HW31">
        <v>12.0132</v>
      </c>
      <c r="HX31">
        <v>4.98865</v>
      </c>
      <c r="HY31">
        <v>3.28768</v>
      </c>
      <c r="HZ31">
        <v>9999</v>
      </c>
      <c r="IA31">
        <v>9999</v>
      </c>
      <c r="IB31">
        <v>9999</v>
      </c>
      <c r="IC31">
        <v>3.4</v>
      </c>
      <c r="ID31">
        <v>1.8676</v>
      </c>
      <c r="IE31">
        <v>1.8667</v>
      </c>
      <c r="IF31">
        <v>1.86602</v>
      </c>
      <c r="IG31">
        <v>1.866</v>
      </c>
      <c r="IH31">
        <v>1.86783</v>
      </c>
      <c r="II31">
        <v>1.87029</v>
      </c>
      <c r="IJ31">
        <v>1.86893</v>
      </c>
      <c r="IK31">
        <v>1.87042</v>
      </c>
      <c r="IL31">
        <v>0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-0.212</v>
      </c>
      <c r="IZ31">
        <v>0.1153</v>
      </c>
      <c r="JA31">
        <v>-0.08430758455233166</v>
      </c>
      <c r="JB31">
        <v>-0.0005046786976645747</v>
      </c>
      <c r="JC31">
        <v>-2.788243218172637E-07</v>
      </c>
      <c r="JD31">
        <v>-1.458253586176284E-11</v>
      </c>
      <c r="JE31">
        <v>-0.06436460862781151</v>
      </c>
      <c r="JF31">
        <v>-0.004978686969522418</v>
      </c>
      <c r="JG31">
        <v>0.0008967905392753483</v>
      </c>
      <c r="JH31">
        <v>-1.433903952826167E-05</v>
      </c>
      <c r="JI31">
        <v>4</v>
      </c>
      <c r="JJ31">
        <v>2332</v>
      </c>
      <c r="JK31">
        <v>1</v>
      </c>
      <c r="JL31">
        <v>26</v>
      </c>
      <c r="JM31">
        <v>192761.3</v>
      </c>
      <c r="JN31">
        <v>192761.4</v>
      </c>
      <c r="JO31">
        <v>0.567627</v>
      </c>
      <c r="JP31">
        <v>2.29004</v>
      </c>
      <c r="JQ31">
        <v>1.39648</v>
      </c>
      <c r="JR31">
        <v>2.34253</v>
      </c>
      <c r="JS31">
        <v>1.49536</v>
      </c>
      <c r="JT31">
        <v>2.64526</v>
      </c>
      <c r="JU31">
        <v>35.7078</v>
      </c>
      <c r="JV31">
        <v>24.07</v>
      </c>
      <c r="JW31">
        <v>18</v>
      </c>
      <c r="JX31">
        <v>491.977</v>
      </c>
      <c r="JY31">
        <v>461.107</v>
      </c>
      <c r="JZ31">
        <v>27.4391</v>
      </c>
      <c r="KA31">
        <v>29.3798</v>
      </c>
      <c r="KB31">
        <v>29.9999</v>
      </c>
      <c r="KC31">
        <v>29.225</v>
      </c>
      <c r="KD31">
        <v>29.1503</v>
      </c>
      <c r="KE31">
        <v>11.3672</v>
      </c>
      <c r="KF31">
        <v>26.5262</v>
      </c>
      <c r="KG31">
        <v>97.3673</v>
      </c>
      <c r="KH31">
        <v>27.4564</v>
      </c>
      <c r="KI31">
        <v>179.041</v>
      </c>
      <c r="KJ31">
        <v>21.5786</v>
      </c>
      <c r="KK31">
        <v>100.902</v>
      </c>
      <c r="KL31">
        <v>100.439</v>
      </c>
    </row>
    <row r="32" spans="1:298">
      <c r="A32">
        <v>16</v>
      </c>
      <c r="B32">
        <v>1758813110.1</v>
      </c>
      <c r="C32">
        <v>75</v>
      </c>
      <c r="D32" t="s">
        <v>475</v>
      </c>
      <c r="E32" t="s">
        <v>476</v>
      </c>
      <c r="F32">
        <v>5</v>
      </c>
      <c r="G32" t="s">
        <v>436</v>
      </c>
      <c r="H32" t="s">
        <v>437</v>
      </c>
      <c r="I32" t="s">
        <v>438</v>
      </c>
      <c r="J32">
        <v>1758813102.6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204.5864109090909</v>
      </c>
      <c r="AL32">
        <v>214.7640969696969</v>
      </c>
      <c r="AM32">
        <v>-3.319520865800906</v>
      </c>
      <c r="AN32">
        <v>65.06</v>
      </c>
      <c r="AO32">
        <f>(AQ32 - AP32 + DZ32*1E3/(8.314*(EB32+273.15)) * AS32/DY32 * AR32) * DY32/(100*DM32) * 1000/(1000 - AQ32)</f>
        <v>0</v>
      </c>
      <c r="AP32">
        <v>21.55645776082251</v>
      </c>
      <c r="AQ32">
        <v>22.70003757575756</v>
      </c>
      <c r="AR32">
        <v>7.313272093749609E-05</v>
      </c>
      <c r="AS32">
        <v>108.47</v>
      </c>
      <c r="AT32">
        <v>0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2.7</v>
      </c>
      <c r="DN32">
        <v>0.5</v>
      </c>
      <c r="DO32" t="s">
        <v>440</v>
      </c>
      <c r="DP32">
        <v>2</v>
      </c>
      <c r="DQ32" t="b">
        <v>1</v>
      </c>
      <c r="DR32">
        <v>1758813102.6</v>
      </c>
      <c r="DS32">
        <v>232.6669259259259</v>
      </c>
      <c r="DT32">
        <v>214.7105555555556</v>
      </c>
      <c r="DU32">
        <v>22.68870740740741</v>
      </c>
      <c r="DV32">
        <v>21.55463333333333</v>
      </c>
      <c r="DW32">
        <v>232.8840740740741</v>
      </c>
      <c r="DX32">
        <v>22.57342962962963</v>
      </c>
      <c r="DY32">
        <v>499.9787037037036</v>
      </c>
      <c r="DZ32">
        <v>91.21877037037038</v>
      </c>
      <c r="EA32">
        <v>0.03035268518518519</v>
      </c>
      <c r="EB32">
        <v>29.48094444444444</v>
      </c>
      <c r="EC32">
        <v>29.97241481481481</v>
      </c>
      <c r="ED32">
        <v>999.9000000000001</v>
      </c>
      <c r="EE32">
        <v>0</v>
      </c>
      <c r="EF32">
        <v>0</v>
      </c>
      <c r="EG32">
        <v>10006.83259259259</v>
      </c>
      <c r="EH32">
        <v>0</v>
      </c>
      <c r="EI32">
        <v>11.5788</v>
      </c>
      <c r="EJ32">
        <v>17.95624074074074</v>
      </c>
      <c r="EK32">
        <v>238.0683333333333</v>
      </c>
      <c r="EL32">
        <v>219.4406296296296</v>
      </c>
      <c r="EM32">
        <v>1.134068888888889</v>
      </c>
      <c r="EN32">
        <v>214.7105555555556</v>
      </c>
      <c r="EO32">
        <v>21.55463333333333</v>
      </c>
      <c r="EP32">
        <v>2.069636296296296</v>
      </c>
      <c r="EQ32">
        <v>1.966188148148148</v>
      </c>
      <c r="ER32">
        <v>17.98739259259259</v>
      </c>
      <c r="ES32">
        <v>17.17464074074074</v>
      </c>
      <c r="ET32">
        <v>1999.999629629629</v>
      </c>
      <c r="EU32">
        <v>0.9800005555555555</v>
      </c>
      <c r="EV32">
        <v>0.01999982592592593</v>
      </c>
      <c r="EW32">
        <v>0</v>
      </c>
      <c r="EX32">
        <v>267.2733333333333</v>
      </c>
      <c r="EY32">
        <v>5.00097</v>
      </c>
      <c r="EZ32">
        <v>5482.129999999998</v>
      </c>
      <c r="FA32">
        <v>16707.57407407407</v>
      </c>
      <c r="FB32">
        <v>41.375</v>
      </c>
      <c r="FC32">
        <v>41.81199999999999</v>
      </c>
      <c r="FD32">
        <v>41.31666666666666</v>
      </c>
      <c r="FE32">
        <v>41.375</v>
      </c>
      <c r="FF32">
        <v>41.82133333333332</v>
      </c>
      <c r="FG32">
        <v>1955.099629629629</v>
      </c>
      <c r="FH32">
        <v>39.9</v>
      </c>
      <c r="FI32">
        <v>0</v>
      </c>
      <c r="FJ32">
        <v>1758813111</v>
      </c>
      <c r="FK32">
        <v>0</v>
      </c>
      <c r="FL32">
        <v>267.2926153846154</v>
      </c>
      <c r="FM32">
        <v>-33.32116237026001</v>
      </c>
      <c r="FN32">
        <v>-660.4372640766121</v>
      </c>
      <c r="FO32">
        <v>5481.946538461538</v>
      </c>
      <c r="FP32">
        <v>15</v>
      </c>
      <c r="FQ32">
        <v>0</v>
      </c>
      <c r="FR32" t="s">
        <v>441</v>
      </c>
      <c r="FS32">
        <v>1747247426.5</v>
      </c>
      <c r="FT32">
        <v>1747247420.5</v>
      </c>
      <c r="FU32">
        <v>0</v>
      </c>
      <c r="FV32">
        <v>1.027</v>
      </c>
      <c r="FW32">
        <v>0.031</v>
      </c>
      <c r="FX32">
        <v>0.02</v>
      </c>
      <c r="FY32">
        <v>0.05</v>
      </c>
      <c r="FZ32">
        <v>420</v>
      </c>
      <c r="GA32">
        <v>16</v>
      </c>
      <c r="GB32">
        <v>0.01</v>
      </c>
      <c r="GC32">
        <v>0.1</v>
      </c>
      <c r="GD32">
        <v>17.79850731707317</v>
      </c>
      <c r="GE32">
        <v>3.173331010452916</v>
      </c>
      <c r="GF32">
        <v>0.3144294340084123</v>
      </c>
      <c r="GG32">
        <v>0</v>
      </c>
      <c r="GH32">
        <v>268.7924117647059</v>
      </c>
      <c r="GI32">
        <v>-30.81042015497892</v>
      </c>
      <c r="GJ32">
        <v>3.043916760066634</v>
      </c>
      <c r="GK32">
        <v>-1</v>
      </c>
      <c r="GL32">
        <v>1.132318292682927</v>
      </c>
      <c r="GM32">
        <v>0.03978606271777187</v>
      </c>
      <c r="GN32">
        <v>0.00428857694428113</v>
      </c>
      <c r="GO32">
        <v>1</v>
      </c>
      <c r="GP32">
        <v>1</v>
      </c>
      <c r="GQ32">
        <v>2</v>
      </c>
      <c r="GR32" t="s">
        <v>442</v>
      </c>
      <c r="GS32">
        <v>3.13558</v>
      </c>
      <c r="GT32">
        <v>2.69045</v>
      </c>
      <c r="GU32">
        <v>0.0530877</v>
      </c>
      <c r="GV32">
        <v>0.0483731</v>
      </c>
      <c r="GW32">
        <v>0.102958</v>
      </c>
      <c r="GX32">
        <v>0.09805369999999999</v>
      </c>
      <c r="GY32">
        <v>30068.5</v>
      </c>
      <c r="GZ32">
        <v>30275.8</v>
      </c>
      <c r="HA32">
        <v>29523.1</v>
      </c>
      <c r="HB32">
        <v>29403.9</v>
      </c>
      <c r="HC32">
        <v>34992.6</v>
      </c>
      <c r="HD32">
        <v>35117.5</v>
      </c>
      <c r="HE32">
        <v>41546.2</v>
      </c>
      <c r="HF32">
        <v>41763.3</v>
      </c>
      <c r="HG32">
        <v>1.91838</v>
      </c>
      <c r="HH32">
        <v>1.88615</v>
      </c>
      <c r="HI32">
        <v>0.0991002</v>
      </c>
      <c r="HJ32">
        <v>0</v>
      </c>
      <c r="HK32">
        <v>28.356</v>
      </c>
      <c r="HL32">
        <v>999.9</v>
      </c>
      <c r="HM32">
        <v>57.7</v>
      </c>
      <c r="HN32">
        <v>29.8</v>
      </c>
      <c r="HO32">
        <v>26.6392</v>
      </c>
      <c r="HP32">
        <v>62.0709</v>
      </c>
      <c r="HQ32">
        <v>25.5248</v>
      </c>
      <c r="HR32">
        <v>1</v>
      </c>
      <c r="HS32">
        <v>0.135915</v>
      </c>
      <c r="HT32">
        <v>0.0560185</v>
      </c>
      <c r="HU32">
        <v>20.341</v>
      </c>
      <c r="HV32">
        <v>5.21609</v>
      </c>
      <c r="HW32">
        <v>12.0134</v>
      </c>
      <c r="HX32">
        <v>4.98885</v>
      </c>
      <c r="HY32">
        <v>3.2877</v>
      </c>
      <c r="HZ32">
        <v>9999</v>
      </c>
      <c r="IA32">
        <v>9999</v>
      </c>
      <c r="IB32">
        <v>9999</v>
      </c>
      <c r="IC32">
        <v>3.4</v>
      </c>
      <c r="ID32">
        <v>1.86758</v>
      </c>
      <c r="IE32">
        <v>1.86671</v>
      </c>
      <c r="IF32">
        <v>1.86604</v>
      </c>
      <c r="IG32">
        <v>1.866</v>
      </c>
      <c r="IH32">
        <v>1.86784</v>
      </c>
      <c r="II32">
        <v>1.87032</v>
      </c>
      <c r="IJ32">
        <v>1.86894</v>
      </c>
      <c r="IK32">
        <v>1.87045</v>
      </c>
      <c r="IL32">
        <v>0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-0.202</v>
      </c>
      <c r="IZ32">
        <v>0.1154</v>
      </c>
      <c r="JA32">
        <v>-0.08430758455233166</v>
      </c>
      <c r="JB32">
        <v>-0.0005046786976645747</v>
      </c>
      <c r="JC32">
        <v>-2.788243218172637E-07</v>
      </c>
      <c r="JD32">
        <v>-1.458253586176284E-11</v>
      </c>
      <c r="JE32">
        <v>-0.06436460862781151</v>
      </c>
      <c r="JF32">
        <v>-0.004978686969522418</v>
      </c>
      <c r="JG32">
        <v>0.0008967905392753483</v>
      </c>
      <c r="JH32">
        <v>-1.433903952826167E-05</v>
      </c>
      <c r="JI32">
        <v>4</v>
      </c>
      <c r="JJ32">
        <v>2332</v>
      </c>
      <c r="JK32">
        <v>1</v>
      </c>
      <c r="JL32">
        <v>26</v>
      </c>
      <c r="JM32">
        <v>192761.4</v>
      </c>
      <c r="JN32">
        <v>192761.5</v>
      </c>
      <c r="JO32">
        <v>0.533447</v>
      </c>
      <c r="JP32">
        <v>2.30225</v>
      </c>
      <c r="JQ32">
        <v>1.39771</v>
      </c>
      <c r="JR32">
        <v>2.33887</v>
      </c>
      <c r="JS32">
        <v>1.49536</v>
      </c>
      <c r="JT32">
        <v>2.69043</v>
      </c>
      <c r="JU32">
        <v>35.7311</v>
      </c>
      <c r="JV32">
        <v>24.0525</v>
      </c>
      <c r="JW32">
        <v>18</v>
      </c>
      <c r="JX32">
        <v>491.797</v>
      </c>
      <c r="JY32">
        <v>461.231</v>
      </c>
      <c r="JZ32">
        <v>27.4584</v>
      </c>
      <c r="KA32">
        <v>29.3784</v>
      </c>
      <c r="KB32">
        <v>29.9999</v>
      </c>
      <c r="KC32">
        <v>29.2244</v>
      </c>
      <c r="KD32">
        <v>29.1478</v>
      </c>
      <c r="KE32">
        <v>10.6019</v>
      </c>
      <c r="KF32">
        <v>26.5262</v>
      </c>
      <c r="KG32">
        <v>97.3673</v>
      </c>
      <c r="KH32">
        <v>27.4745</v>
      </c>
      <c r="KI32">
        <v>165.661</v>
      </c>
      <c r="KJ32">
        <v>21.5786</v>
      </c>
      <c r="KK32">
        <v>100.903</v>
      </c>
      <c r="KL32">
        <v>100.438</v>
      </c>
    </row>
    <row r="33" spans="1:298">
      <c r="A33">
        <v>17</v>
      </c>
      <c r="B33">
        <v>1758813115.1</v>
      </c>
      <c r="C33">
        <v>80</v>
      </c>
      <c r="D33" t="s">
        <v>477</v>
      </c>
      <c r="E33" t="s">
        <v>478</v>
      </c>
      <c r="F33">
        <v>5</v>
      </c>
      <c r="G33" t="s">
        <v>436</v>
      </c>
      <c r="H33" t="s">
        <v>437</v>
      </c>
      <c r="I33" t="s">
        <v>438</v>
      </c>
      <c r="J33">
        <v>1758813107.314285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187.5151654545456</v>
      </c>
      <c r="AL33">
        <v>198.0893757575757</v>
      </c>
      <c r="AM33">
        <v>-3.33858406926408</v>
      </c>
      <c r="AN33">
        <v>65.06</v>
      </c>
      <c r="AO33">
        <f>(AQ33 - AP33 + DZ33*1E3/(8.314*(EB33+273.15)) * AS33/DY33 * AR33) * DY33/(100*DM33) * 1000/(1000 - AQ33)</f>
        <v>0</v>
      </c>
      <c r="AP33">
        <v>21.5584686569264</v>
      </c>
      <c r="AQ33">
        <v>22.70532060606061</v>
      </c>
      <c r="AR33">
        <v>4.022003059596348E-05</v>
      </c>
      <c r="AS33">
        <v>108.47</v>
      </c>
      <c r="AT33">
        <v>0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2.7</v>
      </c>
      <c r="DN33">
        <v>0.5</v>
      </c>
      <c r="DO33" t="s">
        <v>440</v>
      </c>
      <c r="DP33">
        <v>2</v>
      </c>
      <c r="DQ33" t="b">
        <v>1</v>
      </c>
      <c r="DR33">
        <v>1758813107.314285</v>
      </c>
      <c r="DS33">
        <v>217.3080714285714</v>
      </c>
      <c r="DT33">
        <v>199.0588928571429</v>
      </c>
      <c r="DU33">
        <v>22.69473214285714</v>
      </c>
      <c r="DV33">
        <v>21.55628928571429</v>
      </c>
      <c r="DW33">
        <v>217.5155357142857</v>
      </c>
      <c r="DX33">
        <v>22.57936785714286</v>
      </c>
      <c r="DY33">
        <v>499.9769642857144</v>
      </c>
      <c r="DZ33">
        <v>91.21940357142856</v>
      </c>
      <c r="EA33">
        <v>0.030374425</v>
      </c>
      <c r="EB33">
        <v>29.48257857142857</v>
      </c>
      <c r="EC33">
        <v>29.97265357142857</v>
      </c>
      <c r="ED33">
        <v>999.9000000000002</v>
      </c>
      <c r="EE33">
        <v>0</v>
      </c>
      <c r="EF33">
        <v>0</v>
      </c>
      <c r="EG33">
        <v>10001.89285714286</v>
      </c>
      <c r="EH33">
        <v>0</v>
      </c>
      <c r="EI33">
        <v>11.5788</v>
      </c>
      <c r="EJ33">
        <v>18.24903214285714</v>
      </c>
      <c r="EK33">
        <v>222.3542142857143</v>
      </c>
      <c r="EL33">
        <v>203.4445</v>
      </c>
      <c r="EM33">
        <v>1.138437142857143</v>
      </c>
      <c r="EN33">
        <v>199.0588928571429</v>
      </c>
      <c r="EO33">
        <v>21.55628928571429</v>
      </c>
      <c r="EP33">
        <v>2.070199642857143</v>
      </c>
      <c r="EQ33">
        <v>1.966353214285715</v>
      </c>
      <c r="ER33">
        <v>17.99171785714286</v>
      </c>
      <c r="ES33">
        <v>17.17596428571429</v>
      </c>
      <c r="ET33">
        <v>2000.007857142857</v>
      </c>
      <c r="EU33">
        <v>0.9800006071428571</v>
      </c>
      <c r="EV33">
        <v>0.01999977857142857</v>
      </c>
      <c r="EW33">
        <v>0</v>
      </c>
      <c r="EX33">
        <v>264.5100357142857</v>
      </c>
      <c r="EY33">
        <v>5.00097</v>
      </c>
      <c r="EZ33">
        <v>5427.792500000001</v>
      </c>
      <c r="FA33">
        <v>16707.63571428571</v>
      </c>
      <c r="FB33">
        <v>41.375</v>
      </c>
      <c r="FC33">
        <v>41.80757142857141</v>
      </c>
      <c r="FD33">
        <v>41.31424999999998</v>
      </c>
      <c r="FE33">
        <v>41.375</v>
      </c>
      <c r="FF33">
        <v>41.81649999999998</v>
      </c>
      <c r="FG33">
        <v>1955.107857142857</v>
      </c>
      <c r="FH33">
        <v>39.9</v>
      </c>
      <c r="FI33">
        <v>0</v>
      </c>
      <c r="FJ33">
        <v>1758813116.4</v>
      </c>
      <c r="FK33">
        <v>0</v>
      </c>
      <c r="FL33">
        <v>263.96192</v>
      </c>
      <c r="FM33">
        <v>-36.89299997198508</v>
      </c>
      <c r="FN33">
        <v>-744.3684603834432</v>
      </c>
      <c r="FO33">
        <v>5415.5668</v>
      </c>
      <c r="FP33">
        <v>15</v>
      </c>
      <c r="FQ33">
        <v>0</v>
      </c>
      <c r="FR33" t="s">
        <v>441</v>
      </c>
      <c r="FS33">
        <v>1747247426.5</v>
      </c>
      <c r="FT33">
        <v>1747247420.5</v>
      </c>
      <c r="FU33">
        <v>0</v>
      </c>
      <c r="FV33">
        <v>1.027</v>
      </c>
      <c r="FW33">
        <v>0.031</v>
      </c>
      <c r="FX33">
        <v>0.02</v>
      </c>
      <c r="FY33">
        <v>0.05</v>
      </c>
      <c r="FZ33">
        <v>420</v>
      </c>
      <c r="GA33">
        <v>16</v>
      </c>
      <c r="GB33">
        <v>0.01</v>
      </c>
      <c r="GC33">
        <v>0.1</v>
      </c>
      <c r="GD33">
        <v>18.0810375</v>
      </c>
      <c r="GE33">
        <v>3.548124202626612</v>
      </c>
      <c r="GF33">
        <v>0.3449710391377078</v>
      </c>
      <c r="GG33">
        <v>0</v>
      </c>
      <c r="GH33">
        <v>266.1914705882353</v>
      </c>
      <c r="GI33">
        <v>-34.69378153979528</v>
      </c>
      <c r="GJ33">
        <v>3.416491296424844</v>
      </c>
      <c r="GK33">
        <v>-1</v>
      </c>
      <c r="GL33">
        <v>1.1358505</v>
      </c>
      <c r="GM33">
        <v>0.05461778611631871</v>
      </c>
      <c r="GN33">
        <v>0.005470155367994592</v>
      </c>
      <c r="GO33">
        <v>1</v>
      </c>
      <c r="GP33">
        <v>1</v>
      </c>
      <c r="GQ33">
        <v>2</v>
      </c>
      <c r="GR33" t="s">
        <v>442</v>
      </c>
      <c r="GS33">
        <v>3.13555</v>
      </c>
      <c r="GT33">
        <v>2.69114</v>
      </c>
      <c r="GU33">
        <v>0.0493596</v>
      </c>
      <c r="GV33">
        <v>0.0445199</v>
      </c>
      <c r="GW33">
        <v>0.102977</v>
      </c>
      <c r="GX33">
        <v>0.09805369999999999</v>
      </c>
      <c r="GY33">
        <v>30187.8</v>
      </c>
      <c r="GZ33">
        <v>30398.7</v>
      </c>
      <c r="HA33">
        <v>29524</v>
      </c>
      <c r="HB33">
        <v>29404.2</v>
      </c>
      <c r="HC33">
        <v>34992.6</v>
      </c>
      <c r="HD33">
        <v>35117.8</v>
      </c>
      <c r="HE33">
        <v>41547.1</v>
      </c>
      <c r="HF33">
        <v>41763.6</v>
      </c>
      <c r="HG33">
        <v>1.91838</v>
      </c>
      <c r="HH33">
        <v>1.88627</v>
      </c>
      <c r="HI33">
        <v>0.099346</v>
      </c>
      <c r="HJ33">
        <v>0</v>
      </c>
      <c r="HK33">
        <v>28.3554</v>
      </c>
      <c r="HL33">
        <v>999.9</v>
      </c>
      <c r="HM33">
        <v>57.7</v>
      </c>
      <c r="HN33">
        <v>29.8</v>
      </c>
      <c r="HO33">
        <v>26.6405</v>
      </c>
      <c r="HP33">
        <v>62.1109</v>
      </c>
      <c r="HQ33">
        <v>25.4968</v>
      </c>
      <c r="HR33">
        <v>1</v>
      </c>
      <c r="HS33">
        <v>0.135561</v>
      </c>
      <c r="HT33">
        <v>0.0268165</v>
      </c>
      <c r="HU33">
        <v>20.3409</v>
      </c>
      <c r="HV33">
        <v>5.21609</v>
      </c>
      <c r="HW33">
        <v>12.0128</v>
      </c>
      <c r="HX33">
        <v>4.98865</v>
      </c>
      <c r="HY33">
        <v>3.28765</v>
      </c>
      <c r="HZ33">
        <v>9999</v>
      </c>
      <c r="IA33">
        <v>9999</v>
      </c>
      <c r="IB33">
        <v>9999</v>
      </c>
      <c r="IC33">
        <v>3.4</v>
      </c>
      <c r="ID33">
        <v>1.86758</v>
      </c>
      <c r="IE33">
        <v>1.8667</v>
      </c>
      <c r="IF33">
        <v>1.86603</v>
      </c>
      <c r="IG33">
        <v>1.866</v>
      </c>
      <c r="IH33">
        <v>1.86784</v>
      </c>
      <c r="II33">
        <v>1.87034</v>
      </c>
      <c r="IJ33">
        <v>1.86894</v>
      </c>
      <c r="IK33">
        <v>1.87043</v>
      </c>
      <c r="IL33">
        <v>0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-0.191</v>
      </c>
      <c r="IZ33">
        <v>0.1155</v>
      </c>
      <c r="JA33">
        <v>-0.08430758455233166</v>
      </c>
      <c r="JB33">
        <v>-0.0005046786976645747</v>
      </c>
      <c r="JC33">
        <v>-2.788243218172637E-07</v>
      </c>
      <c r="JD33">
        <v>-1.458253586176284E-11</v>
      </c>
      <c r="JE33">
        <v>-0.06436460862781151</v>
      </c>
      <c r="JF33">
        <v>-0.004978686969522418</v>
      </c>
      <c r="JG33">
        <v>0.0008967905392753483</v>
      </c>
      <c r="JH33">
        <v>-1.433903952826167E-05</v>
      </c>
      <c r="JI33">
        <v>4</v>
      </c>
      <c r="JJ33">
        <v>2332</v>
      </c>
      <c r="JK33">
        <v>1</v>
      </c>
      <c r="JL33">
        <v>26</v>
      </c>
      <c r="JM33">
        <v>192761.5</v>
      </c>
      <c r="JN33">
        <v>192761.6</v>
      </c>
      <c r="JO33">
        <v>0.495605</v>
      </c>
      <c r="JP33">
        <v>2.2998</v>
      </c>
      <c r="JQ33">
        <v>1.39771</v>
      </c>
      <c r="JR33">
        <v>2.34253</v>
      </c>
      <c r="JS33">
        <v>1.49536</v>
      </c>
      <c r="JT33">
        <v>2.72461</v>
      </c>
      <c r="JU33">
        <v>35.7078</v>
      </c>
      <c r="JV33">
        <v>24.07</v>
      </c>
      <c r="JW33">
        <v>18</v>
      </c>
      <c r="JX33">
        <v>491.778</v>
      </c>
      <c r="JY33">
        <v>461.306</v>
      </c>
      <c r="JZ33">
        <v>27.4757</v>
      </c>
      <c r="KA33">
        <v>29.3771</v>
      </c>
      <c r="KB33">
        <v>29.9998</v>
      </c>
      <c r="KC33">
        <v>29.222</v>
      </c>
      <c r="KD33">
        <v>29.1472</v>
      </c>
      <c r="KE33">
        <v>9.908340000000001</v>
      </c>
      <c r="KF33">
        <v>26.5262</v>
      </c>
      <c r="KG33">
        <v>97.3673</v>
      </c>
      <c r="KH33">
        <v>27.4956</v>
      </c>
      <c r="KI33">
        <v>145.615</v>
      </c>
      <c r="KJ33">
        <v>21.5786</v>
      </c>
      <c r="KK33">
        <v>100.906</v>
      </c>
      <c r="KL33">
        <v>100.439</v>
      </c>
    </row>
    <row r="34" spans="1:298">
      <c r="A34">
        <v>18</v>
      </c>
      <c r="B34">
        <v>1758813120.1</v>
      </c>
      <c r="C34">
        <v>85</v>
      </c>
      <c r="D34" t="s">
        <v>479</v>
      </c>
      <c r="E34" t="s">
        <v>480</v>
      </c>
      <c r="F34">
        <v>5</v>
      </c>
      <c r="G34" t="s">
        <v>436</v>
      </c>
      <c r="H34" t="s">
        <v>437</v>
      </c>
      <c r="I34" t="s">
        <v>438</v>
      </c>
      <c r="J34">
        <v>1758813112.6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170.6882266666667</v>
      </c>
      <c r="AL34">
        <v>181.5313333333333</v>
      </c>
      <c r="AM34">
        <v>-3.308628571428562</v>
      </c>
      <c r="AN34">
        <v>65.06</v>
      </c>
      <c r="AO34">
        <f>(AQ34 - AP34 + DZ34*1E3/(8.314*(EB34+273.15)) * AS34/DY34 * AR34) * DY34/(100*DM34) * 1000/(1000 - AQ34)</f>
        <v>0</v>
      </c>
      <c r="AP34">
        <v>21.55842420562771</v>
      </c>
      <c r="AQ34">
        <v>22.71636060606059</v>
      </c>
      <c r="AR34">
        <v>7.222595586223562E-05</v>
      </c>
      <c r="AS34">
        <v>108.47</v>
      </c>
      <c r="AT34">
        <v>0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2.7</v>
      </c>
      <c r="DN34">
        <v>0.5</v>
      </c>
      <c r="DO34" t="s">
        <v>440</v>
      </c>
      <c r="DP34">
        <v>2</v>
      </c>
      <c r="DQ34" t="b">
        <v>1</v>
      </c>
      <c r="DR34">
        <v>1758813112.6</v>
      </c>
      <c r="DS34">
        <v>200.1210740740741</v>
      </c>
      <c r="DT34">
        <v>181.5582222222222</v>
      </c>
      <c r="DU34">
        <v>22.70287407407407</v>
      </c>
      <c r="DV34">
        <v>21.55778518518519</v>
      </c>
      <c r="DW34">
        <v>200.3178148148148</v>
      </c>
      <c r="DX34">
        <v>22.5874037037037</v>
      </c>
      <c r="DY34">
        <v>499.986</v>
      </c>
      <c r="DZ34">
        <v>91.21897037037036</v>
      </c>
      <c r="EA34">
        <v>0.03045049259259259</v>
      </c>
      <c r="EB34">
        <v>29.48497407407407</v>
      </c>
      <c r="EC34">
        <v>29.97223333333333</v>
      </c>
      <c r="ED34">
        <v>999.9000000000001</v>
      </c>
      <c r="EE34">
        <v>0</v>
      </c>
      <c r="EF34">
        <v>0</v>
      </c>
      <c r="EG34">
        <v>10004.83925925926</v>
      </c>
      <c r="EH34">
        <v>0</v>
      </c>
      <c r="EI34">
        <v>11.5788</v>
      </c>
      <c r="EJ34">
        <v>18.56278888888889</v>
      </c>
      <c r="EK34">
        <v>204.7697407407408</v>
      </c>
      <c r="EL34">
        <v>185.5584444444444</v>
      </c>
      <c r="EM34">
        <v>1.145091111111111</v>
      </c>
      <c r="EN34">
        <v>181.5582222222222</v>
      </c>
      <c r="EO34">
        <v>21.55778518518519</v>
      </c>
      <c r="EP34">
        <v>2.070932962962963</v>
      </c>
      <c r="EQ34">
        <v>1.96648</v>
      </c>
      <c r="ER34">
        <v>17.99735555555555</v>
      </c>
      <c r="ES34">
        <v>17.17698518518518</v>
      </c>
      <c r="ET34">
        <v>2000.025925925926</v>
      </c>
      <c r="EU34">
        <v>0.9800007777777777</v>
      </c>
      <c r="EV34">
        <v>0.01999960740740741</v>
      </c>
      <c r="EW34">
        <v>0</v>
      </c>
      <c r="EX34">
        <v>261.2118518518518</v>
      </c>
      <c r="EY34">
        <v>5.00097</v>
      </c>
      <c r="EZ34">
        <v>5361.566296296297</v>
      </c>
      <c r="FA34">
        <v>16707.78518518518</v>
      </c>
      <c r="FB34">
        <v>41.36566666666667</v>
      </c>
      <c r="FC34">
        <v>41.79592592592593</v>
      </c>
      <c r="FD34">
        <v>41.31199999999999</v>
      </c>
      <c r="FE34">
        <v>41.375</v>
      </c>
      <c r="FF34">
        <v>41.81199999999999</v>
      </c>
      <c r="FG34">
        <v>1955.125925925926</v>
      </c>
      <c r="FH34">
        <v>39.9</v>
      </c>
      <c r="FI34">
        <v>0</v>
      </c>
      <c r="FJ34">
        <v>1758813121.2</v>
      </c>
      <c r="FK34">
        <v>0</v>
      </c>
      <c r="FL34">
        <v>260.92556</v>
      </c>
      <c r="FM34">
        <v>-39.37776924839375</v>
      </c>
      <c r="FN34">
        <v>-787.0215384128874</v>
      </c>
      <c r="FO34">
        <v>5354.554400000001</v>
      </c>
      <c r="FP34">
        <v>15</v>
      </c>
      <c r="FQ34">
        <v>0</v>
      </c>
      <c r="FR34" t="s">
        <v>441</v>
      </c>
      <c r="FS34">
        <v>1747247426.5</v>
      </c>
      <c r="FT34">
        <v>1747247420.5</v>
      </c>
      <c r="FU34">
        <v>0</v>
      </c>
      <c r="FV34">
        <v>1.027</v>
      </c>
      <c r="FW34">
        <v>0.031</v>
      </c>
      <c r="FX34">
        <v>0.02</v>
      </c>
      <c r="FY34">
        <v>0.05</v>
      </c>
      <c r="FZ34">
        <v>420</v>
      </c>
      <c r="GA34">
        <v>16</v>
      </c>
      <c r="GB34">
        <v>0.01</v>
      </c>
      <c r="GC34">
        <v>0.1</v>
      </c>
      <c r="GD34">
        <v>18.3705225</v>
      </c>
      <c r="GE34">
        <v>3.656464165103196</v>
      </c>
      <c r="GF34">
        <v>0.355011255798672</v>
      </c>
      <c r="GG34">
        <v>0</v>
      </c>
      <c r="GH34">
        <v>263.3221176470589</v>
      </c>
      <c r="GI34">
        <v>-37.12889230134898</v>
      </c>
      <c r="GJ34">
        <v>3.653024450125945</v>
      </c>
      <c r="GK34">
        <v>-1</v>
      </c>
      <c r="GL34">
        <v>1.14111</v>
      </c>
      <c r="GM34">
        <v>0.07246784240149903</v>
      </c>
      <c r="GN34">
        <v>0.007121785590706865</v>
      </c>
      <c r="GO34">
        <v>1</v>
      </c>
      <c r="GP34">
        <v>1</v>
      </c>
      <c r="GQ34">
        <v>2</v>
      </c>
      <c r="GR34" t="s">
        <v>442</v>
      </c>
      <c r="GS34">
        <v>3.13551</v>
      </c>
      <c r="GT34">
        <v>2.69104</v>
      </c>
      <c r="GU34">
        <v>0.045573</v>
      </c>
      <c r="GV34">
        <v>0.0405896</v>
      </c>
      <c r="GW34">
        <v>0.103017</v>
      </c>
      <c r="GX34">
        <v>0.0980593</v>
      </c>
      <c r="GY34">
        <v>30307.7</v>
      </c>
      <c r="GZ34">
        <v>30524</v>
      </c>
      <c r="HA34">
        <v>29523.7</v>
      </c>
      <c r="HB34">
        <v>29404.3</v>
      </c>
      <c r="HC34">
        <v>34990.7</v>
      </c>
      <c r="HD34">
        <v>35117.7</v>
      </c>
      <c r="HE34">
        <v>41546.9</v>
      </c>
      <c r="HF34">
        <v>41763.9</v>
      </c>
      <c r="HG34">
        <v>1.91845</v>
      </c>
      <c r="HH34">
        <v>1.8862</v>
      </c>
      <c r="HI34">
        <v>0.099007</v>
      </c>
      <c r="HJ34">
        <v>0</v>
      </c>
      <c r="HK34">
        <v>28.356</v>
      </c>
      <c r="HL34">
        <v>999.9</v>
      </c>
      <c r="HM34">
        <v>57.7</v>
      </c>
      <c r="HN34">
        <v>29.8</v>
      </c>
      <c r="HO34">
        <v>26.6431</v>
      </c>
      <c r="HP34">
        <v>62.1509</v>
      </c>
      <c r="HQ34">
        <v>25.6891</v>
      </c>
      <c r="HR34">
        <v>1</v>
      </c>
      <c r="HS34">
        <v>0.135356</v>
      </c>
      <c r="HT34">
        <v>0.0195207</v>
      </c>
      <c r="HU34">
        <v>20.3409</v>
      </c>
      <c r="HV34">
        <v>5.21669</v>
      </c>
      <c r="HW34">
        <v>12.0141</v>
      </c>
      <c r="HX34">
        <v>4.98865</v>
      </c>
      <c r="HY34">
        <v>3.2877</v>
      </c>
      <c r="HZ34">
        <v>9999</v>
      </c>
      <c r="IA34">
        <v>9999</v>
      </c>
      <c r="IB34">
        <v>9999</v>
      </c>
      <c r="IC34">
        <v>3.4</v>
      </c>
      <c r="ID34">
        <v>1.86758</v>
      </c>
      <c r="IE34">
        <v>1.86672</v>
      </c>
      <c r="IF34">
        <v>1.86601</v>
      </c>
      <c r="IG34">
        <v>1.866</v>
      </c>
      <c r="IH34">
        <v>1.86783</v>
      </c>
      <c r="II34">
        <v>1.87034</v>
      </c>
      <c r="IJ34">
        <v>1.86894</v>
      </c>
      <c r="IK34">
        <v>1.87042</v>
      </c>
      <c r="IL34">
        <v>0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-0.182</v>
      </c>
      <c r="IZ34">
        <v>0.1157</v>
      </c>
      <c r="JA34">
        <v>-0.08430758455233166</v>
      </c>
      <c r="JB34">
        <v>-0.0005046786976645747</v>
      </c>
      <c r="JC34">
        <v>-2.788243218172637E-07</v>
      </c>
      <c r="JD34">
        <v>-1.458253586176284E-11</v>
      </c>
      <c r="JE34">
        <v>-0.06436460862781151</v>
      </c>
      <c r="JF34">
        <v>-0.004978686969522418</v>
      </c>
      <c r="JG34">
        <v>0.0008967905392753483</v>
      </c>
      <c r="JH34">
        <v>-1.433903952826167E-05</v>
      </c>
      <c r="JI34">
        <v>4</v>
      </c>
      <c r="JJ34">
        <v>2332</v>
      </c>
      <c r="JK34">
        <v>1</v>
      </c>
      <c r="JL34">
        <v>26</v>
      </c>
      <c r="JM34">
        <v>192761.6</v>
      </c>
      <c r="JN34">
        <v>192761.7</v>
      </c>
      <c r="JO34">
        <v>0.458984</v>
      </c>
      <c r="JP34">
        <v>2.31689</v>
      </c>
      <c r="JQ34">
        <v>1.39648</v>
      </c>
      <c r="JR34">
        <v>2.34253</v>
      </c>
      <c r="JS34">
        <v>1.49536</v>
      </c>
      <c r="JT34">
        <v>2.57812</v>
      </c>
      <c r="JU34">
        <v>35.7311</v>
      </c>
      <c r="JV34">
        <v>24.0612</v>
      </c>
      <c r="JW34">
        <v>18</v>
      </c>
      <c r="JX34">
        <v>491.82</v>
      </c>
      <c r="JY34">
        <v>461.243</v>
      </c>
      <c r="JZ34">
        <v>27.498</v>
      </c>
      <c r="KA34">
        <v>29.3747</v>
      </c>
      <c r="KB34">
        <v>29.9999</v>
      </c>
      <c r="KC34">
        <v>29.2213</v>
      </c>
      <c r="KD34">
        <v>29.1453</v>
      </c>
      <c r="KE34">
        <v>9.130100000000001</v>
      </c>
      <c r="KF34">
        <v>26.5262</v>
      </c>
      <c r="KG34">
        <v>97.3673</v>
      </c>
      <c r="KH34">
        <v>27.5143</v>
      </c>
      <c r="KI34">
        <v>132.234</v>
      </c>
      <c r="KJ34">
        <v>21.5786</v>
      </c>
      <c r="KK34">
        <v>100.905</v>
      </c>
      <c r="KL34">
        <v>100.439</v>
      </c>
    </row>
    <row r="35" spans="1:298">
      <c r="A35">
        <v>19</v>
      </c>
      <c r="B35">
        <v>1758813124.6</v>
      </c>
      <c r="C35">
        <v>89.5</v>
      </c>
      <c r="D35" t="s">
        <v>481</v>
      </c>
      <c r="E35" t="s">
        <v>482</v>
      </c>
      <c r="F35">
        <v>5</v>
      </c>
      <c r="G35" t="s">
        <v>436</v>
      </c>
      <c r="H35" t="s">
        <v>437</v>
      </c>
      <c r="I35" t="s">
        <v>438</v>
      </c>
      <c r="J35">
        <v>1758813117.044444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155.4464048484849</v>
      </c>
      <c r="AL35">
        <v>166.5828181818181</v>
      </c>
      <c r="AM35">
        <v>-3.318496709956702</v>
      </c>
      <c r="AN35">
        <v>65.06</v>
      </c>
      <c r="AO35">
        <f>(AQ35 - AP35 + DZ35*1E3/(8.314*(EB35+273.15)) * AS35/DY35 * AR35) * DY35/(100*DM35) * 1000/(1000 - AQ35)</f>
        <v>0</v>
      </c>
      <c r="AP35">
        <v>21.56089504112554</v>
      </c>
      <c r="AQ35">
        <v>22.72352787878787</v>
      </c>
      <c r="AR35">
        <v>3.218956482107535E-05</v>
      </c>
      <c r="AS35">
        <v>108.47</v>
      </c>
      <c r="AT35">
        <v>0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2.7</v>
      </c>
      <c r="DN35">
        <v>0.5</v>
      </c>
      <c r="DO35" t="s">
        <v>440</v>
      </c>
      <c r="DP35">
        <v>2</v>
      </c>
      <c r="DQ35" t="b">
        <v>1</v>
      </c>
      <c r="DR35">
        <v>1758813117.044444</v>
      </c>
      <c r="DS35">
        <v>185.692037037037</v>
      </c>
      <c r="DT35">
        <v>166.8180740740741</v>
      </c>
      <c r="DU35">
        <v>22.71055555555555</v>
      </c>
      <c r="DV35">
        <v>21.55905185185184</v>
      </c>
      <c r="DW35">
        <v>185.8799259259259</v>
      </c>
      <c r="DX35">
        <v>22.59497407407407</v>
      </c>
      <c r="DY35">
        <v>500.0073333333333</v>
      </c>
      <c r="DZ35">
        <v>91.21828148148148</v>
      </c>
      <c r="EA35">
        <v>0.03051942222222222</v>
      </c>
      <c r="EB35">
        <v>29.48756666666667</v>
      </c>
      <c r="EC35">
        <v>29.97140740740741</v>
      </c>
      <c r="ED35">
        <v>999.9000000000001</v>
      </c>
      <c r="EE35">
        <v>0</v>
      </c>
      <c r="EF35">
        <v>0</v>
      </c>
      <c r="EG35">
        <v>10007.26555555556</v>
      </c>
      <c r="EH35">
        <v>0</v>
      </c>
      <c r="EI35">
        <v>11.5788</v>
      </c>
      <c r="EJ35">
        <v>18.87388148148148</v>
      </c>
      <c r="EK35">
        <v>190.006962962963</v>
      </c>
      <c r="EL35">
        <v>170.4938148148148</v>
      </c>
      <c r="EM35">
        <v>1.151507037037037</v>
      </c>
      <c r="EN35">
        <v>166.8180740740741</v>
      </c>
      <c r="EO35">
        <v>21.55905185185184</v>
      </c>
      <c r="EP35">
        <v>2.071617037037037</v>
      </c>
      <c r="EQ35">
        <v>1.966578888888889</v>
      </c>
      <c r="ER35">
        <v>18.0026037037037</v>
      </c>
      <c r="ES35">
        <v>17.17778148148148</v>
      </c>
      <c r="ET35">
        <v>2000.013333333333</v>
      </c>
      <c r="EU35">
        <v>0.9800006666666666</v>
      </c>
      <c r="EV35">
        <v>0.01999972222222222</v>
      </c>
      <c r="EW35">
        <v>0</v>
      </c>
      <c r="EX35">
        <v>258.3395185185186</v>
      </c>
      <c r="EY35">
        <v>5.00097</v>
      </c>
      <c r="EZ35">
        <v>5303.298148148147</v>
      </c>
      <c r="FA35">
        <v>16707.68888888889</v>
      </c>
      <c r="FB35">
        <v>41.35866666666666</v>
      </c>
      <c r="FC35">
        <v>41.78674074074073</v>
      </c>
      <c r="FD35">
        <v>41.31199999999999</v>
      </c>
      <c r="FE35">
        <v>41.375</v>
      </c>
      <c r="FF35">
        <v>41.81199999999999</v>
      </c>
      <c r="FG35">
        <v>1955.113333333333</v>
      </c>
      <c r="FH35">
        <v>39.9</v>
      </c>
      <c r="FI35">
        <v>0</v>
      </c>
      <c r="FJ35">
        <v>1758813125.4</v>
      </c>
      <c r="FK35">
        <v>0</v>
      </c>
      <c r="FL35">
        <v>258.3759230769231</v>
      </c>
      <c r="FM35">
        <v>-39.21969232009754</v>
      </c>
      <c r="FN35">
        <v>-796.3080341550569</v>
      </c>
      <c r="FO35">
        <v>5303.391153846154</v>
      </c>
      <c r="FP35">
        <v>15</v>
      </c>
      <c r="FQ35">
        <v>0</v>
      </c>
      <c r="FR35" t="s">
        <v>441</v>
      </c>
      <c r="FS35">
        <v>1747247426.5</v>
      </c>
      <c r="FT35">
        <v>1747247420.5</v>
      </c>
      <c r="FU35">
        <v>0</v>
      </c>
      <c r="FV35">
        <v>1.027</v>
      </c>
      <c r="FW35">
        <v>0.031</v>
      </c>
      <c r="FX35">
        <v>0.02</v>
      </c>
      <c r="FY35">
        <v>0.05</v>
      </c>
      <c r="FZ35">
        <v>420</v>
      </c>
      <c r="GA35">
        <v>16</v>
      </c>
      <c r="GB35">
        <v>0.01</v>
      </c>
      <c r="GC35">
        <v>0.1</v>
      </c>
      <c r="GD35">
        <v>18.6179325</v>
      </c>
      <c r="GE35">
        <v>3.918329831144417</v>
      </c>
      <c r="GF35">
        <v>0.3794695925812107</v>
      </c>
      <c r="GG35">
        <v>0</v>
      </c>
      <c r="GH35">
        <v>260.6729411764706</v>
      </c>
      <c r="GI35">
        <v>-38.52125289341329</v>
      </c>
      <c r="GJ35">
        <v>3.786890505734505</v>
      </c>
      <c r="GK35">
        <v>-1</v>
      </c>
      <c r="GL35">
        <v>1.14646825</v>
      </c>
      <c r="GM35">
        <v>0.08842975609756017</v>
      </c>
      <c r="GN35">
        <v>0.008619950953311736</v>
      </c>
      <c r="GO35">
        <v>1</v>
      </c>
      <c r="GP35">
        <v>1</v>
      </c>
      <c r="GQ35">
        <v>2</v>
      </c>
      <c r="GR35" t="s">
        <v>442</v>
      </c>
      <c r="GS35">
        <v>3.13558</v>
      </c>
      <c r="GT35">
        <v>2.69079</v>
      </c>
      <c r="GU35">
        <v>0.0420815</v>
      </c>
      <c r="GV35">
        <v>0.0369447</v>
      </c>
      <c r="GW35">
        <v>0.103036</v>
      </c>
      <c r="GX35">
        <v>0.0980627</v>
      </c>
      <c r="GY35">
        <v>30418.5</v>
      </c>
      <c r="GZ35">
        <v>30640</v>
      </c>
      <c r="HA35">
        <v>29523.6</v>
      </c>
      <c r="HB35">
        <v>29404.4</v>
      </c>
      <c r="HC35">
        <v>34989.5</v>
      </c>
      <c r="HD35">
        <v>35117.3</v>
      </c>
      <c r="HE35">
        <v>41546.4</v>
      </c>
      <c r="HF35">
        <v>41763.6</v>
      </c>
      <c r="HG35">
        <v>1.91847</v>
      </c>
      <c r="HH35">
        <v>1.88625</v>
      </c>
      <c r="HI35">
        <v>0.09907779999999999</v>
      </c>
      <c r="HJ35">
        <v>0</v>
      </c>
      <c r="HK35">
        <v>28.356</v>
      </c>
      <c r="HL35">
        <v>999.9</v>
      </c>
      <c r="HM35">
        <v>57.7</v>
      </c>
      <c r="HN35">
        <v>29.8</v>
      </c>
      <c r="HO35">
        <v>26.6419</v>
      </c>
      <c r="HP35">
        <v>62.2609</v>
      </c>
      <c r="HQ35">
        <v>25.5288</v>
      </c>
      <c r="HR35">
        <v>1</v>
      </c>
      <c r="HS35">
        <v>0.13529</v>
      </c>
      <c r="HT35">
        <v>0.00616013</v>
      </c>
      <c r="HU35">
        <v>20.3413</v>
      </c>
      <c r="HV35">
        <v>5.21759</v>
      </c>
      <c r="HW35">
        <v>12.0134</v>
      </c>
      <c r="HX35">
        <v>4.98905</v>
      </c>
      <c r="HY35">
        <v>3.28778</v>
      </c>
      <c r="HZ35">
        <v>9999</v>
      </c>
      <c r="IA35">
        <v>9999</v>
      </c>
      <c r="IB35">
        <v>9999</v>
      </c>
      <c r="IC35">
        <v>3.4</v>
      </c>
      <c r="ID35">
        <v>1.86761</v>
      </c>
      <c r="IE35">
        <v>1.86672</v>
      </c>
      <c r="IF35">
        <v>1.86601</v>
      </c>
      <c r="IG35">
        <v>1.866</v>
      </c>
      <c r="IH35">
        <v>1.86783</v>
      </c>
      <c r="II35">
        <v>1.87031</v>
      </c>
      <c r="IJ35">
        <v>1.86891</v>
      </c>
      <c r="IK35">
        <v>1.87042</v>
      </c>
      <c r="IL35">
        <v>0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-0.173</v>
      </c>
      <c r="IZ35">
        <v>0.1157</v>
      </c>
      <c r="JA35">
        <v>-0.08430758455233166</v>
      </c>
      <c r="JB35">
        <v>-0.0005046786976645747</v>
      </c>
      <c r="JC35">
        <v>-2.788243218172637E-07</v>
      </c>
      <c r="JD35">
        <v>-1.458253586176284E-11</v>
      </c>
      <c r="JE35">
        <v>-0.06436460862781151</v>
      </c>
      <c r="JF35">
        <v>-0.004978686969522418</v>
      </c>
      <c r="JG35">
        <v>0.0008967905392753483</v>
      </c>
      <c r="JH35">
        <v>-1.433903952826167E-05</v>
      </c>
      <c r="JI35">
        <v>4</v>
      </c>
      <c r="JJ35">
        <v>2332</v>
      </c>
      <c r="JK35">
        <v>1</v>
      </c>
      <c r="JL35">
        <v>26</v>
      </c>
      <c r="JM35">
        <v>192761.6</v>
      </c>
      <c r="JN35">
        <v>192761.7</v>
      </c>
      <c r="JO35">
        <v>0.427246</v>
      </c>
      <c r="JP35">
        <v>2.30591</v>
      </c>
      <c r="JQ35">
        <v>1.39648</v>
      </c>
      <c r="JR35">
        <v>2.33887</v>
      </c>
      <c r="JS35">
        <v>1.49536</v>
      </c>
      <c r="JT35">
        <v>2.71362</v>
      </c>
      <c r="JU35">
        <v>35.7311</v>
      </c>
      <c r="JV35">
        <v>24.07</v>
      </c>
      <c r="JW35">
        <v>18</v>
      </c>
      <c r="JX35">
        <v>491.821</v>
      </c>
      <c r="JY35">
        <v>461.269</v>
      </c>
      <c r="JZ35">
        <v>27.5152</v>
      </c>
      <c r="KA35">
        <v>29.3731</v>
      </c>
      <c r="KB35">
        <v>29.9998</v>
      </c>
      <c r="KC35">
        <v>29.2195</v>
      </c>
      <c r="KD35">
        <v>29.1444</v>
      </c>
      <c r="KE35">
        <v>8.48176</v>
      </c>
      <c r="KF35">
        <v>26.5262</v>
      </c>
      <c r="KG35">
        <v>97.3673</v>
      </c>
      <c r="KH35">
        <v>27.5345</v>
      </c>
      <c r="KI35">
        <v>118.877</v>
      </c>
      <c r="KJ35">
        <v>21.5786</v>
      </c>
      <c r="KK35">
        <v>100.904</v>
      </c>
      <c r="KL35">
        <v>100.439</v>
      </c>
    </row>
    <row r="36" spans="1:298">
      <c r="A36">
        <v>20</v>
      </c>
      <c r="B36">
        <v>1758813129.6</v>
      </c>
      <c r="C36">
        <v>94.5</v>
      </c>
      <c r="D36" t="s">
        <v>483</v>
      </c>
      <c r="E36" t="s">
        <v>484</v>
      </c>
      <c r="F36">
        <v>5</v>
      </c>
      <c r="G36" t="s">
        <v>436</v>
      </c>
      <c r="H36" t="s">
        <v>437</v>
      </c>
      <c r="I36" t="s">
        <v>438</v>
      </c>
      <c r="J36">
        <v>1758813122.062963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138.3417927272727</v>
      </c>
      <c r="AL36">
        <v>149.9160484848485</v>
      </c>
      <c r="AM36">
        <v>-3.332898528138548</v>
      </c>
      <c r="AN36">
        <v>65.06</v>
      </c>
      <c r="AO36">
        <f>(AQ36 - AP36 + DZ36*1E3/(8.314*(EB36+273.15)) * AS36/DY36 * AR36) * DY36/(100*DM36) * 1000/(1000 - AQ36)</f>
        <v>0</v>
      </c>
      <c r="AP36">
        <v>21.56168014177489</v>
      </c>
      <c r="AQ36">
        <v>22.73405090909091</v>
      </c>
      <c r="AR36">
        <v>5.009459676126134E-05</v>
      </c>
      <c r="AS36">
        <v>108.47</v>
      </c>
      <c r="AT36">
        <v>0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2.7</v>
      </c>
      <c r="DN36">
        <v>0.5</v>
      </c>
      <c r="DO36" t="s">
        <v>440</v>
      </c>
      <c r="DP36">
        <v>2</v>
      </c>
      <c r="DQ36" t="b">
        <v>1</v>
      </c>
      <c r="DR36">
        <v>1758813122.062963</v>
      </c>
      <c r="DS36">
        <v>169.3857407407407</v>
      </c>
      <c r="DT36">
        <v>150.1564444444444</v>
      </c>
      <c r="DU36">
        <v>22.72005185185185</v>
      </c>
      <c r="DV36">
        <v>21.56032592592593</v>
      </c>
      <c r="DW36">
        <v>169.5638148148148</v>
      </c>
      <c r="DX36">
        <v>22.60435185185186</v>
      </c>
      <c r="DY36">
        <v>500.0058148148148</v>
      </c>
      <c r="DZ36">
        <v>91.21692592592592</v>
      </c>
      <c r="EA36">
        <v>0.03057491851851852</v>
      </c>
      <c r="EB36">
        <v>29.49081481481481</v>
      </c>
      <c r="EC36">
        <v>29.96875925925926</v>
      </c>
      <c r="ED36">
        <v>999.9000000000001</v>
      </c>
      <c r="EE36">
        <v>0</v>
      </c>
      <c r="EF36">
        <v>0</v>
      </c>
      <c r="EG36">
        <v>10006.48333333333</v>
      </c>
      <c r="EH36">
        <v>0</v>
      </c>
      <c r="EI36">
        <v>11.5788</v>
      </c>
      <c r="EJ36">
        <v>19.22933333333333</v>
      </c>
      <c r="EK36">
        <v>173.3235185185185</v>
      </c>
      <c r="EL36">
        <v>153.4651851851852</v>
      </c>
      <c r="EM36">
        <v>1.159730740740741</v>
      </c>
      <c r="EN36">
        <v>150.1564444444444</v>
      </c>
      <c r="EO36">
        <v>21.56032592592593</v>
      </c>
      <c r="EP36">
        <v>2.072452962962963</v>
      </c>
      <c r="EQ36">
        <v>1.966665555555555</v>
      </c>
      <c r="ER36">
        <v>18.00901851851852</v>
      </c>
      <c r="ES36">
        <v>17.17847777777778</v>
      </c>
      <c r="ET36">
        <v>1999.98037037037</v>
      </c>
      <c r="EU36">
        <v>0.9800003333333334</v>
      </c>
      <c r="EV36">
        <v>0.02000005555555555</v>
      </c>
      <c r="EW36">
        <v>0</v>
      </c>
      <c r="EX36">
        <v>255.099962962963</v>
      </c>
      <c r="EY36">
        <v>5.00097</v>
      </c>
      <c r="EZ36">
        <v>5237.605185185185</v>
      </c>
      <c r="FA36">
        <v>16707.41481481481</v>
      </c>
      <c r="FB36">
        <v>41.34699999999999</v>
      </c>
      <c r="FC36">
        <v>41.77525925925925</v>
      </c>
      <c r="FD36">
        <v>41.31199999999999</v>
      </c>
      <c r="FE36">
        <v>41.375</v>
      </c>
      <c r="FF36">
        <v>41.81199999999999</v>
      </c>
      <c r="FG36">
        <v>1955.08037037037</v>
      </c>
      <c r="FH36">
        <v>39.9</v>
      </c>
      <c r="FI36">
        <v>0</v>
      </c>
      <c r="FJ36">
        <v>1758813130.2</v>
      </c>
      <c r="FK36">
        <v>0</v>
      </c>
      <c r="FL36">
        <v>255.2726923076923</v>
      </c>
      <c r="FM36">
        <v>-38.84382908809577</v>
      </c>
      <c r="FN36">
        <v>-772.0970945416356</v>
      </c>
      <c r="FO36">
        <v>5240.986153846154</v>
      </c>
      <c r="FP36">
        <v>15</v>
      </c>
      <c r="FQ36">
        <v>0</v>
      </c>
      <c r="FR36" t="s">
        <v>441</v>
      </c>
      <c r="FS36">
        <v>1747247426.5</v>
      </c>
      <c r="FT36">
        <v>1747247420.5</v>
      </c>
      <c r="FU36">
        <v>0</v>
      </c>
      <c r="FV36">
        <v>1.027</v>
      </c>
      <c r="FW36">
        <v>0.031</v>
      </c>
      <c r="FX36">
        <v>0.02</v>
      </c>
      <c r="FY36">
        <v>0.05</v>
      </c>
      <c r="FZ36">
        <v>420</v>
      </c>
      <c r="GA36">
        <v>16</v>
      </c>
      <c r="GB36">
        <v>0.01</v>
      </c>
      <c r="GC36">
        <v>0.1</v>
      </c>
      <c r="GD36">
        <v>18.99650975609756</v>
      </c>
      <c r="GE36">
        <v>4.267009756097572</v>
      </c>
      <c r="GF36">
        <v>0.4238706244200959</v>
      </c>
      <c r="GG36">
        <v>0</v>
      </c>
      <c r="GH36">
        <v>257.2131764705882</v>
      </c>
      <c r="GI36">
        <v>-39.15498856289539</v>
      </c>
      <c r="GJ36">
        <v>3.845121228644916</v>
      </c>
      <c r="GK36">
        <v>-1</v>
      </c>
      <c r="GL36">
        <v>1.154400243902439</v>
      </c>
      <c r="GM36">
        <v>0.09416069686411198</v>
      </c>
      <c r="GN36">
        <v>0.009377717359109347</v>
      </c>
      <c r="GO36">
        <v>1</v>
      </c>
      <c r="GP36">
        <v>1</v>
      </c>
      <c r="GQ36">
        <v>2</v>
      </c>
      <c r="GR36" t="s">
        <v>442</v>
      </c>
      <c r="GS36">
        <v>3.13561</v>
      </c>
      <c r="GT36">
        <v>2.69075</v>
      </c>
      <c r="GU36">
        <v>0.0381122</v>
      </c>
      <c r="GV36">
        <v>0.0328103</v>
      </c>
      <c r="GW36">
        <v>0.103071</v>
      </c>
      <c r="GX36">
        <v>0.0980698</v>
      </c>
      <c r="GY36">
        <v>30544.8</v>
      </c>
      <c r="GZ36">
        <v>30771.6</v>
      </c>
      <c r="HA36">
        <v>29523.8</v>
      </c>
      <c r="HB36">
        <v>29404.5</v>
      </c>
      <c r="HC36">
        <v>34988.3</v>
      </c>
      <c r="HD36">
        <v>35117.4</v>
      </c>
      <c r="HE36">
        <v>41546.7</v>
      </c>
      <c r="HF36">
        <v>41764.2</v>
      </c>
      <c r="HG36">
        <v>1.91833</v>
      </c>
      <c r="HH36">
        <v>1.8858</v>
      </c>
      <c r="HI36">
        <v>0.098221</v>
      </c>
      <c r="HJ36">
        <v>0</v>
      </c>
      <c r="HK36">
        <v>28.356</v>
      </c>
      <c r="HL36">
        <v>999.9</v>
      </c>
      <c r="HM36">
        <v>57.7</v>
      </c>
      <c r="HN36">
        <v>29.8</v>
      </c>
      <c r="HO36">
        <v>26.6439</v>
      </c>
      <c r="HP36">
        <v>62.0909</v>
      </c>
      <c r="HQ36">
        <v>25.5048</v>
      </c>
      <c r="HR36">
        <v>1</v>
      </c>
      <c r="HS36">
        <v>0.134748</v>
      </c>
      <c r="HT36">
        <v>-0.00181645</v>
      </c>
      <c r="HU36">
        <v>20.3412</v>
      </c>
      <c r="HV36">
        <v>5.21699</v>
      </c>
      <c r="HW36">
        <v>12.0119</v>
      </c>
      <c r="HX36">
        <v>4.98905</v>
      </c>
      <c r="HY36">
        <v>3.28775</v>
      </c>
      <c r="HZ36">
        <v>9999</v>
      </c>
      <c r="IA36">
        <v>9999</v>
      </c>
      <c r="IB36">
        <v>9999</v>
      </c>
      <c r="IC36">
        <v>3.4</v>
      </c>
      <c r="ID36">
        <v>1.86759</v>
      </c>
      <c r="IE36">
        <v>1.86673</v>
      </c>
      <c r="IF36">
        <v>1.86601</v>
      </c>
      <c r="IG36">
        <v>1.866</v>
      </c>
      <c r="IH36">
        <v>1.86785</v>
      </c>
      <c r="II36">
        <v>1.87033</v>
      </c>
      <c r="IJ36">
        <v>1.86894</v>
      </c>
      <c r="IK36">
        <v>1.87042</v>
      </c>
      <c r="IL36">
        <v>0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-0.163</v>
      </c>
      <c r="IZ36">
        <v>0.1159</v>
      </c>
      <c r="JA36">
        <v>-0.08430758455233166</v>
      </c>
      <c r="JB36">
        <v>-0.0005046786976645747</v>
      </c>
      <c r="JC36">
        <v>-2.788243218172637E-07</v>
      </c>
      <c r="JD36">
        <v>-1.458253586176284E-11</v>
      </c>
      <c r="JE36">
        <v>-0.06436460862781151</v>
      </c>
      <c r="JF36">
        <v>-0.004978686969522418</v>
      </c>
      <c r="JG36">
        <v>0.0008967905392753483</v>
      </c>
      <c r="JH36">
        <v>-1.433903952826167E-05</v>
      </c>
      <c r="JI36">
        <v>4</v>
      </c>
      <c r="JJ36">
        <v>2332</v>
      </c>
      <c r="JK36">
        <v>1</v>
      </c>
      <c r="JL36">
        <v>26</v>
      </c>
      <c r="JM36">
        <v>192761.7</v>
      </c>
      <c r="JN36">
        <v>192761.8</v>
      </c>
      <c r="JO36">
        <v>0.391846</v>
      </c>
      <c r="JP36">
        <v>2.31201</v>
      </c>
      <c r="JQ36">
        <v>1.39648</v>
      </c>
      <c r="JR36">
        <v>2.34009</v>
      </c>
      <c r="JS36">
        <v>1.49536</v>
      </c>
      <c r="JT36">
        <v>2.69409</v>
      </c>
      <c r="JU36">
        <v>35.7311</v>
      </c>
      <c r="JV36">
        <v>24.07</v>
      </c>
      <c r="JW36">
        <v>18</v>
      </c>
      <c r="JX36">
        <v>491.713</v>
      </c>
      <c r="JY36">
        <v>460.969</v>
      </c>
      <c r="JZ36">
        <v>27.5359</v>
      </c>
      <c r="KA36">
        <v>29.3712</v>
      </c>
      <c r="KB36">
        <v>29.9999</v>
      </c>
      <c r="KC36">
        <v>29.2179</v>
      </c>
      <c r="KD36">
        <v>29.1429</v>
      </c>
      <c r="KE36">
        <v>7.71287</v>
      </c>
      <c r="KF36">
        <v>26.5262</v>
      </c>
      <c r="KG36">
        <v>97.3673</v>
      </c>
      <c r="KH36">
        <v>27.5607</v>
      </c>
      <c r="KI36">
        <v>98.84269999999999</v>
      </c>
      <c r="KJ36">
        <v>21.5786</v>
      </c>
      <c r="KK36">
        <v>100.905</v>
      </c>
      <c r="KL36">
        <v>100.44</v>
      </c>
    </row>
    <row r="37" spans="1:298">
      <c r="A37">
        <v>21</v>
      </c>
      <c r="B37">
        <v>1758813134.6</v>
      </c>
      <c r="C37">
        <v>99.5</v>
      </c>
      <c r="D37" t="s">
        <v>485</v>
      </c>
      <c r="E37" t="s">
        <v>486</v>
      </c>
      <c r="F37">
        <v>5</v>
      </c>
      <c r="G37" t="s">
        <v>436</v>
      </c>
      <c r="H37" t="s">
        <v>437</v>
      </c>
      <c r="I37" t="s">
        <v>438</v>
      </c>
      <c r="J37">
        <v>1758813127.081481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121.2908060606061</v>
      </c>
      <c r="AL37">
        <v>133.2479333333333</v>
      </c>
      <c r="AM37">
        <v>-3.338802857142861</v>
      </c>
      <c r="AN37">
        <v>65.06</v>
      </c>
      <c r="AO37">
        <f>(AQ37 - AP37 + DZ37*1E3/(8.314*(EB37+273.15)) * AS37/DY37 * AR37) * DY37/(100*DM37) * 1000/(1000 - AQ37)</f>
        <v>0</v>
      </c>
      <c r="AP37">
        <v>21.56464219588745</v>
      </c>
      <c r="AQ37">
        <v>22.74493090909091</v>
      </c>
      <c r="AR37">
        <v>4.541024866605222E-05</v>
      </c>
      <c r="AS37">
        <v>108.47</v>
      </c>
      <c r="AT37">
        <v>0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2.7</v>
      </c>
      <c r="DN37">
        <v>0.5</v>
      </c>
      <c r="DO37" t="s">
        <v>440</v>
      </c>
      <c r="DP37">
        <v>2</v>
      </c>
      <c r="DQ37" t="b">
        <v>1</v>
      </c>
      <c r="DR37">
        <v>1758813127.081481</v>
      </c>
      <c r="DS37">
        <v>153.0768518518518</v>
      </c>
      <c r="DT37">
        <v>133.4325185185185</v>
      </c>
      <c r="DU37">
        <v>22.73064074074074</v>
      </c>
      <c r="DV37">
        <v>21.56234074074074</v>
      </c>
      <c r="DW37">
        <v>153.2452592592592</v>
      </c>
      <c r="DX37">
        <v>22.6147962962963</v>
      </c>
      <c r="DY37">
        <v>500.0360740740741</v>
      </c>
      <c r="DZ37">
        <v>91.21612222222221</v>
      </c>
      <c r="EA37">
        <v>0.03047565185185185</v>
      </c>
      <c r="EB37">
        <v>29.49588148148148</v>
      </c>
      <c r="EC37">
        <v>29.96565925925926</v>
      </c>
      <c r="ED37">
        <v>999.9000000000001</v>
      </c>
      <c r="EE37">
        <v>0</v>
      </c>
      <c r="EF37">
        <v>0</v>
      </c>
      <c r="EG37">
        <v>10001.33592592593</v>
      </c>
      <c r="EH37">
        <v>0</v>
      </c>
      <c r="EI37">
        <v>11.5788</v>
      </c>
      <c r="EJ37">
        <v>19.64432222222222</v>
      </c>
      <c r="EK37">
        <v>156.6372592592593</v>
      </c>
      <c r="EL37">
        <v>136.373</v>
      </c>
      <c r="EM37">
        <v>1.168301851851852</v>
      </c>
      <c r="EN37">
        <v>133.4325185185185</v>
      </c>
      <c r="EO37">
        <v>21.56234074074074</v>
      </c>
      <c r="EP37">
        <v>2.0734</v>
      </c>
      <c r="EQ37">
        <v>1.966831111111111</v>
      </c>
      <c r="ER37">
        <v>18.01628518518518</v>
      </c>
      <c r="ES37">
        <v>17.17981481481482</v>
      </c>
      <c r="ET37">
        <v>1999.963333333333</v>
      </c>
      <c r="EU37">
        <v>0.980000111111111</v>
      </c>
      <c r="EV37">
        <v>0.02000027407407407</v>
      </c>
      <c r="EW37">
        <v>0</v>
      </c>
      <c r="EX37">
        <v>252.027037037037</v>
      </c>
      <c r="EY37">
        <v>5.00097</v>
      </c>
      <c r="EZ37">
        <v>5175.818518518518</v>
      </c>
      <c r="FA37">
        <v>16707.28148148148</v>
      </c>
      <c r="FB37">
        <v>41.34699999999999</v>
      </c>
      <c r="FC37">
        <v>41.76377777777778</v>
      </c>
      <c r="FD37">
        <v>41.31199999999999</v>
      </c>
      <c r="FE37">
        <v>41.375</v>
      </c>
      <c r="FF37">
        <v>41.81199999999999</v>
      </c>
      <c r="FG37">
        <v>1955.063333333333</v>
      </c>
      <c r="FH37">
        <v>39.9</v>
      </c>
      <c r="FI37">
        <v>0</v>
      </c>
      <c r="FJ37">
        <v>1758813135.6</v>
      </c>
      <c r="FK37">
        <v>0</v>
      </c>
      <c r="FL37">
        <v>251.76928</v>
      </c>
      <c r="FM37">
        <v>-35.48492312864416</v>
      </c>
      <c r="FN37">
        <v>-700.25000112799</v>
      </c>
      <c r="FO37">
        <v>5171.0712</v>
      </c>
      <c r="FP37">
        <v>15</v>
      </c>
      <c r="FQ37">
        <v>0</v>
      </c>
      <c r="FR37" t="s">
        <v>441</v>
      </c>
      <c r="FS37">
        <v>1747247426.5</v>
      </c>
      <c r="FT37">
        <v>1747247420.5</v>
      </c>
      <c r="FU37">
        <v>0</v>
      </c>
      <c r="FV37">
        <v>1.027</v>
      </c>
      <c r="FW37">
        <v>0.031</v>
      </c>
      <c r="FX37">
        <v>0.02</v>
      </c>
      <c r="FY37">
        <v>0.05</v>
      </c>
      <c r="FZ37">
        <v>420</v>
      </c>
      <c r="GA37">
        <v>16</v>
      </c>
      <c r="GB37">
        <v>0.01</v>
      </c>
      <c r="GC37">
        <v>0.1</v>
      </c>
      <c r="GD37">
        <v>19.36800731707318</v>
      </c>
      <c r="GE37">
        <v>4.844918466898974</v>
      </c>
      <c r="GF37">
        <v>0.4791096485276768</v>
      </c>
      <c r="GG37">
        <v>0</v>
      </c>
      <c r="GH37">
        <v>254.1906470588235</v>
      </c>
      <c r="GI37">
        <v>-37.73711226708096</v>
      </c>
      <c r="GJ37">
        <v>3.708216258069235</v>
      </c>
      <c r="GK37">
        <v>-1</v>
      </c>
      <c r="GL37">
        <v>1.16239</v>
      </c>
      <c r="GM37">
        <v>0.1009235540069709</v>
      </c>
      <c r="GN37">
        <v>0.009976936819118523</v>
      </c>
      <c r="GO37">
        <v>0</v>
      </c>
      <c r="GP37">
        <v>0</v>
      </c>
      <c r="GQ37">
        <v>2</v>
      </c>
      <c r="GR37" t="s">
        <v>450</v>
      </c>
      <c r="GS37">
        <v>3.13561</v>
      </c>
      <c r="GT37">
        <v>2.69059</v>
      </c>
      <c r="GU37">
        <v>0.0340534</v>
      </c>
      <c r="GV37">
        <v>0.0285929</v>
      </c>
      <c r="GW37">
        <v>0.103105</v>
      </c>
      <c r="GX37">
        <v>0.09807250000000001</v>
      </c>
      <c r="GY37">
        <v>30673.9</v>
      </c>
      <c r="GZ37">
        <v>30905.7</v>
      </c>
      <c r="HA37">
        <v>29524</v>
      </c>
      <c r="HB37">
        <v>29404.5</v>
      </c>
      <c r="HC37">
        <v>34987.2</v>
      </c>
      <c r="HD37">
        <v>35116.8</v>
      </c>
      <c r="HE37">
        <v>41547.1</v>
      </c>
      <c r="HF37">
        <v>41763.7</v>
      </c>
      <c r="HG37">
        <v>1.91817</v>
      </c>
      <c r="HH37">
        <v>1.88603</v>
      </c>
      <c r="HI37">
        <v>0.09895859999999999</v>
      </c>
      <c r="HJ37">
        <v>0</v>
      </c>
      <c r="HK37">
        <v>28.3581</v>
      </c>
      <c r="HL37">
        <v>999.9</v>
      </c>
      <c r="HM37">
        <v>57.7</v>
      </c>
      <c r="HN37">
        <v>29.8</v>
      </c>
      <c r="HO37">
        <v>26.6398</v>
      </c>
      <c r="HP37">
        <v>62.0709</v>
      </c>
      <c r="HQ37">
        <v>25.5649</v>
      </c>
      <c r="HR37">
        <v>1</v>
      </c>
      <c r="HS37">
        <v>0.134837</v>
      </c>
      <c r="HT37">
        <v>-0.0516176</v>
      </c>
      <c r="HU37">
        <v>20.3409</v>
      </c>
      <c r="HV37">
        <v>5.21654</v>
      </c>
      <c r="HW37">
        <v>12.0114</v>
      </c>
      <c r="HX37">
        <v>4.9887</v>
      </c>
      <c r="HY37">
        <v>3.28768</v>
      </c>
      <c r="HZ37">
        <v>9999</v>
      </c>
      <c r="IA37">
        <v>9999</v>
      </c>
      <c r="IB37">
        <v>9999</v>
      </c>
      <c r="IC37">
        <v>3.4</v>
      </c>
      <c r="ID37">
        <v>1.86758</v>
      </c>
      <c r="IE37">
        <v>1.86671</v>
      </c>
      <c r="IF37">
        <v>1.86601</v>
      </c>
      <c r="IG37">
        <v>1.866</v>
      </c>
      <c r="IH37">
        <v>1.86784</v>
      </c>
      <c r="II37">
        <v>1.87033</v>
      </c>
      <c r="IJ37">
        <v>1.86894</v>
      </c>
      <c r="IK37">
        <v>1.87042</v>
      </c>
      <c r="IL37">
        <v>0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-0.154</v>
      </c>
      <c r="IZ37">
        <v>0.1161</v>
      </c>
      <c r="JA37">
        <v>-0.08430758455233166</v>
      </c>
      <c r="JB37">
        <v>-0.0005046786976645747</v>
      </c>
      <c r="JC37">
        <v>-2.788243218172637E-07</v>
      </c>
      <c r="JD37">
        <v>-1.458253586176284E-11</v>
      </c>
      <c r="JE37">
        <v>-0.06436460862781151</v>
      </c>
      <c r="JF37">
        <v>-0.004978686969522418</v>
      </c>
      <c r="JG37">
        <v>0.0008967905392753483</v>
      </c>
      <c r="JH37">
        <v>-1.433903952826167E-05</v>
      </c>
      <c r="JI37">
        <v>4</v>
      </c>
      <c r="JJ37">
        <v>2332</v>
      </c>
      <c r="JK37">
        <v>1</v>
      </c>
      <c r="JL37">
        <v>26</v>
      </c>
      <c r="JM37">
        <v>192761.8</v>
      </c>
      <c r="JN37">
        <v>192761.9</v>
      </c>
      <c r="JO37">
        <v>0.352783</v>
      </c>
      <c r="JP37">
        <v>2.33643</v>
      </c>
      <c r="JQ37">
        <v>1.39771</v>
      </c>
      <c r="JR37">
        <v>2.33643</v>
      </c>
      <c r="JS37">
        <v>1.49536</v>
      </c>
      <c r="JT37">
        <v>2.65625</v>
      </c>
      <c r="JU37">
        <v>35.7311</v>
      </c>
      <c r="JV37">
        <v>24.0612</v>
      </c>
      <c r="JW37">
        <v>18</v>
      </c>
      <c r="JX37">
        <v>491.61</v>
      </c>
      <c r="JY37">
        <v>461.096</v>
      </c>
      <c r="JZ37">
        <v>27.5586</v>
      </c>
      <c r="KA37">
        <v>29.3693</v>
      </c>
      <c r="KB37">
        <v>30</v>
      </c>
      <c r="KC37">
        <v>29.217</v>
      </c>
      <c r="KD37">
        <v>29.1407</v>
      </c>
      <c r="KE37">
        <v>7.00207</v>
      </c>
      <c r="KF37">
        <v>26.5262</v>
      </c>
      <c r="KG37">
        <v>97.3673</v>
      </c>
      <c r="KH37">
        <v>27.5864</v>
      </c>
      <c r="KI37">
        <v>85.4862</v>
      </c>
      <c r="KJ37">
        <v>21.5744</v>
      </c>
      <c r="KK37">
        <v>100.906</v>
      </c>
      <c r="KL37">
        <v>100.439</v>
      </c>
    </row>
    <row r="38" spans="1:298">
      <c r="A38">
        <v>22</v>
      </c>
      <c r="B38">
        <v>1758813139.6</v>
      </c>
      <c r="C38">
        <v>104.5</v>
      </c>
      <c r="D38" t="s">
        <v>487</v>
      </c>
      <c r="E38" t="s">
        <v>488</v>
      </c>
      <c r="F38">
        <v>5</v>
      </c>
      <c r="G38" t="s">
        <v>436</v>
      </c>
      <c r="H38" t="s">
        <v>437</v>
      </c>
      <c r="I38" t="s">
        <v>438</v>
      </c>
      <c r="J38">
        <v>1758813132.1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104.2167444848485</v>
      </c>
      <c r="AL38">
        <v>116.621</v>
      </c>
      <c r="AM38">
        <v>-3.330363809523829</v>
      </c>
      <c r="AN38">
        <v>65.06</v>
      </c>
      <c r="AO38">
        <f>(AQ38 - AP38 + DZ38*1E3/(8.314*(EB38+273.15)) * AS38/DY38 * AR38) * DY38/(100*DM38) * 1000/(1000 - AQ38)</f>
        <v>0</v>
      </c>
      <c r="AP38">
        <v>21.5661821504329</v>
      </c>
      <c r="AQ38">
        <v>22.75910121212121</v>
      </c>
      <c r="AR38">
        <v>6.514628228901904E-05</v>
      </c>
      <c r="AS38">
        <v>108.47</v>
      </c>
      <c r="AT38">
        <v>0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2.7</v>
      </c>
      <c r="DN38">
        <v>0.5</v>
      </c>
      <c r="DO38" t="s">
        <v>440</v>
      </c>
      <c r="DP38">
        <v>2</v>
      </c>
      <c r="DQ38" t="b">
        <v>1</v>
      </c>
      <c r="DR38">
        <v>1758813132.1</v>
      </c>
      <c r="DS38">
        <v>136.7442962962963</v>
      </c>
      <c r="DT38">
        <v>116.6623333333333</v>
      </c>
      <c r="DU38">
        <v>22.74151481481482</v>
      </c>
      <c r="DV38">
        <v>21.5639925925926</v>
      </c>
      <c r="DW38">
        <v>136.9030740740741</v>
      </c>
      <c r="DX38">
        <v>22.62552962962963</v>
      </c>
      <c r="DY38">
        <v>500.0216296296296</v>
      </c>
      <c r="DZ38">
        <v>91.21635555555557</v>
      </c>
      <c r="EA38">
        <v>0.0304448962962963</v>
      </c>
      <c r="EB38">
        <v>29.50065555555555</v>
      </c>
      <c r="EC38">
        <v>29.96602592592592</v>
      </c>
      <c r="ED38">
        <v>999.9000000000001</v>
      </c>
      <c r="EE38">
        <v>0</v>
      </c>
      <c r="EF38">
        <v>0</v>
      </c>
      <c r="EG38">
        <v>9997.869629629629</v>
      </c>
      <c r="EH38">
        <v>0</v>
      </c>
      <c r="EI38">
        <v>11.5788</v>
      </c>
      <c r="EJ38">
        <v>20.08193333333334</v>
      </c>
      <c r="EK38">
        <v>139.9263703703704</v>
      </c>
      <c r="EL38">
        <v>119.2334666666667</v>
      </c>
      <c r="EM38">
        <v>1.177531481481482</v>
      </c>
      <c r="EN38">
        <v>116.6623333333333</v>
      </c>
      <c r="EO38">
        <v>21.5639925925926</v>
      </c>
      <c r="EP38">
        <v>2.074397777777778</v>
      </c>
      <c r="EQ38">
        <v>1.966987037037037</v>
      </c>
      <c r="ER38">
        <v>18.02394074074074</v>
      </c>
      <c r="ES38">
        <v>17.18107037037037</v>
      </c>
      <c r="ET38">
        <v>1999.991111111111</v>
      </c>
      <c r="EU38">
        <v>0.9800003333333331</v>
      </c>
      <c r="EV38">
        <v>0.02000005185185185</v>
      </c>
      <c r="EW38">
        <v>0</v>
      </c>
      <c r="EX38">
        <v>249.2893703703704</v>
      </c>
      <c r="EY38">
        <v>5.00097</v>
      </c>
      <c r="EZ38">
        <v>5120.80962962963</v>
      </c>
      <c r="FA38">
        <v>16707.50740740741</v>
      </c>
      <c r="FB38">
        <v>41.33299999999999</v>
      </c>
      <c r="FC38">
        <v>41.75459259259259</v>
      </c>
      <c r="FD38">
        <v>41.31199999999999</v>
      </c>
      <c r="FE38">
        <v>41.37033333333333</v>
      </c>
      <c r="FF38">
        <v>41.81199999999999</v>
      </c>
      <c r="FG38">
        <v>1955.091111111111</v>
      </c>
      <c r="FH38">
        <v>39.9</v>
      </c>
      <c r="FI38">
        <v>0</v>
      </c>
      <c r="FJ38">
        <v>1758813140.4</v>
      </c>
      <c r="FK38">
        <v>0</v>
      </c>
      <c r="FL38">
        <v>249.17896</v>
      </c>
      <c r="FM38">
        <v>-29.81630763847246</v>
      </c>
      <c r="FN38">
        <v>-611.6361529129566</v>
      </c>
      <c r="FO38">
        <v>5118.7396</v>
      </c>
      <c r="FP38">
        <v>15</v>
      </c>
      <c r="FQ38">
        <v>0</v>
      </c>
      <c r="FR38" t="s">
        <v>441</v>
      </c>
      <c r="FS38">
        <v>1747247426.5</v>
      </c>
      <c r="FT38">
        <v>1747247420.5</v>
      </c>
      <c r="FU38">
        <v>0</v>
      </c>
      <c r="FV38">
        <v>1.027</v>
      </c>
      <c r="FW38">
        <v>0.031</v>
      </c>
      <c r="FX38">
        <v>0.02</v>
      </c>
      <c r="FY38">
        <v>0.05</v>
      </c>
      <c r="FZ38">
        <v>420</v>
      </c>
      <c r="GA38">
        <v>16</v>
      </c>
      <c r="GB38">
        <v>0.01</v>
      </c>
      <c r="GC38">
        <v>0.1</v>
      </c>
      <c r="GD38">
        <v>19.8432375</v>
      </c>
      <c r="GE38">
        <v>5.18709906191365</v>
      </c>
      <c r="GF38">
        <v>0.4992653992054226</v>
      </c>
      <c r="GG38">
        <v>0</v>
      </c>
      <c r="GH38">
        <v>251.0500882352942</v>
      </c>
      <c r="GI38">
        <v>-33.36426279618117</v>
      </c>
      <c r="GJ38">
        <v>3.288075884408127</v>
      </c>
      <c r="GK38">
        <v>-1</v>
      </c>
      <c r="GL38">
        <v>1.17278125</v>
      </c>
      <c r="GM38">
        <v>0.109020225140708</v>
      </c>
      <c r="GN38">
        <v>0.01055140303170625</v>
      </c>
      <c r="GO38">
        <v>0</v>
      </c>
      <c r="GP38">
        <v>0</v>
      </c>
      <c r="GQ38">
        <v>2</v>
      </c>
      <c r="GR38" t="s">
        <v>450</v>
      </c>
      <c r="GS38">
        <v>3.13572</v>
      </c>
      <c r="GT38">
        <v>2.69048</v>
      </c>
      <c r="GU38">
        <v>0.0299234</v>
      </c>
      <c r="GV38">
        <v>0.0242872</v>
      </c>
      <c r="GW38">
        <v>0.103146</v>
      </c>
      <c r="GX38">
        <v>0.0980781</v>
      </c>
      <c r="GY38">
        <v>30805.1</v>
      </c>
      <c r="GZ38">
        <v>31042.6</v>
      </c>
      <c r="HA38">
        <v>29524.1</v>
      </c>
      <c r="HB38">
        <v>29404.3</v>
      </c>
      <c r="HC38">
        <v>34985.4</v>
      </c>
      <c r="HD38">
        <v>35116.3</v>
      </c>
      <c r="HE38">
        <v>41547</v>
      </c>
      <c r="HF38">
        <v>41763.5</v>
      </c>
      <c r="HG38">
        <v>1.91875</v>
      </c>
      <c r="HH38">
        <v>1.88585</v>
      </c>
      <c r="HI38">
        <v>0.0994578</v>
      </c>
      <c r="HJ38">
        <v>0</v>
      </c>
      <c r="HK38">
        <v>28.3584</v>
      </c>
      <c r="HL38">
        <v>999.9</v>
      </c>
      <c r="HM38">
        <v>57.7</v>
      </c>
      <c r="HN38">
        <v>29.8</v>
      </c>
      <c r="HO38">
        <v>26.6442</v>
      </c>
      <c r="HP38">
        <v>61.8709</v>
      </c>
      <c r="HQ38">
        <v>25.3926</v>
      </c>
      <c r="HR38">
        <v>1</v>
      </c>
      <c r="HS38">
        <v>0.134782</v>
      </c>
      <c r="HT38">
        <v>-0.06297659999999999</v>
      </c>
      <c r="HU38">
        <v>20.3409</v>
      </c>
      <c r="HV38">
        <v>5.21609</v>
      </c>
      <c r="HW38">
        <v>12.011</v>
      </c>
      <c r="HX38">
        <v>4.98845</v>
      </c>
      <c r="HY38">
        <v>3.28765</v>
      </c>
      <c r="HZ38">
        <v>9999</v>
      </c>
      <c r="IA38">
        <v>9999</v>
      </c>
      <c r="IB38">
        <v>9999</v>
      </c>
      <c r="IC38">
        <v>3.4</v>
      </c>
      <c r="ID38">
        <v>1.86757</v>
      </c>
      <c r="IE38">
        <v>1.86671</v>
      </c>
      <c r="IF38">
        <v>1.866</v>
      </c>
      <c r="IG38">
        <v>1.866</v>
      </c>
      <c r="IH38">
        <v>1.86784</v>
      </c>
      <c r="II38">
        <v>1.8703</v>
      </c>
      <c r="IJ38">
        <v>1.86893</v>
      </c>
      <c r="IK38">
        <v>1.87043</v>
      </c>
      <c r="IL38">
        <v>0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-0.145</v>
      </c>
      <c r="IZ38">
        <v>0.1162</v>
      </c>
      <c r="JA38">
        <v>-0.08430758455233166</v>
      </c>
      <c r="JB38">
        <v>-0.0005046786976645747</v>
      </c>
      <c r="JC38">
        <v>-2.788243218172637E-07</v>
      </c>
      <c r="JD38">
        <v>-1.458253586176284E-11</v>
      </c>
      <c r="JE38">
        <v>-0.06436460862781151</v>
      </c>
      <c r="JF38">
        <v>-0.004978686969522418</v>
      </c>
      <c r="JG38">
        <v>0.0008967905392753483</v>
      </c>
      <c r="JH38">
        <v>-1.433903952826167E-05</v>
      </c>
      <c r="JI38">
        <v>4</v>
      </c>
      <c r="JJ38">
        <v>2332</v>
      </c>
      <c r="JK38">
        <v>1</v>
      </c>
      <c r="JL38">
        <v>26</v>
      </c>
      <c r="JM38">
        <v>192761.9</v>
      </c>
      <c r="JN38">
        <v>192762</v>
      </c>
      <c r="JO38">
        <v>0.317383</v>
      </c>
      <c r="JP38">
        <v>2.33032</v>
      </c>
      <c r="JQ38">
        <v>1.39771</v>
      </c>
      <c r="JR38">
        <v>2.34009</v>
      </c>
      <c r="JS38">
        <v>1.49536</v>
      </c>
      <c r="JT38">
        <v>2.7124</v>
      </c>
      <c r="JU38">
        <v>35.7311</v>
      </c>
      <c r="JV38">
        <v>24.07</v>
      </c>
      <c r="JW38">
        <v>18</v>
      </c>
      <c r="JX38">
        <v>491.956</v>
      </c>
      <c r="JY38">
        <v>460.98</v>
      </c>
      <c r="JZ38">
        <v>27.5873</v>
      </c>
      <c r="KA38">
        <v>29.3671</v>
      </c>
      <c r="KB38">
        <v>29.9999</v>
      </c>
      <c r="KC38">
        <v>29.2145</v>
      </c>
      <c r="KD38">
        <v>29.1401</v>
      </c>
      <c r="KE38">
        <v>6.23386</v>
      </c>
      <c r="KF38">
        <v>26.5262</v>
      </c>
      <c r="KG38">
        <v>97.3673</v>
      </c>
      <c r="KH38">
        <v>27.6058</v>
      </c>
      <c r="KI38">
        <v>65.425</v>
      </c>
      <c r="KJ38">
        <v>21.5639</v>
      </c>
      <c r="KK38">
        <v>100.906</v>
      </c>
      <c r="KL38">
        <v>100.439</v>
      </c>
    </row>
    <row r="39" spans="1:298">
      <c r="A39">
        <v>23</v>
      </c>
      <c r="B39">
        <v>1758813144.6</v>
      </c>
      <c r="C39">
        <v>109.5</v>
      </c>
      <c r="D39" t="s">
        <v>489</v>
      </c>
      <c r="E39" t="s">
        <v>490</v>
      </c>
      <c r="F39">
        <v>5</v>
      </c>
      <c r="G39" t="s">
        <v>436</v>
      </c>
      <c r="H39" t="s">
        <v>437</v>
      </c>
      <c r="I39" t="s">
        <v>438</v>
      </c>
      <c r="J39">
        <v>1758813136.814285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87.11239551515155</v>
      </c>
      <c r="AL39">
        <v>99.92687272727267</v>
      </c>
      <c r="AM39">
        <v>-3.342843030303043</v>
      </c>
      <c r="AN39">
        <v>65.06</v>
      </c>
      <c r="AO39">
        <f>(AQ39 - AP39 + DZ39*1E3/(8.314*(EB39+273.15)) * AS39/DY39 * AR39) * DY39/(100*DM39) * 1000/(1000 - AQ39)</f>
        <v>0</v>
      </c>
      <c r="AP39">
        <v>21.56728691341993</v>
      </c>
      <c r="AQ39">
        <v>22.76871515151514</v>
      </c>
      <c r="AR39">
        <v>4.009018759016617E-05</v>
      </c>
      <c r="AS39">
        <v>108.47</v>
      </c>
      <c r="AT39">
        <v>0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2.7</v>
      </c>
      <c r="DN39">
        <v>0.5</v>
      </c>
      <c r="DO39" t="s">
        <v>440</v>
      </c>
      <c r="DP39">
        <v>2</v>
      </c>
      <c r="DQ39" t="b">
        <v>1</v>
      </c>
      <c r="DR39">
        <v>1758813136.814285</v>
      </c>
      <c r="DS39">
        <v>121.400875</v>
      </c>
      <c r="DT39">
        <v>100.9048392857143</v>
      </c>
      <c r="DU39">
        <v>22.75243928571428</v>
      </c>
      <c r="DV39">
        <v>21.56558214285714</v>
      </c>
      <c r="DW39">
        <v>121.55075</v>
      </c>
      <c r="DX39">
        <v>22.63630357142857</v>
      </c>
      <c r="DY39">
        <v>500.01725</v>
      </c>
      <c r="DZ39">
        <v>91.21610357142856</v>
      </c>
      <c r="EA39">
        <v>0.03044861071428572</v>
      </c>
      <c r="EB39">
        <v>29.50498214285715</v>
      </c>
      <c r="EC39">
        <v>29.97221785714286</v>
      </c>
      <c r="ED39">
        <v>999.9000000000002</v>
      </c>
      <c r="EE39">
        <v>0</v>
      </c>
      <c r="EF39">
        <v>0</v>
      </c>
      <c r="EG39">
        <v>9994.124642857143</v>
      </c>
      <c r="EH39">
        <v>0</v>
      </c>
      <c r="EI39">
        <v>11.5788</v>
      </c>
      <c r="EJ39">
        <v>20.49604285714286</v>
      </c>
      <c r="EK39">
        <v>124.22725</v>
      </c>
      <c r="EL39">
        <v>103.1288321428571</v>
      </c>
      <c r="EM39">
        <v>1.186875357142857</v>
      </c>
      <c r="EN39">
        <v>100.9048392857143</v>
      </c>
      <c r="EO39">
        <v>21.56558214285714</v>
      </c>
      <c r="EP39">
        <v>2.075388928571429</v>
      </c>
      <c r="EQ39">
        <v>1.967126785714286</v>
      </c>
      <c r="ER39">
        <v>18.03153928571428</v>
      </c>
      <c r="ES39">
        <v>17.18218571428571</v>
      </c>
      <c r="ET39">
        <v>2000.001071428572</v>
      </c>
      <c r="EU39">
        <v>0.9800003928571427</v>
      </c>
      <c r="EV39">
        <v>0.01999999285714285</v>
      </c>
      <c r="EW39">
        <v>0</v>
      </c>
      <c r="EX39">
        <v>247.0811428571428</v>
      </c>
      <c r="EY39">
        <v>5.00097</v>
      </c>
      <c r="EZ39">
        <v>5076.818571428572</v>
      </c>
      <c r="FA39">
        <v>16707.59285714286</v>
      </c>
      <c r="FB39">
        <v>41.32324999999999</v>
      </c>
      <c r="FC39">
        <v>41.75</v>
      </c>
      <c r="FD39">
        <v>41.31199999999999</v>
      </c>
      <c r="FE39">
        <v>41.36599999999999</v>
      </c>
      <c r="FF39">
        <v>41.81199999999999</v>
      </c>
      <c r="FG39">
        <v>1955.101071428572</v>
      </c>
      <c r="FH39">
        <v>39.9</v>
      </c>
      <c r="FI39">
        <v>0</v>
      </c>
      <c r="FJ39">
        <v>1758813145.2</v>
      </c>
      <c r="FK39">
        <v>0</v>
      </c>
      <c r="FL39">
        <v>246.96032</v>
      </c>
      <c r="FM39">
        <v>-25.07330768857237</v>
      </c>
      <c r="FN39">
        <v>-511.6084615349794</v>
      </c>
      <c r="FO39">
        <v>5073.8448</v>
      </c>
      <c r="FP39">
        <v>15</v>
      </c>
      <c r="FQ39">
        <v>0</v>
      </c>
      <c r="FR39" t="s">
        <v>441</v>
      </c>
      <c r="FS39">
        <v>1747247426.5</v>
      </c>
      <c r="FT39">
        <v>1747247420.5</v>
      </c>
      <c r="FU39">
        <v>0</v>
      </c>
      <c r="FV39">
        <v>1.027</v>
      </c>
      <c r="FW39">
        <v>0.031</v>
      </c>
      <c r="FX39">
        <v>0.02</v>
      </c>
      <c r="FY39">
        <v>0.05</v>
      </c>
      <c r="FZ39">
        <v>420</v>
      </c>
      <c r="GA39">
        <v>16</v>
      </c>
      <c r="GB39">
        <v>0.01</v>
      </c>
      <c r="GC39">
        <v>0.1</v>
      </c>
      <c r="GD39">
        <v>20.1950775</v>
      </c>
      <c r="GE39">
        <v>5.24104953095685</v>
      </c>
      <c r="GF39">
        <v>0.5045087241502865</v>
      </c>
      <c r="GG39">
        <v>0</v>
      </c>
      <c r="GH39">
        <v>248.8755</v>
      </c>
      <c r="GI39">
        <v>-29.41428571033913</v>
      </c>
      <c r="GJ39">
        <v>2.908320419376912</v>
      </c>
      <c r="GK39">
        <v>-1</v>
      </c>
      <c r="GL39">
        <v>1.18023</v>
      </c>
      <c r="GM39">
        <v>0.1196721951219505</v>
      </c>
      <c r="GN39">
        <v>0.01154466175338195</v>
      </c>
      <c r="GO39">
        <v>0</v>
      </c>
      <c r="GP39">
        <v>0</v>
      </c>
      <c r="GQ39">
        <v>2</v>
      </c>
      <c r="GR39" t="s">
        <v>450</v>
      </c>
      <c r="GS39">
        <v>3.13551</v>
      </c>
      <c r="GT39">
        <v>2.69089</v>
      </c>
      <c r="GU39">
        <v>0.0257068</v>
      </c>
      <c r="GV39">
        <v>0.0199152</v>
      </c>
      <c r="GW39">
        <v>0.10318</v>
      </c>
      <c r="GX39">
        <v>0.09808360000000001</v>
      </c>
      <c r="GY39">
        <v>30939.8</v>
      </c>
      <c r="GZ39">
        <v>31181.3</v>
      </c>
      <c r="HA39">
        <v>29524.8</v>
      </c>
      <c r="HB39">
        <v>29404</v>
      </c>
      <c r="HC39">
        <v>34984.8</v>
      </c>
      <c r="HD39">
        <v>35115.7</v>
      </c>
      <c r="HE39">
        <v>41547.9</v>
      </c>
      <c r="HF39">
        <v>41763.1</v>
      </c>
      <c r="HG39">
        <v>1.9185</v>
      </c>
      <c r="HH39">
        <v>1.88608</v>
      </c>
      <c r="HI39">
        <v>0.09945030000000001</v>
      </c>
      <c r="HJ39">
        <v>0</v>
      </c>
      <c r="HK39">
        <v>28.3608</v>
      </c>
      <c r="HL39">
        <v>999.9</v>
      </c>
      <c r="HM39">
        <v>57.7</v>
      </c>
      <c r="HN39">
        <v>29.8</v>
      </c>
      <c r="HO39">
        <v>26.639</v>
      </c>
      <c r="HP39">
        <v>62.0609</v>
      </c>
      <c r="HQ39">
        <v>25.625</v>
      </c>
      <c r="HR39">
        <v>1</v>
      </c>
      <c r="HS39">
        <v>0.134423</v>
      </c>
      <c r="HT39">
        <v>-0.0610458</v>
      </c>
      <c r="HU39">
        <v>20.3411</v>
      </c>
      <c r="HV39">
        <v>5.21609</v>
      </c>
      <c r="HW39">
        <v>12.0108</v>
      </c>
      <c r="HX39">
        <v>4.98855</v>
      </c>
      <c r="HY39">
        <v>3.28768</v>
      </c>
      <c r="HZ39">
        <v>9999</v>
      </c>
      <c r="IA39">
        <v>9999</v>
      </c>
      <c r="IB39">
        <v>9999</v>
      </c>
      <c r="IC39">
        <v>3.4</v>
      </c>
      <c r="ID39">
        <v>1.86757</v>
      </c>
      <c r="IE39">
        <v>1.86674</v>
      </c>
      <c r="IF39">
        <v>1.86601</v>
      </c>
      <c r="IG39">
        <v>1.866</v>
      </c>
      <c r="IH39">
        <v>1.86784</v>
      </c>
      <c r="II39">
        <v>1.8703</v>
      </c>
      <c r="IJ39">
        <v>1.86894</v>
      </c>
      <c r="IK39">
        <v>1.87043</v>
      </c>
      <c r="IL39">
        <v>0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-0.135</v>
      </c>
      <c r="IZ39">
        <v>0.1164</v>
      </c>
      <c r="JA39">
        <v>-0.08430758455233166</v>
      </c>
      <c r="JB39">
        <v>-0.0005046786976645747</v>
      </c>
      <c r="JC39">
        <v>-2.788243218172637E-07</v>
      </c>
      <c r="JD39">
        <v>-1.458253586176284E-11</v>
      </c>
      <c r="JE39">
        <v>-0.06436460862781151</v>
      </c>
      <c r="JF39">
        <v>-0.004978686969522418</v>
      </c>
      <c r="JG39">
        <v>0.0008967905392753483</v>
      </c>
      <c r="JH39">
        <v>-1.433903952826167E-05</v>
      </c>
      <c r="JI39">
        <v>4</v>
      </c>
      <c r="JJ39">
        <v>2332</v>
      </c>
      <c r="JK39">
        <v>1</v>
      </c>
      <c r="JL39">
        <v>26</v>
      </c>
      <c r="JM39">
        <v>192762</v>
      </c>
      <c r="JN39">
        <v>192762.1</v>
      </c>
      <c r="JO39">
        <v>0.27832</v>
      </c>
      <c r="JP39">
        <v>2.33887</v>
      </c>
      <c r="JQ39">
        <v>1.39648</v>
      </c>
      <c r="JR39">
        <v>2.33765</v>
      </c>
      <c r="JS39">
        <v>1.49536</v>
      </c>
      <c r="JT39">
        <v>2.70386</v>
      </c>
      <c r="JU39">
        <v>35.7311</v>
      </c>
      <c r="JV39">
        <v>24.07</v>
      </c>
      <c r="JW39">
        <v>18</v>
      </c>
      <c r="JX39">
        <v>491.789</v>
      </c>
      <c r="JY39">
        <v>461.106</v>
      </c>
      <c r="JZ39">
        <v>27.6084</v>
      </c>
      <c r="KA39">
        <v>29.3646</v>
      </c>
      <c r="KB39">
        <v>29.9999</v>
      </c>
      <c r="KC39">
        <v>29.2135</v>
      </c>
      <c r="KD39">
        <v>29.1379</v>
      </c>
      <c r="KE39">
        <v>5.52704</v>
      </c>
      <c r="KF39">
        <v>26.5262</v>
      </c>
      <c r="KG39">
        <v>97.3673</v>
      </c>
      <c r="KH39">
        <v>27.6187</v>
      </c>
      <c r="KI39">
        <v>52.0701</v>
      </c>
      <c r="KJ39">
        <v>21.5414</v>
      </c>
      <c r="KK39">
        <v>100.908</v>
      </c>
      <c r="KL39">
        <v>100.438</v>
      </c>
    </row>
    <row r="40" spans="1:298">
      <c r="A40">
        <v>24</v>
      </c>
      <c r="B40">
        <v>1758813149.6</v>
      </c>
      <c r="C40">
        <v>114.5</v>
      </c>
      <c r="D40" t="s">
        <v>491</v>
      </c>
      <c r="E40" t="s">
        <v>492</v>
      </c>
      <c r="F40">
        <v>5</v>
      </c>
      <c r="G40" t="s">
        <v>436</v>
      </c>
      <c r="H40" t="s">
        <v>437</v>
      </c>
      <c r="I40" t="s">
        <v>438</v>
      </c>
      <c r="J40">
        <v>1758813142.1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69.84040218181818</v>
      </c>
      <c r="AL40">
        <v>83.18079454545446</v>
      </c>
      <c r="AM40">
        <v>-3.3559211774892</v>
      </c>
      <c r="AN40">
        <v>65.06</v>
      </c>
      <c r="AO40">
        <f>(AQ40 - AP40 + DZ40*1E3/(8.314*(EB40+273.15)) * AS40/DY40 * AR40) * DY40/(100*DM40) * 1000/(1000 - AQ40)</f>
        <v>0</v>
      </c>
      <c r="AP40">
        <v>21.56863196536797</v>
      </c>
      <c r="AQ40">
        <v>22.78333999999999</v>
      </c>
      <c r="AR40">
        <v>5.499292786414118E-05</v>
      </c>
      <c r="AS40">
        <v>108.47</v>
      </c>
      <c r="AT40">
        <v>0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2.7</v>
      </c>
      <c r="DN40">
        <v>0.5</v>
      </c>
      <c r="DO40" t="s">
        <v>440</v>
      </c>
      <c r="DP40">
        <v>2</v>
      </c>
      <c r="DQ40" t="b">
        <v>1</v>
      </c>
      <c r="DR40">
        <v>1758813142.1</v>
      </c>
      <c r="DS40">
        <v>104.1762814814815</v>
      </c>
      <c r="DT40">
        <v>83.16210370370371</v>
      </c>
      <c r="DU40">
        <v>22.76539259259259</v>
      </c>
      <c r="DV40">
        <v>21.56705555555556</v>
      </c>
      <c r="DW40">
        <v>104.3163333333333</v>
      </c>
      <c r="DX40">
        <v>22.64908518518518</v>
      </c>
      <c r="DY40">
        <v>499.9702222222222</v>
      </c>
      <c r="DZ40">
        <v>91.21686296296296</v>
      </c>
      <c r="EA40">
        <v>0.03036252962962963</v>
      </c>
      <c r="EB40">
        <v>29.50826666666667</v>
      </c>
      <c r="EC40">
        <v>29.97671481481481</v>
      </c>
      <c r="ED40">
        <v>999.9000000000001</v>
      </c>
      <c r="EE40">
        <v>0</v>
      </c>
      <c r="EF40">
        <v>0</v>
      </c>
      <c r="EG40">
        <v>9989.880370370371</v>
      </c>
      <c r="EH40">
        <v>0</v>
      </c>
      <c r="EI40">
        <v>11.5788</v>
      </c>
      <c r="EJ40">
        <v>21.0142</v>
      </c>
      <c r="EK40">
        <v>106.6030185185185</v>
      </c>
      <c r="EL40">
        <v>84.9951925925926</v>
      </c>
      <c r="EM40">
        <v>1.198346296296296</v>
      </c>
      <c r="EN40">
        <v>83.16210370370371</v>
      </c>
      <c r="EO40">
        <v>21.56705555555556</v>
      </c>
      <c r="EP40">
        <v>2.076587037037037</v>
      </c>
      <c r="EQ40">
        <v>1.967278518518519</v>
      </c>
      <c r="ER40">
        <v>18.04071851851852</v>
      </c>
      <c r="ES40">
        <v>17.1834037037037</v>
      </c>
      <c r="ET40">
        <v>2000.018518518519</v>
      </c>
      <c r="EU40">
        <v>0.9800005555555555</v>
      </c>
      <c r="EV40">
        <v>0.01999983703703704</v>
      </c>
      <c r="EW40">
        <v>0</v>
      </c>
      <c r="EX40">
        <v>245.0578148148148</v>
      </c>
      <c r="EY40">
        <v>5.00097</v>
      </c>
      <c r="EZ40">
        <v>5035.520740740741</v>
      </c>
      <c r="FA40">
        <v>16707.72592592593</v>
      </c>
      <c r="FB40">
        <v>41.31199999999999</v>
      </c>
      <c r="FC40">
        <v>41.75</v>
      </c>
      <c r="FD40">
        <v>41.3051111111111</v>
      </c>
      <c r="FE40">
        <v>41.35399999999999</v>
      </c>
      <c r="FF40">
        <v>41.81199999999999</v>
      </c>
      <c r="FG40">
        <v>1955.118518518519</v>
      </c>
      <c r="FH40">
        <v>39.9</v>
      </c>
      <c r="FI40">
        <v>0</v>
      </c>
      <c r="FJ40">
        <v>1758813150.6</v>
      </c>
      <c r="FK40">
        <v>0</v>
      </c>
      <c r="FL40">
        <v>245.0561153846154</v>
      </c>
      <c r="FM40">
        <v>-20.27914530004591</v>
      </c>
      <c r="FN40">
        <v>-409.1692308274492</v>
      </c>
      <c r="FO40">
        <v>5034.929230769231</v>
      </c>
      <c r="FP40">
        <v>15</v>
      </c>
      <c r="FQ40">
        <v>0</v>
      </c>
      <c r="FR40" t="s">
        <v>441</v>
      </c>
      <c r="FS40">
        <v>1747247426.5</v>
      </c>
      <c r="FT40">
        <v>1747247420.5</v>
      </c>
      <c r="FU40">
        <v>0</v>
      </c>
      <c r="FV40">
        <v>1.027</v>
      </c>
      <c r="FW40">
        <v>0.031</v>
      </c>
      <c r="FX40">
        <v>0.02</v>
      </c>
      <c r="FY40">
        <v>0.05</v>
      </c>
      <c r="FZ40">
        <v>420</v>
      </c>
      <c r="GA40">
        <v>16</v>
      </c>
      <c r="GB40">
        <v>0.01</v>
      </c>
      <c r="GC40">
        <v>0.1</v>
      </c>
      <c r="GD40">
        <v>20.7536925</v>
      </c>
      <c r="GE40">
        <v>5.807478799249493</v>
      </c>
      <c r="GF40">
        <v>0.5606211788665765</v>
      </c>
      <c r="GG40">
        <v>0</v>
      </c>
      <c r="GH40">
        <v>246.2517352941176</v>
      </c>
      <c r="GI40">
        <v>-23.11919021686874</v>
      </c>
      <c r="GJ40">
        <v>2.292453031256917</v>
      </c>
      <c r="GK40">
        <v>-1</v>
      </c>
      <c r="GL40">
        <v>1.19248075</v>
      </c>
      <c r="GM40">
        <v>0.1288893433395831</v>
      </c>
      <c r="GN40">
        <v>0.01242301138764269</v>
      </c>
      <c r="GO40">
        <v>0</v>
      </c>
      <c r="GP40">
        <v>0</v>
      </c>
      <c r="GQ40">
        <v>2</v>
      </c>
      <c r="GR40" t="s">
        <v>450</v>
      </c>
      <c r="GS40">
        <v>3.13564</v>
      </c>
      <c r="GT40">
        <v>2.69022</v>
      </c>
      <c r="GU40">
        <v>0.0214026</v>
      </c>
      <c r="GV40">
        <v>0.0154405</v>
      </c>
      <c r="GW40">
        <v>0.103228</v>
      </c>
      <c r="GX40">
        <v>0.0980944</v>
      </c>
      <c r="GY40">
        <v>31076</v>
      </c>
      <c r="GZ40">
        <v>31323.9</v>
      </c>
      <c r="HA40">
        <v>29524.3</v>
      </c>
      <c r="HB40">
        <v>29404.2</v>
      </c>
      <c r="HC40">
        <v>34982.3</v>
      </c>
      <c r="HD40">
        <v>35115.5</v>
      </c>
      <c r="HE40">
        <v>41547.3</v>
      </c>
      <c r="HF40">
        <v>41763.5</v>
      </c>
      <c r="HG40">
        <v>1.91868</v>
      </c>
      <c r="HH40">
        <v>1.88603</v>
      </c>
      <c r="HI40">
        <v>0.0988469</v>
      </c>
      <c r="HJ40">
        <v>0</v>
      </c>
      <c r="HK40">
        <v>28.3623</v>
      </c>
      <c r="HL40">
        <v>999.9</v>
      </c>
      <c r="HM40">
        <v>57.7</v>
      </c>
      <c r="HN40">
        <v>29.8</v>
      </c>
      <c r="HO40">
        <v>26.6399</v>
      </c>
      <c r="HP40">
        <v>62.1909</v>
      </c>
      <c r="HQ40">
        <v>25.4928</v>
      </c>
      <c r="HR40">
        <v>1</v>
      </c>
      <c r="HS40">
        <v>0.134215</v>
      </c>
      <c r="HT40">
        <v>-0.0457925</v>
      </c>
      <c r="HU40">
        <v>20.3409</v>
      </c>
      <c r="HV40">
        <v>5.21504</v>
      </c>
      <c r="HW40">
        <v>12.0119</v>
      </c>
      <c r="HX40">
        <v>4.98695</v>
      </c>
      <c r="HY40">
        <v>3.28758</v>
      </c>
      <c r="HZ40">
        <v>9999</v>
      </c>
      <c r="IA40">
        <v>9999</v>
      </c>
      <c r="IB40">
        <v>9999</v>
      </c>
      <c r="IC40">
        <v>3.4</v>
      </c>
      <c r="ID40">
        <v>1.86755</v>
      </c>
      <c r="IE40">
        <v>1.86673</v>
      </c>
      <c r="IF40">
        <v>1.86603</v>
      </c>
      <c r="IG40">
        <v>1.866</v>
      </c>
      <c r="IH40">
        <v>1.86784</v>
      </c>
      <c r="II40">
        <v>1.87032</v>
      </c>
      <c r="IJ40">
        <v>1.86896</v>
      </c>
      <c r="IK40">
        <v>1.87042</v>
      </c>
      <c r="IL40">
        <v>0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-0.126</v>
      </c>
      <c r="IZ40">
        <v>0.1166</v>
      </c>
      <c r="JA40">
        <v>-0.08430758455233166</v>
      </c>
      <c r="JB40">
        <v>-0.0005046786976645747</v>
      </c>
      <c r="JC40">
        <v>-2.788243218172637E-07</v>
      </c>
      <c r="JD40">
        <v>-1.458253586176284E-11</v>
      </c>
      <c r="JE40">
        <v>-0.06436460862781151</v>
      </c>
      <c r="JF40">
        <v>-0.004978686969522418</v>
      </c>
      <c r="JG40">
        <v>0.0008967905392753483</v>
      </c>
      <c r="JH40">
        <v>-1.433903952826167E-05</v>
      </c>
      <c r="JI40">
        <v>4</v>
      </c>
      <c r="JJ40">
        <v>2332</v>
      </c>
      <c r="JK40">
        <v>1</v>
      </c>
      <c r="JL40">
        <v>26</v>
      </c>
      <c r="JM40">
        <v>192762.1</v>
      </c>
      <c r="JN40">
        <v>192762.2</v>
      </c>
      <c r="JO40">
        <v>0.244141</v>
      </c>
      <c r="JP40">
        <v>2.3645</v>
      </c>
      <c r="JQ40">
        <v>1.39648</v>
      </c>
      <c r="JR40">
        <v>2.33765</v>
      </c>
      <c r="JS40">
        <v>1.49536</v>
      </c>
      <c r="JT40">
        <v>2.63916</v>
      </c>
      <c r="JU40">
        <v>35.7311</v>
      </c>
      <c r="JV40">
        <v>24.0612</v>
      </c>
      <c r="JW40">
        <v>18</v>
      </c>
      <c r="JX40">
        <v>491.888</v>
      </c>
      <c r="JY40">
        <v>461.058</v>
      </c>
      <c r="JZ40">
        <v>27.6235</v>
      </c>
      <c r="KA40">
        <v>29.3624</v>
      </c>
      <c r="KB40">
        <v>30</v>
      </c>
      <c r="KC40">
        <v>29.212</v>
      </c>
      <c r="KD40">
        <v>29.1358</v>
      </c>
      <c r="KE40">
        <v>4.77096</v>
      </c>
      <c r="KF40">
        <v>26.5262</v>
      </c>
      <c r="KG40">
        <v>97.3673</v>
      </c>
      <c r="KH40">
        <v>27.6352</v>
      </c>
      <c r="KI40">
        <v>32.0363</v>
      </c>
      <c r="KJ40">
        <v>21.5224</v>
      </c>
      <c r="KK40">
        <v>100.907</v>
      </c>
      <c r="KL40">
        <v>100.438</v>
      </c>
    </row>
    <row r="41" spans="1:298">
      <c r="A41">
        <v>25</v>
      </c>
      <c r="B41">
        <v>1758813246.6</v>
      </c>
      <c r="C41">
        <v>211.5</v>
      </c>
      <c r="D41" t="s">
        <v>493</v>
      </c>
      <c r="E41" t="s">
        <v>494</v>
      </c>
      <c r="F41">
        <v>5</v>
      </c>
      <c r="G41" t="s">
        <v>436</v>
      </c>
      <c r="H41" t="s">
        <v>437</v>
      </c>
      <c r="I41" t="s">
        <v>438</v>
      </c>
      <c r="J41">
        <v>1758813238.599999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429.1767878787878</v>
      </c>
      <c r="AL41">
        <v>422.7698484848484</v>
      </c>
      <c r="AM41">
        <v>-0.03247471861478463</v>
      </c>
      <c r="AN41">
        <v>65.06</v>
      </c>
      <c r="AO41">
        <f>(AQ41 - AP41 + DZ41*1E3/(8.314*(EB41+273.15)) * AS41/DY41 * AR41) * DY41/(100*DM41) * 1000/(1000 - AQ41)</f>
        <v>0</v>
      </c>
      <c r="AP41">
        <v>21.48528312012987</v>
      </c>
      <c r="AQ41">
        <v>22.74022242424243</v>
      </c>
      <c r="AR41">
        <v>0.0001019657937690936</v>
      </c>
      <c r="AS41">
        <v>108.47</v>
      </c>
      <c r="AT41">
        <v>0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2.7</v>
      </c>
      <c r="DN41">
        <v>0.5</v>
      </c>
      <c r="DO41" t="s">
        <v>440</v>
      </c>
      <c r="DP41">
        <v>2</v>
      </c>
      <c r="DQ41" t="b">
        <v>1</v>
      </c>
      <c r="DR41">
        <v>1758813238.599999</v>
      </c>
      <c r="DS41">
        <v>413.402</v>
      </c>
      <c r="DT41">
        <v>419.9702580645161</v>
      </c>
      <c r="DU41">
        <v>22.73089354838709</v>
      </c>
      <c r="DV41">
        <v>21.48241612903226</v>
      </c>
      <c r="DW41">
        <v>413.743935483871</v>
      </c>
      <c r="DX41">
        <v>22.61504516129033</v>
      </c>
      <c r="DY41">
        <v>499.967935483871</v>
      </c>
      <c r="DZ41">
        <v>91.21956774193546</v>
      </c>
      <c r="EA41">
        <v>0.03179132580645161</v>
      </c>
      <c r="EB41">
        <v>29.56771612903226</v>
      </c>
      <c r="EC41">
        <v>29.99487741935484</v>
      </c>
      <c r="ED41">
        <v>999.9000000000003</v>
      </c>
      <c r="EE41">
        <v>0</v>
      </c>
      <c r="EF41">
        <v>0</v>
      </c>
      <c r="EG41">
        <v>9991.936451612904</v>
      </c>
      <c r="EH41">
        <v>0</v>
      </c>
      <c r="EI41">
        <v>11.5788</v>
      </c>
      <c r="EJ41">
        <v>-6.568280645161291</v>
      </c>
      <c r="EK41">
        <v>423.0177096774193</v>
      </c>
      <c r="EL41">
        <v>429.1903548387096</v>
      </c>
      <c r="EM41">
        <v>1.248477741935484</v>
      </c>
      <c r="EN41">
        <v>419.9702580645161</v>
      </c>
      <c r="EO41">
        <v>21.48241612903226</v>
      </c>
      <c r="EP41">
        <v>2.073500967741936</v>
      </c>
      <c r="EQ41">
        <v>1.959616774193548</v>
      </c>
      <c r="ER41">
        <v>18.01706451612903</v>
      </c>
      <c r="ES41">
        <v>17.12175161290322</v>
      </c>
      <c r="ET41">
        <v>2000.016774193548</v>
      </c>
      <c r="EU41">
        <v>0.9799989032258063</v>
      </c>
      <c r="EV41">
        <v>0.02000149999999999</v>
      </c>
      <c r="EW41">
        <v>0</v>
      </c>
      <c r="EX41">
        <v>248.7577419354838</v>
      </c>
      <c r="EY41">
        <v>5.000969999999999</v>
      </c>
      <c r="EZ41">
        <v>5109.003548387095</v>
      </c>
      <c r="FA41">
        <v>16707.7</v>
      </c>
      <c r="FB41">
        <v>41.24593548387096</v>
      </c>
      <c r="FC41">
        <v>41.663</v>
      </c>
      <c r="FD41">
        <v>41.18699999999998</v>
      </c>
      <c r="FE41">
        <v>41.25</v>
      </c>
      <c r="FF41">
        <v>41.70325806451611</v>
      </c>
      <c r="FG41">
        <v>1955.116774193548</v>
      </c>
      <c r="FH41">
        <v>39.90000000000001</v>
      </c>
      <c r="FI41">
        <v>0</v>
      </c>
      <c r="FJ41">
        <v>1758813247.2</v>
      </c>
      <c r="FK41">
        <v>0</v>
      </c>
      <c r="FL41">
        <v>248.88036</v>
      </c>
      <c r="FM41">
        <v>12.24130768739214</v>
      </c>
      <c r="FN41">
        <v>247.8061538332586</v>
      </c>
      <c r="FO41">
        <v>5111.348</v>
      </c>
      <c r="FP41">
        <v>15</v>
      </c>
      <c r="FQ41">
        <v>0</v>
      </c>
      <c r="FR41" t="s">
        <v>441</v>
      </c>
      <c r="FS41">
        <v>1747247426.5</v>
      </c>
      <c r="FT41">
        <v>1747247420.5</v>
      </c>
      <c r="FU41">
        <v>0</v>
      </c>
      <c r="FV41">
        <v>1.027</v>
      </c>
      <c r="FW41">
        <v>0.031</v>
      </c>
      <c r="FX41">
        <v>0.02</v>
      </c>
      <c r="FY41">
        <v>0.05</v>
      </c>
      <c r="FZ41">
        <v>420</v>
      </c>
      <c r="GA41">
        <v>16</v>
      </c>
      <c r="GB41">
        <v>0.01</v>
      </c>
      <c r="GC41">
        <v>0.1</v>
      </c>
      <c r="GD41">
        <v>-6.503504250000001</v>
      </c>
      <c r="GE41">
        <v>-1.807722213883662</v>
      </c>
      <c r="GF41">
        <v>0.174738604891528</v>
      </c>
      <c r="GG41">
        <v>0</v>
      </c>
      <c r="GH41">
        <v>248.2387352941176</v>
      </c>
      <c r="GI41">
        <v>13.49535523683152</v>
      </c>
      <c r="GJ41">
        <v>1.337608298173482</v>
      </c>
      <c r="GK41">
        <v>-1</v>
      </c>
      <c r="GL41">
        <v>1.2477135</v>
      </c>
      <c r="GM41">
        <v>0.02953598499061729</v>
      </c>
      <c r="GN41">
        <v>0.003037363618337461</v>
      </c>
      <c r="GO41">
        <v>1</v>
      </c>
      <c r="GP41">
        <v>1</v>
      </c>
      <c r="GQ41">
        <v>2</v>
      </c>
      <c r="GR41" t="s">
        <v>442</v>
      </c>
      <c r="GS41">
        <v>3.13569</v>
      </c>
      <c r="GT41">
        <v>2.69137</v>
      </c>
      <c r="GU41">
        <v>0.09347080000000001</v>
      </c>
      <c r="GV41">
        <v>0.0936897</v>
      </c>
      <c r="GW41">
        <v>0.103101</v>
      </c>
      <c r="GX41">
        <v>0.0978397</v>
      </c>
      <c r="GY41">
        <v>28790.7</v>
      </c>
      <c r="GZ41">
        <v>28838.6</v>
      </c>
      <c r="HA41">
        <v>29527.5</v>
      </c>
      <c r="HB41">
        <v>29408.3</v>
      </c>
      <c r="HC41">
        <v>34992.4</v>
      </c>
      <c r="HD41">
        <v>35132</v>
      </c>
      <c r="HE41">
        <v>41552.1</v>
      </c>
      <c r="HF41">
        <v>41769.5</v>
      </c>
      <c r="HG41">
        <v>1.91973</v>
      </c>
      <c r="HH41">
        <v>1.8868</v>
      </c>
      <c r="HI41">
        <v>0.0968724</v>
      </c>
      <c r="HJ41">
        <v>0</v>
      </c>
      <c r="HK41">
        <v>28.4021</v>
      </c>
      <c r="HL41">
        <v>999.9</v>
      </c>
      <c r="HM41">
        <v>57.6</v>
      </c>
      <c r="HN41">
        <v>29.9</v>
      </c>
      <c r="HO41">
        <v>26.7481</v>
      </c>
      <c r="HP41">
        <v>62.0309</v>
      </c>
      <c r="HQ41">
        <v>25.4447</v>
      </c>
      <c r="HR41">
        <v>1</v>
      </c>
      <c r="HS41">
        <v>0.129535</v>
      </c>
      <c r="HT41">
        <v>-0.0135158</v>
      </c>
      <c r="HU41">
        <v>20.3417</v>
      </c>
      <c r="HV41">
        <v>5.21939</v>
      </c>
      <c r="HW41">
        <v>12.0125</v>
      </c>
      <c r="HX41">
        <v>4.9898</v>
      </c>
      <c r="HY41">
        <v>3.28838</v>
      </c>
      <c r="HZ41">
        <v>9999</v>
      </c>
      <c r="IA41">
        <v>9999</v>
      </c>
      <c r="IB41">
        <v>9999</v>
      </c>
      <c r="IC41">
        <v>3.4</v>
      </c>
      <c r="ID41">
        <v>1.86754</v>
      </c>
      <c r="IE41">
        <v>1.86671</v>
      </c>
      <c r="IF41">
        <v>1.86602</v>
      </c>
      <c r="IG41">
        <v>1.866</v>
      </c>
      <c r="IH41">
        <v>1.86784</v>
      </c>
      <c r="II41">
        <v>1.87031</v>
      </c>
      <c r="IJ41">
        <v>1.86894</v>
      </c>
      <c r="IK41">
        <v>1.87042</v>
      </c>
      <c r="IL41">
        <v>0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-0.342</v>
      </c>
      <c r="IZ41">
        <v>0.116</v>
      </c>
      <c r="JA41">
        <v>-0.08430758455233166</v>
      </c>
      <c r="JB41">
        <v>-0.0005046786976645747</v>
      </c>
      <c r="JC41">
        <v>-2.788243218172637E-07</v>
      </c>
      <c r="JD41">
        <v>-1.458253586176284E-11</v>
      </c>
      <c r="JE41">
        <v>-0.06436460862781151</v>
      </c>
      <c r="JF41">
        <v>-0.004978686969522418</v>
      </c>
      <c r="JG41">
        <v>0.0008967905392753483</v>
      </c>
      <c r="JH41">
        <v>-1.433903952826167E-05</v>
      </c>
      <c r="JI41">
        <v>4</v>
      </c>
      <c r="JJ41">
        <v>2332</v>
      </c>
      <c r="JK41">
        <v>1</v>
      </c>
      <c r="JL41">
        <v>26</v>
      </c>
      <c r="JM41">
        <v>192763.7</v>
      </c>
      <c r="JN41">
        <v>192763.8</v>
      </c>
      <c r="JO41">
        <v>1.03882</v>
      </c>
      <c r="JP41">
        <v>2.28882</v>
      </c>
      <c r="JQ41">
        <v>1.39648</v>
      </c>
      <c r="JR41">
        <v>2.33887</v>
      </c>
      <c r="JS41">
        <v>1.49536</v>
      </c>
      <c r="JT41">
        <v>2.53418</v>
      </c>
      <c r="JU41">
        <v>35.7777</v>
      </c>
      <c r="JV41">
        <v>24.0612</v>
      </c>
      <c r="JW41">
        <v>18</v>
      </c>
      <c r="JX41">
        <v>492.204</v>
      </c>
      <c r="JY41">
        <v>461.219</v>
      </c>
      <c r="JZ41">
        <v>27.5476</v>
      </c>
      <c r="KA41">
        <v>29.305</v>
      </c>
      <c r="KB41">
        <v>29.9995</v>
      </c>
      <c r="KC41">
        <v>29.168</v>
      </c>
      <c r="KD41">
        <v>29.0931</v>
      </c>
      <c r="KE41">
        <v>20.7951</v>
      </c>
      <c r="KF41">
        <v>27.1088</v>
      </c>
      <c r="KG41">
        <v>96.6242</v>
      </c>
      <c r="KH41">
        <v>27.5625</v>
      </c>
      <c r="KI41">
        <v>419.979</v>
      </c>
      <c r="KJ41">
        <v>21.4193</v>
      </c>
      <c r="KK41">
        <v>100.918</v>
      </c>
      <c r="KL41">
        <v>100.453</v>
      </c>
    </row>
    <row r="42" spans="1:298">
      <c r="A42">
        <v>26</v>
      </c>
      <c r="B42">
        <v>1758813251.6</v>
      </c>
      <c r="C42">
        <v>216.5</v>
      </c>
      <c r="D42" t="s">
        <v>495</v>
      </c>
      <c r="E42" t="s">
        <v>496</v>
      </c>
      <c r="F42">
        <v>5</v>
      </c>
      <c r="G42" t="s">
        <v>436</v>
      </c>
      <c r="H42" t="s">
        <v>437</v>
      </c>
      <c r="I42" t="s">
        <v>438</v>
      </c>
      <c r="J42">
        <v>1758813243.755172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429.1990460606063</v>
      </c>
      <c r="AL42">
        <v>422.7013393939392</v>
      </c>
      <c r="AM42">
        <v>-0.009252813852860598</v>
      </c>
      <c r="AN42">
        <v>65.06</v>
      </c>
      <c r="AO42">
        <f>(AQ42 - AP42 + DZ42*1E3/(8.314*(EB42+273.15)) * AS42/DY42 * AR42) * DY42/(100*DM42) * 1000/(1000 - AQ42)</f>
        <v>0</v>
      </c>
      <c r="AP42">
        <v>21.48699656060606</v>
      </c>
      <c r="AQ42">
        <v>22.74817878787877</v>
      </c>
      <c r="AR42">
        <v>0.0001097591610264832</v>
      </c>
      <c r="AS42">
        <v>108.47</v>
      </c>
      <c r="AT42">
        <v>0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2.7</v>
      </c>
      <c r="DN42">
        <v>0.5</v>
      </c>
      <c r="DO42" t="s">
        <v>440</v>
      </c>
      <c r="DP42">
        <v>2</v>
      </c>
      <c r="DQ42" t="b">
        <v>1</v>
      </c>
      <c r="DR42">
        <v>1758813243.755172</v>
      </c>
      <c r="DS42">
        <v>413.2563793103448</v>
      </c>
      <c r="DT42">
        <v>420.1223103448277</v>
      </c>
      <c r="DU42">
        <v>22.73723103448276</v>
      </c>
      <c r="DV42">
        <v>21.4848275862069</v>
      </c>
      <c r="DW42">
        <v>413.5982413793104</v>
      </c>
      <c r="DX42">
        <v>22.62130000000001</v>
      </c>
      <c r="DY42">
        <v>500.006</v>
      </c>
      <c r="DZ42">
        <v>91.21984827586205</v>
      </c>
      <c r="EA42">
        <v>0.03128923793103448</v>
      </c>
      <c r="EB42">
        <v>29.56389310344828</v>
      </c>
      <c r="EC42">
        <v>29.98577586206897</v>
      </c>
      <c r="ED42">
        <v>999.9000000000002</v>
      </c>
      <c r="EE42">
        <v>0</v>
      </c>
      <c r="EF42">
        <v>0</v>
      </c>
      <c r="EG42">
        <v>10000.19586206897</v>
      </c>
      <c r="EH42">
        <v>0</v>
      </c>
      <c r="EI42">
        <v>11.5788</v>
      </c>
      <c r="EJ42">
        <v>-6.865887586206897</v>
      </c>
      <c r="EK42">
        <v>422.8713793103448</v>
      </c>
      <c r="EL42">
        <v>429.3466896551723</v>
      </c>
      <c r="EM42">
        <v>1.252409310344828</v>
      </c>
      <c r="EN42">
        <v>420.1223103448277</v>
      </c>
      <c r="EO42">
        <v>21.4848275862069</v>
      </c>
      <c r="EP42">
        <v>2.074086206896551</v>
      </c>
      <c r="EQ42">
        <v>1.959842068965517</v>
      </c>
      <c r="ER42">
        <v>18.02155172413793</v>
      </c>
      <c r="ES42">
        <v>17.12356896551724</v>
      </c>
      <c r="ET42">
        <v>2000.003103448276</v>
      </c>
      <c r="EU42">
        <v>0.9799986896551723</v>
      </c>
      <c r="EV42">
        <v>0.02000171034482758</v>
      </c>
      <c r="EW42">
        <v>0</v>
      </c>
      <c r="EX42">
        <v>249.754448275862</v>
      </c>
      <c r="EY42">
        <v>5.000969999999999</v>
      </c>
      <c r="EZ42">
        <v>5129.333448275862</v>
      </c>
      <c r="FA42">
        <v>16707.59655172414</v>
      </c>
      <c r="FB42">
        <v>41.24348275862069</v>
      </c>
      <c r="FC42">
        <v>41.64210344827587</v>
      </c>
      <c r="FD42">
        <v>41.18699999999998</v>
      </c>
      <c r="FE42">
        <v>41.24348275862069</v>
      </c>
      <c r="FF42">
        <v>41.70437931034482</v>
      </c>
      <c r="FG42">
        <v>1955.103103448276</v>
      </c>
      <c r="FH42">
        <v>39.90000000000001</v>
      </c>
      <c r="FI42">
        <v>0</v>
      </c>
      <c r="FJ42">
        <v>1758813252.6</v>
      </c>
      <c r="FK42">
        <v>0</v>
      </c>
      <c r="FL42">
        <v>249.8263076923077</v>
      </c>
      <c r="FM42">
        <v>10.55220513028426</v>
      </c>
      <c r="FN42">
        <v>215.9476923187952</v>
      </c>
      <c r="FO42">
        <v>5131.032692307693</v>
      </c>
      <c r="FP42">
        <v>15</v>
      </c>
      <c r="FQ42">
        <v>0</v>
      </c>
      <c r="FR42" t="s">
        <v>441</v>
      </c>
      <c r="FS42">
        <v>1747247426.5</v>
      </c>
      <c r="FT42">
        <v>1747247420.5</v>
      </c>
      <c r="FU42">
        <v>0</v>
      </c>
      <c r="FV42">
        <v>1.027</v>
      </c>
      <c r="FW42">
        <v>0.031</v>
      </c>
      <c r="FX42">
        <v>0.02</v>
      </c>
      <c r="FY42">
        <v>0.05</v>
      </c>
      <c r="FZ42">
        <v>420</v>
      </c>
      <c r="GA42">
        <v>16</v>
      </c>
      <c r="GB42">
        <v>0.01</v>
      </c>
      <c r="GC42">
        <v>0.1</v>
      </c>
      <c r="GD42">
        <v>-6.7541315</v>
      </c>
      <c r="GE42">
        <v>-3.53609493433393</v>
      </c>
      <c r="GF42">
        <v>0.4377387540734199</v>
      </c>
      <c r="GG42">
        <v>0</v>
      </c>
      <c r="GH42">
        <v>249.2500294117647</v>
      </c>
      <c r="GI42">
        <v>11.51980137332788</v>
      </c>
      <c r="GJ42">
        <v>1.145459950908343</v>
      </c>
      <c r="GK42">
        <v>-1</v>
      </c>
      <c r="GL42">
        <v>1.2507175</v>
      </c>
      <c r="GM42">
        <v>0.04717756097560702</v>
      </c>
      <c r="GN42">
        <v>0.004656378286823361</v>
      </c>
      <c r="GO42">
        <v>1</v>
      </c>
      <c r="GP42">
        <v>1</v>
      </c>
      <c r="GQ42">
        <v>2</v>
      </c>
      <c r="GR42" t="s">
        <v>442</v>
      </c>
      <c r="GS42">
        <v>3.13559</v>
      </c>
      <c r="GT42">
        <v>2.69062</v>
      </c>
      <c r="GU42">
        <v>0.09347229999999999</v>
      </c>
      <c r="GV42">
        <v>0.0941094</v>
      </c>
      <c r="GW42">
        <v>0.103132</v>
      </c>
      <c r="GX42">
        <v>0.0978284</v>
      </c>
      <c r="GY42">
        <v>28791</v>
      </c>
      <c r="GZ42">
        <v>28825.4</v>
      </c>
      <c r="HA42">
        <v>29527.8</v>
      </c>
      <c r="HB42">
        <v>29408.5</v>
      </c>
      <c r="HC42">
        <v>34991.7</v>
      </c>
      <c r="HD42">
        <v>35132.7</v>
      </c>
      <c r="HE42">
        <v>41552.6</v>
      </c>
      <c r="HF42">
        <v>41769.8</v>
      </c>
      <c r="HG42">
        <v>1.91925</v>
      </c>
      <c r="HH42">
        <v>1.88678</v>
      </c>
      <c r="HI42">
        <v>0.09664150000000001</v>
      </c>
      <c r="HJ42">
        <v>0</v>
      </c>
      <c r="HK42">
        <v>28.4021</v>
      </c>
      <c r="HL42">
        <v>999.9</v>
      </c>
      <c r="HM42">
        <v>57.6</v>
      </c>
      <c r="HN42">
        <v>29.9</v>
      </c>
      <c r="HO42">
        <v>26.747</v>
      </c>
      <c r="HP42">
        <v>61.9809</v>
      </c>
      <c r="HQ42">
        <v>25.6571</v>
      </c>
      <c r="HR42">
        <v>1</v>
      </c>
      <c r="HS42">
        <v>0.12907</v>
      </c>
      <c r="HT42">
        <v>-0.0286166</v>
      </c>
      <c r="HU42">
        <v>20.3412</v>
      </c>
      <c r="HV42">
        <v>5.21519</v>
      </c>
      <c r="HW42">
        <v>12.0123</v>
      </c>
      <c r="HX42">
        <v>4.9888</v>
      </c>
      <c r="HY42">
        <v>3.28765</v>
      </c>
      <c r="HZ42">
        <v>9999</v>
      </c>
      <c r="IA42">
        <v>9999</v>
      </c>
      <c r="IB42">
        <v>9999</v>
      </c>
      <c r="IC42">
        <v>3.4</v>
      </c>
      <c r="ID42">
        <v>1.86756</v>
      </c>
      <c r="IE42">
        <v>1.8667</v>
      </c>
      <c r="IF42">
        <v>1.86603</v>
      </c>
      <c r="IG42">
        <v>1.866</v>
      </c>
      <c r="IH42">
        <v>1.86784</v>
      </c>
      <c r="II42">
        <v>1.8703</v>
      </c>
      <c r="IJ42">
        <v>1.86894</v>
      </c>
      <c r="IK42">
        <v>1.87042</v>
      </c>
      <c r="IL42">
        <v>0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-0.342</v>
      </c>
      <c r="IZ42">
        <v>0.1161</v>
      </c>
      <c r="JA42">
        <v>-0.08430758455233166</v>
      </c>
      <c r="JB42">
        <v>-0.0005046786976645747</v>
      </c>
      <c r="JC42">
        <v>-2.788243218172637E-07</v>
      </c>
      <c r="JD42">
        <v>-1.458253586176284E-11</v>
      </c>
      <c r="JE42">
        <v>-0.06436460862781151</v>
      </c>
      <c r="JF42">
        <v>-0.004978686969522418</v>
      </c>
      <c r="JG42">
        <v>0.0008967905392753483</v>
      </c>
      <c r="JH42">
        <v>-1.433903952826167E-05</v>
      </c>
      <c r="JI42">
        <v>4</v>
      </c>
      <c r="JJ42">
        <v>2332</v>
      </c>
      <c r="JK42">
        <v>1</v>
      </c>
      <c r="JL42">
        <v>26</v>
      </c>
      <c r="JM42">
        <v>192763.8</v>
      </c>
      <c r="JN42">
        <v>192763.9</v>
      </c>
      <c r="JO42">
        <v>1.06201</v>
      </c>
      <c r="JP42">
        <v>2.27173</v>
      </c>
      <c r="JQ42">
        <v>1.39648</v>
      </c>
      <c r="JR42">
        <v>2.33887</v>
      </c>
      <c r="JS42">
        <v>1.49536</v>
      </c>
      <c r="JT42">
        <v>2.69653</v>
      </c>
      <c r="JU42">
        <v>35.7777</v>
      </c>
      <c r="JV42">
        <v>24.07</v>
      </c>
      <c r="JW42">
        <v>18</v>
      </c>
      <c r="JX42">
        <v>491.877</v>
      </c>
      <c r="JY42">
        <v>461.184</v>
      </c>
      <c r="JZ42">
        <v>27.5638</v>
      </c>
      <c r="KA42">
        <v>29.3014</v>
      </c>
      <c r="KB42">
        <v>29.9996</v>
      </c>
      <c r="KC42">
        <v>29.1649</v>
      </c>
      <c r="KD42">
        <v>29.0906</v>
      </c>
      <c r="KE42">
        <v>21.3226</v>
      </c>
      <c r="KF42">
        <v>27.3804</v>
      </c>
      <c r="KG42">
        <v>96.6242</v>
      </c>
      <c r="KH42">
        <v>27.5757</v>
      </c>
      <c r="KI42">
        <v>440.024</v>
      </c>
      <c r="KJ42">
        <v>21.4082</v>
      </c>
      <c r="KK42">
        <v>100.919</v>
      </c>
      <c r="KL42">
        <v>100.453</v>
      </c>
    </row>
    <row r="43" spans="1:298">
      <c r="A43">
        <v>27</v>
      </c>
      <c r="B43">
        <v>1758813256.6</v>
      </c>
      <c r="C43">
        <v>221.5</v>
      </c>
      <c r="D43" t="s">
        <v>497</v>
      </c>
      <c r="E43" t="s">
        <v>498</v>
      </c>
      <c r="F43">
        <v>5</v>
      </c>
      <c r="G43" t="s">
        <v>436</v>
      </c>
      <c r="H43" t="s">
        <v>437</v>
      </c>
      <c r="I43" t="s">
        <v>438</v>
      </c>
      <c r="J43">
        <v>1758813248.832142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435.9410818181819</v>
      </c>
      <c r="AL43">
        <v>425.8059878787878</v>
      </c>
      <c r="AM43">
        <v>0.7487698701298937</v>
      </c>
      <c r="AN43">
        <v>65.06</v>
      </c>
      <c r="AO43">
        <f>(AQ43 - AP43 + DZ43*1E3/(8.314*(EB43+273.15)) * AS43/DY43 * AR43) * DY43/(100*DM43) * 1000/(1000 - AQ43)</f>
        <v>0</v>
      </c>
      <c r="AP43">
        <v>21.45360351298702</v>
      </c>
      <c r="AQ43">
        <v>22.74991757575756</v>
      </c>
      <c r="AR43">
        <v>-2.303244081028393E-05</v>
      </c>
      <c r="AS43">
        <v>108.47</v>
      </c>
      <c r="AT43">
        <v>0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2.7</v>
      </c>
      <c r="DN43">
        <v>0.5</v>
      </c>
      <c r="DO43" t="s">
        <v>440</v>
      </c>
      <c r="DP43">
        <v>2</v>
      </c>
      <c r="DQ43" t="b">
        <v>1</v>
      </c>
      <c r="DR43">
        <v>1758813248.832142</v>
      </c>
      <c r="DS43">
        <v>413.5570357142857</v>
      </c>
      <c r="DT43">
        <v>422.8042500000001</v>
      </c>
      <c r="DU43">
        <v>22.74397857142856</v>
      </c>
      <c r="DV43">
        <v>21.4768</v>
      </c>
      <c r="DW43">
        <v>413.8990357142857</v>
      </c>
      <c r="DX43">
        <v>22.62795714285715</v>
      </c>
      <c r="DY43">
        <v>499.9905357142857</v>
      </c>
      <c r="DZ43">
        <v>91.22087857142857</v>
      </c>
      <c r="EA43">
        <v>0.03083818571428571</v>
      </c>
      <c r="EB43">
        <v>29.562275</v>
      </c>
      <c r="EC43">
        <v>29.98090714285714</v>
      </c>
      <c r="ED43">
        <v>999.9000000000002</v>
      </c>
      <c r="EE43">
        <v>0</v>
      </c>
      <c r="EF43">
        <v>0</v>
      </c>
      <c r="EG43">
        <v>9998.17142857143</v>
      </c>
      <c r="EH43">
        <v>0</v>
      </c>
      <c r="EI43">
        <v>11.5788</v>
      </c>
      <c r="EJ43">
        <v>-9.247199642857144</v>
      </c>
      <c r="EK43">
        <v>423.181857142857</v>
      </c>
      <c r="EL43">
        <v>432.0838214285714</v>
      </c>
      <c r="EM43">
        <v>1.2671875</v>
      </c>
      <c r="EN43">
        <v>422.8042500000001</v>
      </c>
      <c r="EO43">
        <v>21.4768</v>
      </c>
      <c r="EP43">
        <v>2.074725714285715</v>
      </c>
      <c r="EQ43">
        <v>1.959131785714286</v>
      </c>
      <c r="ER43">
        <v>18.02645357142857</v>
      </c>
      <c r="ES43">
        <v>17.11784285714286</v>
      </c>
      <c r="ET43">
        <v>1999.978571428572</v>
      </c>
      <c r="EU43">
        <v>0.9799983571428571</v>
      </c>
      <c r="EV43">
        <v>0.02000203928571428</v>
      </c>
      <c r="EW43">
        <v>0</v>
      </c>
      <c r="EX43">
        <v>250.6723928571428</v>
      </c>
      <c r="EY43">
        <v>5.00097</v>
      </c>
      <c r="EZ43">
        <v>5146.646071428572</v>
      </c>
      <c r="FA43">
        <v>16707.39642857143</v>
      </c>
      <c r="FB43">
        <v>41.22749999999998</v>
      </c>
      <c r="FC43">
        <v>41.62721428571428</v>
      </c>
      <c r="FD43">
        <v>41.18699999999999</v>
      </c>
      <c r="FE43">
        <v>41.2275</v>
      </c>
      <c r="FF43">
        <v>41.70499999999998</v>
      </c>
      <c r="FG43">
        <v>1955.078571428571</v>
      </c>
      <c r="FH43">
        <v>39.9</v>
      </c>
      <c r="FI43">
        <v>0</v>
      </c>
      <c r="FJ43">
        <v>1758813257.4</v>
      </c>
      <c r="FK43">
        <v>0</v>
      </c>
      <c r="FL43">
        <v>250.6657692307693</v>
      </c>
      <c r="FM43">
        <v>8.789401711159888</v>
      </c>
      <c r="FN43">
        <v>191.2170939874249</v>
      </c>
      <c r="FO43">
        <v>5147.34076923077</v>
      </c>
      <c r="FP43">
        <v>15</v>
      </c>
      <c r="FQ43">
        <v>0</v>
      </c>
      <c r="FR43" t="s">
        <v>441</v>
      </c>
      <c r="FS43">
        <v>1747247426.5</v>
      </c>
      <c r="FT43">
        <v>1747247420.5</v>
      </c>
      <c r="FU43">
        <v>0</v>
      </c>
      <c r="FV43">
        <v>1.027</v>
      </c>
      <c r="FW43">
        <v>0.031</v>
      </c>
      <c r="FX43">
        <v>0.02</v>
      </c>
      <c r="FY43">
        <v>0.05</v>
      </c>
      <c r="FZ43">
        <v>420</v>
      </c>
      <c r="GA43">
        <v>16</v>
      </c>
      <c r="GB43">
        <v>0.01</v>
      </c>
      <c r="GC43">
        <v>0.1</v>
      </c>
      <c r="GD43">
        <v>-7.98071025</v>
      </c>
      <c r="GE43">
        <v>-19.56985542213881</v>
      </c>
      <c r="GF43">
        <v>2.508600694680689</v>
      </c>
      <c r="GG43">
        <v>0</v>
      </c>
      <c r="GH43">
        <v>250.0176764705882</v>
      </c>
      <c r="GI43">
        <v>10.32689076068737</v>
      </c>
      <c r="GJ43">
        <v>1.032684785361416</v>
      </c>
      <c r="GK43">
        <v>-1</v>
      </c>
      <c r="GL43">
        <v>1.2591155</v>
      </c>
      <c r="GM43">
        <v>0.1328728705440893</v>
      </c>
      <c r="GN43">
        <v>0.0155258324978083</v>
      </c>
      <c r="GO43">
        <v>0</v>
      </c>
      <c r="GP43">
        <v>0</v>
      </c>
      <c r="GQ43">
        <v>2</v>
      </c>
      <c r="GR43" t="s">
        <v>450</v>
      </c>
      <c r="GS43">
        <v>3.13555</v>
      </c>
      <c r="GT43">
        <v>2.69082</v>
      </c>
      <c r="GU43">
        <v>0.0941009</v>
      </c>
      <c r="GV43">
        <v>0.096274</v>
      </c>
      <c r="GW43">
        <v>0.103131</v>
      </c>
      <c r="GX43">
        <v>0.0976987</v>
      </c>
      <c r="GY43">
        <v>28771.1</v>
      </c>
      <c r="GZ43">
        <v>28756.5</v>
      </c>
      <c r="HA43">
        <v>29527.9</v>
      </c>
      <c r="HB43">
        <v>29408.5</v>
      </c>
      <c r="HC43">
        <v>34991.7</v>
      </c>
      <c r="HD43">
        <v>35137.9</v>
      </c>
      <c r="HE43">
        <v>41552.5</v>
      </c>
      <c r="HF43">
        <v>41769.8</v>
      </c>
      <c r="HG43">
        <v>1.91935</v>
      </c>
      <c r="HH43">
        <v>1.88708</v>
      </c>
      <c r="HI43">
        <v>0.0963584</v>
      </c>
      <c r="HJ43">
        <v>0</v>
      </c>
      <c r="HK43">
        <v>28.3997</v>
      </c>
      <c r="HL43">
        <v>999.9</v>
      </c>
      <c r="HM43">
        <v>57.6</v>
      </c>
      <c r="HN43">
        <v>29.9</v>
      </c>
      <c r="HO43">
        <v>26.7495</v>
      </c>
      <c r="HP43">
        <v>62.0509</v>
      </c>
      <c r="HQ43">
        <v>25.5088</v>
      </c>
      <c r="HR43">
        <v>1</v>
      </c>
      <c r="HS43">
        <v>0.128783</v>
      </c>
      <c r="HT43">
        <v>-0.0402288</v>
      </c>
      <c r="HU43">
        <v>20.3409</v>
      </c>
      <c r="HV43">
        <v>5.21444</v>
      </c>
      <c r="HW43">
        <v>12.0128</v>
      </c>
      <c r="HX43">
        <v>4.9885</v>
      </c>
      <c r="HY43">
        <v>3.28755</v>
      </c>
      <c r="HZ43">
        <v>9999</v>
      </c>
      <c r="IA43">
        <v>9999</v>
      </c>
      <c r="IB43">
        <v>9999</v>
      </c>
      <c r="IC43">
        <v>3.4</v>
      </c>
      <c r="ID43">
        <v>1.86756</v>
      </c>
      <c r="IE43">
        <v>1.86672</v>
      </c>
      <c r="IF43">
        <v>1.86602</v>
      </c>
      <c r="IG43">
        <v>1.866</v>
      </c>
      <c r="IH43">
        <v>1.86784</v>
      </c>
      <c r="II43">
        <v>1.87031</v>
      </c>
      <c r="IJ43">
        <v>1.86894</v>
      </c>
      <c r="IK43">
        <v>1.87042</v>
      </c>
      <c r="IL43">
        <v>0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-0.344</v>
      </c>
      <c r="IZ43">
        <v>0.1161</v>
      </c>
      <c r="JA43">
        <v>-0.08430758455233166</v>
      </c>
      <c r="JB43">
        <v>-0.0005046786976645747</v>
      </c>
      <c r="JC43">
        <v>-2.788243218172637E-07</v>
      </c>
      <c r="JD43">
        <v>-1.458253586176284E-11</v>
      </c>
      <c r="JE43">
        <v>-0.06436460862781151</v>
      </c>
      <c r="JF43">
        <v>-0.004978686969522418</v>
      </c>
      <c r="JG43">
        <v>0.0008967905392753483</v>
      </c>
      <c r="JH43">
        <v>-1.433903952826167E-05</v>
      </c>
      <c r="JI43">
        <v>4</v>
      </c>
      <c r="JJ43">
        <v>2332</v>
      </c>
      <c r="JK43">
        <v>1</v>
      </c>
      <c r="JL43">
        <v>26</v>
      </c>
      <c r="JM43">
        <v>192763.8</v>
      </c>
      <c r="JN43">
        <v>192763.9</v>
      </c>
      <c r="JO43">
        <v>1.09253</v>
      </c>
      <c r="JP43">
        <v>2.2876</v>
      </c>
      <c r="JQ43">
        <v>1.39648</v>
      </c>
      <c r="JR43">
        <v>2.33643</v>
      </c>
      <c r="JS43">
        <v>1.49536</v>
      </c>
      <c r="JT43">
        <v>2.6123</v>
      </c>
      <c r="JU43">
        <v>35.7777</v>
      </c>
      <c r="JV43">
        <v>24.0612</v>
      </c>
      <c r="JW43">
        <v>18</v>
      </c>
      <c r="JX43">
        <v>491.92</v>
      </c>
      <c r="JY43">
        <v>461.356</v>
      </c>
      <c r="JZ43">
        <v>27.5807</v>
      </c>
      <c r="KA43">
        <v>29.2981</v>
      </c>
      <c r="KB43">
        <v>29.9997</v>
      </c>
      <c r="KC43">
        <v>29.1624</v>
      </c>
      <c r="KD43">
        <v>29.0882</v>
      </c>
      <c r="KE43">
        <v>21.9045</v>
      </c>
      <c r="KF43">
        <v>27.3804</v>
      </c>
      <c r="KG43">
        <v>96.6242</v>
      </c>
      <c r="KH43">
        <v>27.5914</v>
      </c>
      <c r="KI43">
        <v>453.393</v>
      </c>
      <c r="KJ43">
        <v>21.4148</v>
      </c>
      <c r="KK43">
        <v>100.919</v>
      </c>
      <c r="KL43">
        <v>100.453</v>
      </c>
    </row>
    <row r="44" spans="1:298">
      <c r="A44">
        <v>28</v>
      </c>
      <c r="B44">
        <v>1758813261.6</v>
      </c>
      <c r="C44">
        <v>226.5</v>
      </c>
      <c r="D44" t="s">
        <v>499</v>
      </c>
      <c r="E44" t="s">
        <v>500</v>
      </c>
      <c r="F44">
        <v>5</v>
      </c>
      <c r="G44" t="s">
        <v>436</v>
      </c>
      <c r="H44" t="s">
        <v>437</v>
      </c>
      <c r="I44" t="s">
        <v>438</v>
      </c>
      <c r="J44">
        <v>1758813254.1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450.9710799999999</v>
      </c>
      <c r="AL44">
        <v>434.9616484848484</v>
      </c>
      <c r="AM44">
        <v>1.940975757575718</v>
      </c>
      <c r="AN44">
        <v>65.06</v>
      </c>
      <c r="AO44">
        <f>(AQ44 - AP44 + DZ44*1E3/(8.314*(EB44+273.15)) * AS44/DY44 * AR44) * DY44/(100*DM44) * 1000/(1000 - AQ44)</f>
        <v>0</v>
      </c>
      <c r="AP44">
        <v>21.43806732359308</v>
      </c>
      <c r="AQ44">
        <v>22.74278969696969</v>
      </c>
      <c r="AR44">
        <v>-5.00299700299673E-05</v>
      </c>
      <c r="AS44">
        <v>108.47</v>
      </c>
      <c r="AT44">
        <v>0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2.7</v>
      </c>
      <c r="DN44">
        <v>0.5</v>
      </c>
      <c r="DO44" t="s">
        <v>440</v>
      </c>
      <c r="DP44">
        <v>2</v>
      </c>
      <c r="DQ44" t="b">
        <v>1</v>
      </c>
      <c r="DR44">
        <v>1758813254.1</v>
      </c>
      <c r="DS44">
        <v>416.1784444444445</v>
      </c>
      <c r="DT44">
        <v>430.6775555555556</v>
      </c>
      <c r="DU44">
        <v>22.74682222222222</v>
      </c>
      <c r="DV44">
        <v>21.46105925925926</v>
      </c>
      <c r="DW44">
        <v>416.5224444444444</v>
      </c>
      <c r="DX44">
        <v>22.63076666666667</v>
      </c>
      <c r="DY44">
        <v>499.9827777777778</v>
      </c>
      <c r="DZ44">
        <v>91.22206296296297</v>
      </c>
      <c r="EA44">
        <v>0.03042925185185185</v>
      </c>
      <c r="EB44">
        <v>29.56151481481481</v>
      </c>
      <c r="EC44">
        <v>29.97474814814814</v>
      </c>
      <c r="ED44">
        <v>999.9000000000001</v>
      </c>
      <c r="EE44">
        <v>0</v>
      </c>
      <c r="EF44">
        <v>0</v>
      </c>
      <c r="EG44">
        <v>9997.152962962964</v>
      </c>
      <c r="EH44">
        <v>0</v>
      </c>
      <c r="EI44">
        <v>11.5788</v>
      </c>
      <c r="EJ44">
        <v>-14.4990137037037</v>
      </c>
      <c r="EK44">
        <v>425.8655185185186</v>
      </c>
      <c r="EL44">
        <v>440.1226296296296</v>
      </c>
      <c r="EM44">
        <v>1.285765555555555</v>
      </c>
      <c r="EN44">
        <v>430.6775555555556</v>
      </c>
      <c r="EO44">
        <v>21.46105925925926</v>
      </c>
      <c r="EP44">
        <v>2.075012222222222</v>
      </c>
      <c r="EQ44">
        <v>1.957722222222222</v>
      </c>
      <c r="ER44">
        <v>18.02864814814815</v>
      </c>
      <c r="ES44">
        <v>17.10647407407408</v>
      </c>
      <c r="ET44">
        <v>1999.972592592593</v>
      </c>
      <c r="EU44">
        <v>0.9799982222222222</v>
      </c>
      <c r="EV44">
        <v>0.02000216666666666</v>
      </c>
      <c r="EW44">
        <v>0</v>
      </c>
      <c r="EX44">
        <v>251.4111851851852</v>
      </c>
      <c r="EY44">
        <v>5.00097</v>
      </c>
      <c r="EZ44">
        <v>5162.667037037038</v>
      </c>
      <c r="FA44">
        <v>16707.34444444444</v>
      </c>
      <c r="FB44">
        <v>41.215</v>
      </c>
      <c r="FC44">
        <v>41.625</v>
      </c>
      <c r="FD44">
        <v>41.18699999999999</v>
      </c>
      <c r="FE44">
        <v>41.21266666666666</v>
      </c>
      <c r="FF44">
        <v>41.69866666666666</v>
      </c>
      <c r="FG44">
        <v>1955.072592592593</v>
      </c>
      <c r="FH44">
        <v>39.9</v>
      </c>
      <c r="FI44">
        <v>0</v>
      </c>
      <c r="FJ44">
        <v>1758813262.2</v>
      </c>
      <c r="FK44">
        <v>0</v>
      </c>
      <c r="FL44">
        <v>251.3363846153846</v>
      </c>
      <c r="FM44">
        <v>8.35466667437896</v>
      </c>
      <c r="FN44">
        <v>171.4071795855277</v>
      </c>
      <c r="FO44">
        <v>5161.922307692308</v>
      </c>
      <c r="FP44">
        <v>15</v>
      </c>
      <c r="FQ44">
        <v>0</v>
      </c>
      <c r="FR44" t="s">
        <v>441</v>
      </c>
      <c r="FS44">
        <v>1747247426.5</v>
      </c>
      <c r="FT44">
        <v>1747247420.5</v>
      </c>
      <c r="FU44">
        <v>0</v>
      </c>
      <c r="FV44">
        <v>1.027</v>
      </c>
      <c r="FW44">
        <v>0.031</v>
      </c>
      <c r="FX44">
        <v>0.02</v>
      </c>
      <c r="FY44">
        <v>0.05</v>
      </c>
      <c r="FZ44">
        <v>420</v>
      </c>
      <c r="GA44">
        <v>16</v>
      </c>
      <c r="GB44">
        <v>0.01</v>
      </c>
      <c r="GC44">
        <v>0.1</v>
      </c>
      <c r="GD44">
        <v>-11.75871073170732</v>
      </c>
      <c r="GE44">
        <v>-56.24246926829268</v>
      </c>
      <c r="GF44">
        <v>6.050214880142644</v>
      </c>
      <c r="GG44">
        <v>0</v>
      </c>
      <c r="GH44">
        <v>250.8998823529412</v>
      </c>
      <c r="GI44">
        <v>8.688647827755307</v>
      </c>
      <c r="GJ44">
        <v>0.8735398494127848</v>
      </c>
      <c r="GK44">
        <v>-1</v>
      </c>
      <c r="GL44">
        <v>1.274648292682927</v>
      </c>
      <c r="GM44">
        <v>0.2252282926829264</v>
      </c>
      <c r="GN44">
        <v>0.02382272433299862</v>
      </c>
      <c r="GO44">
        <v>0</v>
      </c>
      <c r="GP44">
        <v>0</v>
      </c>
      <c r="GQ44">
        <v>2</v>
      </c>
      <c r="GR44" t="s">
        <v>450</v>
      </c>
      <c r="GS44">
        <v>3.13554</v>
      </c>
      <c r="GT44">
        <v>2.69064</v>
      </c>
      <c r="GU44">
        <v>0.0957151</v>
      </c>
      <c r="GV44">
        <v>0.09893010000000001</v>
      </c>
      <c r="GW44">
        <v>0.103113</v>
      </c>
      <c r="GX44">
        <v>0.09769269999999999</v>
      </c>
      <c r="GY44">
        <v>28720</v>
      </c>
      <c r="GZ44">
        <v>28672</v>
      </c>
      <c r="HA44">
        <v>29528</v>
      </c>
      <c r="HB44">
        <v>29408.5</v>
      </c>
      <c r="HC44">
        <v>34992.8</v>
      </c>
      <c r="HD44">
        <v>35138.2</v>
      </c>
      <c r="HE44">
        <v>41553</v>
      </c>
      <c r="HF44">
        <v>41769.9</v>
      </c>
      <c r="HG44">
        <v>1.9195</v>
      </c>
      <c r="HH44">
        <v>1.88682</v>
      </c>
      <c r="HI44">
        <v>0.096336</v>
      </c>
      <c r="HJ44">
        <v>0</v>
      </c>
      <c r="HK44">
        <v>28.3997</v>
      </c>
      <c r="HL44">
        <v>999.9</v>
      </c>
      <c r="HM44">
        <v>57.6</v>
      </c>
      <c r="HN44">
        <v>29.9</v>
      </c>
      <c r="HO44">
        <v>26.7465</v>
      </c>
      <c r="HP44">
        <v>62.1509</v>
      </c>
      <c r="HQ44">
        <v>25.4968</v>
      </c>
      <c r="HR44">
        <v>1</v>
      </c>
      <c r="HS44">
        <v>0.128643</v>
      </c>
      <c r="HT44">
        <v>-0.065689</v>
      </c>
      <c r="HU44">
        <v>20.341</v>
      </c>
      <c r="HV44">
        <v>5.214</v>
      </c>
      <c r="HW44">
        <v>12.0126</v>
      </c>
      <c r="HX44">
        <v>4.98835</v>
      </c>
      <c r="HY44">
        <v>3.28763</v>
      </c>
      <c r="HZ44">
        <v>9999</v>
      </c>
      <c r="IA44">
        <v>9999</v>
      </c>
      <c r="IB44">
        <v>9999</v>
      </c>
      <c r="IC44">
        <v>3.4</v>
      </c>
      <c r="ID44">
        <v>1.86758</v>
      </c>
      <c r="IE44">
        <v>1.8667</v>
      </c>
      <c r="IF44">
        <v>1.866</v>
      </c>
      <c r="IG44">
        <v>1.866</v>
      </c>
      <c r="IH44">
        <v>1.86783</v>
      </c>
      <c r="II44">
        <v>1.87033</v>
      </c>
      <c r="IJ44">
        <v>1.86891</v>
      </c>
      <c r="IK44">
        <v>1.87042</v>
      </c>
      <c r="IL44">
        <v>0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-0.351</v>
      </c>
      <c r="IZ44">
        <v>0.116</v>
      </c>
      <c r="JA44">
        <v>-0.08430758455233166</v>
      </c>
      <c r="JB44">
        <v>-0.0005046786976645747</v>
      </c>
      <c r="JC44">
        <v>-2.788243218172637E-07</v>
      </c>
      <c r="JD44">
        <v>-1.458253586176284E-11</v>
      </c>
      <c r="JE44">
        <v>-0.06436460862781151</v>
      </c>
      <c r="JF44">
        <v>-0.004978686969522418</v>
      </c>
      <c r="JG44">
        <v>0.0008967905392753483</v>
      </c>
      <c r="JH44">
        <v>-1.433903952826167E-05</v>
      </c>
      <c r="JI44">
        <v>4</v>
      </c>
      <c r="JJ44">
        <v>2332</v>
      </c>
      <c r="JK44">
        <v>1</v>
      </c>
      <c r="JL44">
        <v>26</v>
      </c>
      <c r="JM44">
        <v>192763.9</v>
      </c>
      <c r="JN44">
        <v>192764</v>
      </c>
      <c r="JO44">
        <v>1.12549</v>
      </c>
      <c r="JP44">
        <v>2.28027</v>
      </c>
      <c r="JQ44">
        <v>1.39648</v>
      </c>
      <c r="JR44">
        <v>2.34253</v>
      </c>
      <c r="JS44">
        <v>1.49536</v>
      </c>
      <c r="JT44">
        <v>2.51709</v>
      </c>
      <c r="JU44">
        <v>35.7777</v>
      </c>
      <c r="JV44">
        <v>24.0612</v>
      </c>
      <c r="JW44">
        <v>18</v>
      </c>
      <c r="JX44">
        <v>491.993</v>
      </c>
      <c r="JY44">
        <v>461.172</v>
      </c>
      <c r="JZ44">
        <v>27.5976</v>
      </c>
      <c r="KA44">
        <v>29.2943</v>
      </c>
      <c r="KB44">
        <v>29.9999</v>
      </c>
      <c r="KC44">
        <v>29.1596</v>
      </c>
      <c r="KD44">
        <v>29.0851</v>
      </c>
      <c r="KE44">
        <v>22.5859</v>
      </c>
      <c r="KF44">
        <v>27.3804</v>
      </c>
      <c r="KG44">
        <v>96.6242</v>
      </c>
      <c r="KH44">
        <v>27.6117</v>
      </c>
      <c r="KI44">
        <v>473.428</v>
      </c>
      <c r="KJ44">
        <v>21.4156</v>
      </c>
      <c r="KK44">
        <v>100.92</v>
      </c>
      <c r="KL44">
        <v>100.454</v>
      </c>
    </row>
    <row r="45" spans="1:298">
      <c r="A45">
        <v>29</v>
      </c>
      <c r="B45">
        <v>1758813266.6</v>
      </c>
      <c r="C45">
        <v>231.5</v>
      </c>
      <c r="D45" t="s">
        <v>501</v>
      </c>
      <c r="E45" t="s">
        <v>502</v>
      </c>
      <c r="F45">
        <v>5</v>
      </c>
      <c r="G45" t="s">
        <v>436</v>
      </c>
      <c r="H45" t="s">
        <v>437</v>
      </c>
      <c r="I45" t="s">
        <v>438</v>
      </c>
      <c r="J45">
        <v>1758813258.814285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467.6749787878788</v>
      </c>
      <c r="AL45">
        <v>448.0966484848485</v>
      </c>
      <c r="AM45">
        <v>2.690587186147118</v>
      </c>
      <c r="AN45">
        <v>65.06</v>
      </c>
      <c r="AO45">
        <f>(AQ45 - AP45 + DZ45*1E3/(8.314*(EB45+273.15)) * AS45/DY45 * AR45) * DY45/(100*DM45) * 1000/(1000 - AQ45)</f>
        <v>0</v>
      </c>
      <c r="AP45">
        <v>21.43837092748919</v>
      </c>
      <c r="AQ45">
        <v>22.74556606060606</v>
      </c>
      <c r="AR45">
        <v>3.639106767817038E-05</v>
      </c>
      <c r="AS45">
        <v>108.47</v>
      </c>
      <c r="AT45">
        <v>0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2.7</v>
      </c>
      <c r="DN45">
        <v>0.5</v>
      </c>
      <c r="DO45" t="s">
        <v>440</v>
      </c>
      <c r="DP45">
        <v>2</v>
      </c>
      <c r="DQ45" t="b">
        <v>1</v>
      </c>
      <c r="DR45">
        <v>1758813258.814285</v>
      </c>
      <c r="DS45">
        <v>422.3173214285713</v>
      </c>
      <c r="DT45">
        <v>442.9621071428572</v>
      </c>
      <c r="DU45">
        <v>22.74671071428572</v>
      </c>
      <c r="DV45">
        <v>21.44643571428572</v>
      </c>
      <c r="DW45">
        <v>422.6659285714286</v>
      </c>
      <c r="DX45">
        <v>22.63065357142856</v>
      </c>
      <c r="DY45">
        <v>499.9841785714286</v>
      </c>
      <c r="DZ45">
        <v>91.22277499999997</v>
      </c>
      <c r="EA45">
        <v>0.03039364285714286</v>
      </c>
      <c r="EB45">
        <v>29.56188928571428</v>
      </c>
      <c r="EC45">
        <v>29.96859285714286</v>
      </c>
      <c r="ED45">
        <v>999.9000000000002</v>
      </c>
      <c r="EE45">
        <v>0</v>
      </c>
      <c r="EF45">
        <v>0</v>
      </c>
      <c r="EG45">
        <v>9997.676785714284</v>
      </c>
      <c r="EH45">
        <v>0</v>
      </c>
      <c r="EI45">
        <v>11.5788</v>
      </c>
      <c r="EJ45">
        <v>-20.64474892857143</v>
      </c>
      <c r="EK45">
        <v>432.1472142857143</v>
      </c>
      <c r="EL45">
        <v>452.6699642857143</v>
      </c>
      <c r="EM45">
        <v>1.300274642857143</v>
      </c>
      <c r="EN45">
        <v>442.9621071428572</v>
      </c>
      <c r="EO45">
        <v>21.44643571428572</v>
      </c>
      <c r="EP45">
        <v>2.0750175</v>
      </c>
      <c r="EQ45">
        <v>1.956403571428572</v>
      </c>
      <c r="ER45">
        <v>18.02869642857143</v>
      </c>
      <c r="ES45">
        <v>17.09583571428571</v>
      </c>
      <c r="ET45">
        <v>1999.968214285714</v>
      </c>
      <c r="EU45">
        <v>0.9799981428571429</v>
      </c>
      <c r="EV45">
        <v>0.02000224285714285</v>
      </c>
      <c r="EW45">
        <v>0</v>
      </c>
      <c r="EX45">
        <v>252.0318571428572</v>
      </c>
      <c r="EY45">
        <v>5.00097</v>
      </c>
      <c r="EZ45">
        <v>5175.391071428572</v>
      </c>
      <c r="FA45">
        <v>16707.30357142857</v>
      </c>
      <c r="FB45">
        <v>41.20724999999999</v>
      </c>
      <c r="FC45">
        <v>41.625</v>
      </c>
      <c r="FD45">
        <v>41.18699999999999</v>
      </c>
      <c r="FE45">
        <v>41.20049999999998</v>
      </c>
      <c r="FF45">
        <v>41.69149999999998</v>
      </c>
      <c r="FG45">
        <v>1955.068214285715</v>
      </c>
      <c r="FH45">
        <v>39.9</v>
      </c>
      <c r="FI45">
        <v>0</v>
      </c>
      <c r="FJ45">
        <v>1758813267.6</v>
      </c>
      <c r="FK45">
        <v>0</v>
      </c>
      <c r="FL45">
        <v>252.1304</v>
      </c>
      <c r="FM45">
        <v>7.831000000883304</v>
      </c>
      <c r="FN45">
        <v>151.7592309954693</v>
      </c>
      <c r="FO45">
        <v>5177.3204</v>
      </c>
      <c r="FP45">
        <v>15</v>
      </c>
      <c r="FQ45">
        <v>0</v>
      </c>
      <c r="FR45" t="s">
        <v>441</v>
      </c>
      <c r="FS45">
        <v>1747247426.5</v>
      </c>
      <c r="FT45">
        <v>1747247420.5</v>
      </c>
      <c r="FU45">
        <v>0</v>
      </c>
      <c r="FV45">
        <v>1.027</v>
      </c>
      <c r="FW45">
        <v>0.031</v>
      </c>
      <c r="FX45">
        <v>0.02</v>
      </c>
      <c r="FY45">
        <v>0.05</v>
      </c>
      <c r="FZ45">
        <v>420</v>
      </c>
      <c r="GA45">
        <v>16</v>
      </c>
      <c r="GB45">
        <v>0.01</v>
      </c>
      <c r="GC45">
        <v>0.1</v>
      </c>
      <c r="GD45">
        <v>-17.38532875</v>
      </c>
      <c r="GE45">
        <v>-79.73454675422138</v>
      </c>
      <c r="GF45">
        <v>7.75674387437093</v>
      </c>
      <c r="GG45">
        <v>0</v>
      </c>
      <c r="GH45">
        <v>251.6615294117647</v>
      </c>
      <c r="GI45">
        <v>8.205439264629073</v>
      </c>
      <c r="GJ45">
        <v>0.8266022670900904</v>
      </c>
      <c r="GK45">
        <v>-1</v>
      </c>
      <c r="GL45">
        <v>1.2898565</v>
      </c>
      <c r="GM45">
        <v>0.1892548592870527</v>
      </c>
      <c r="GN45">
        <v>0.02106964683496142</v>
      </c>
      <c r="GO45">
        <v>0</v>
      </c>
      <c r="GP45">
        <v>0</v>
      </c>
      <c r="GQ45">
        <v>2</v>
      </c>
      <c r="GR45" t="s">
        <v>450</v>
      </c>
      <c r="GS45">
        <v>3.13558</v>
      </c>
      <c r="GT45">
        <v>2.69048</v>
      </c>
      <c r="GU45">
        <v>0.09792679999999999</v>
      </c>
      <c r="GV45">
        <v>0.101626</v>
      </c>
      <c r="GW45">
        <v>0.103123</v>
      </c>
      <c r="GX45">
        <v>0.0976905</v>
      </c>
      <c r="GY45">
        <v>28649.8</v>
      </c>
      <c r="GZ45">
        <v>28586.7</v>
      </c>
      <c r="HA45">
        <v>29528</v>
      </c>
      <c r="HB45">
        <v>29409</v>
      </c>
      <c r="HC45">
        <v>34992.2</v>
      </c>
      <c r="HD45">
        <v>35138.7</v>
      </c>
      <c r="HE45">
        <v>41552.8</v>
      </c>
      <c r="HF45">
        <v>41770.4</v>
      </c>
      <c r="HG45">
        <v>1.9196</v>
      </c>
      <c r="HH45">
        <v>1.88682</v>
      </c>
      <c r="HI45">
        <v>0.0956953</v>
      </c>
      <c r="HJ45">
        <v>0</v>
      </c>
      <c r="HK45">
        <v>28.3997</v>
      </c>
      <c r="HL45">
        <v>999.9</v>
      </c>
      <c r="HM45">
        <v>57.6</v>
      </c>
      <c r="HN45">
        <v>29.9</v>
      </c>
      <c r="HO45">
        <v>26.7482</v>
      </c>
      <c r="HP45">
        <v>61.9809</v>
      </c>
      <c r="HQ45">
        <v>25.4607</v>
      </c>
      <c r="HR45">
        <v>1</v>
      </c>
      <c r="HS45">
        <v>0.12844</v>
      </c>
      <c r="HT45">
        <v>-0.098012</v>
      </c>
      <c r="HU45">
        <v>20.3411</v>
      </c>
      <c r="HV45">
        <v>5.21459</v>
      </c>
      <c r="HW45">
        <v>12.0113</v>
      </c>
      <c r="HX45">
        <v>4.98865</v>
      </c>
      <c r="HY45">
        <v>3.28765</v>
      </c>
      <c r="HZ45">
        <v>9999</v>
      </c>
      <c r="IA45">
        <v>9999</v>
      </c>
      <c r="IB45">
        <v>9999</v>
      </c>
      <c r="IC45">
        <v>3.4</v>
      </c>
      <c r="ID45">
        <v>1.86756</v>
      </c>
      <c r="IE45">
        <v>1.86672</v>
      </c>
      <c r="IF45">
        <v>1.86601</v>
      </c>
      <c r="IG45">
        <v>1.866</v>
      </c>
      <c r="IH45">
        <v>1.86783</v>
      </c>
      <c r="II45">
        <v>1.87031</v>
      </c>
      <c r="IJ45">
        <v>1.86895</v>
      </c>
      <c r="IK45">
        <v>1.87042</v>
      </c>
      <c r="IL45">
        <v>0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-0.362</v>
      </c>
      <c r="IZ45">
        <v>0.116</v>
      </c>
      <c r="JA45">
        <v>-0.08430758455233166</v>
      </c>
      <c r="JB45">
        <v>-0.0005046786976645747</v>
      </c>
      <c r="JC45">
        <v>-2.788243218172637E-07</v>
      </c>
      <c r="JD45">
        <v>-1.458253586176284E-11</v>
      </c>
      <c r="JE45">
        <v>-0.06436460862781151</v>
      </c>
      <c r="JF45">
        <v>-0.004978686969522418</v>
      </c>
      <c r="JG45">
        <v>0.0008967905392753483</v>
      </c>
      <c r="JH45">
        <v>-1.433903952826167E-05</v>
      </c>
      <c r="JI45">
        <v>4</v>
      </c>
      <c r="JJ45">
        <v>2332</v>
      </c>
      <c r="JK45">
        <v>1</v>
      </c>
      <c r="JL45">
        <v>26</v>
      </c>
      <c r="JM45">
        <v>192764</v>
      </c>
      <c r="JN45">
        <v>192764.1</v>
      </c>
      <c r="JO45">
        <v>1.15601</v>
      </c>
      <c r="JP45">
        <v>2.28149</v>
      </c>
      <c r="JQ45">
        <v>1.39648</v>
      </c>
      <c r="JR45">
        <v>2.34375</v>
      </c>
      <c r="JS45">
        <v>1.49536</v>
      </c>
      <c r="JT45">
        <v>2.59155</v>
      </c>
      <c r="JU45">
        <v>35.7777</v>
      </c>
      <c r="JV45">
        <v>24.0612</v>
      </c>
      <c r="JW45">
        <v>18</v>
      </c>
      <c r="JX45">
        <v>492.034</v>
      </c>
      <c r="JY45">
        <v>461.153</v>
      </c>
      <c r="JZ45">
        <v>27.6192</v>
      </c>
      <c r="KA45">
        <v>29.2905</v>
      </c>
      <c r="KB45">
        <v>29.9998</v>
      </c>
      <c r="KC45">
        <v>29.1568</v>
      </c>
      <c r="KD45">
        <v>29.0826</v>
      </c>
      <c r="KE45">
        <v>23.1912</v>
      </c>
      <c r="KF45">
        <v>27.3804</v>
      </c>
      <c r="KG45">
        <v>96.6242</v>
      </c>
      <c r="KH45">
        <v>27.6358</v>
      </c>
      <c r="KI45">
        <v>486.788</v>
      </c>
      <c r="KJ45">
        <v>21.4109</v>
      </c>
      <c r="KK45">
        <v>100.92</v>
      </c>
      <c r="KL45">
        <v>100.455</v>
      </c>
    </row>
    <row r="46" spans="1:298">
      <c r="A46">
        <v>30</v>
      </c>
      <c r="B46">
        <v>1758813271.6</v>
      </c>
      <c r="C46">
        <v>236.5</v>
      </c>
      <c r="D46" t="s">
        <v>503</v>
      </c>
      <c r="E46" t="s">
        <v>504</v>
      </c>
      <c r="F46">
        <v>5</v>
      </c>
      <c r="G46" t="s">
        <v>436</v>
      </c>
      <c r="H46" t="s">
        <v>437</v>
      </c>
      <c r="I46" t="s">
        <v>438</v>
      </c>
      <c r="J46">
        <v>1758813264.1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484.7863351515152</v>
      </c>
      <c r="AL46">
        <v>463.2731575757575</v>
      </c>
      <c r="AM46">
        <v>3.066286926406911</v>
      </c>
      <c r="AN46">
        <v>65.06</v>
      </c>
      <c r="AO46">
        <f>(AQ46 - AP46 + DZ46*1E3/(8.314*(EB46+273.15)) * AS46/DY46 * AR46) * DY46/(100*DM46) * 1000/(1000 - AQ46)</f>
        <v>0</v>
      </c>
      <c r="AP46">
        <v>21.4405485530303</v>
      </c>
      <c r="AQ46">
        <v>22.74956060606059</v>
      </c>
      <c r="AR46">
        <v>2.145626145606989E-05</v>
      </c>
      <c r="AS46">
        <v>108.47</v>
      </c>
      <c r="AT46">
        <v>0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2.7</v>
      </c>
      <c r="DN46">
        <v>0.5</v>
      </c>
      <c r="DO46" t="s">
        <v>440</v>
      </c>
      <c r="DP46">
        <v>2</v>
      </c>
      <c r="DQ46" t="b">
        <v>1</v>
      </c>
      <c r="DR46">
        <v>1758813264.1</v>
      </c>
      <c r="DS46">
        <v>433.4287407407407</v>
      </c>
      <c r="DT46">
        <v>459.7681111111112</v>
      </c>
      <c r="DU46">
        <v>22.74545925925926</v>
      </c>
      <c r="DV46">
        <v>21.43905555555555</v>
      </c>
      <c r="DW46">
        <v>433.7858888888888</v>
      </c>
      <c r="DX46">
        <v>22.62941481481482</v>
      </c>
      <c r="DY46">
        <v>499.9981111111112</v>
      </c>
      <c r="DZ46">
        <v>91.22264444444446</v>
      </c>
      <c r="EA46">
        <v>0.03028331481481481</v>
      </c>
      <c r="EB46">
        <v>29.56201111111111</v>
      </c>
      <c r="EC46">
        <v>29.96293703703704</v>
      </c>
      <c r="ED46">
        <v>999.9000000000001</v>
      </c>
      <c r="EE46">
        <v>0</v>
      </c>
      <c r="EF46">
        <v>0</v>
      </c>
      <c r="EG46">
        <v>10003.79481481482</v>
      </c>
      <c r="EH46">
        <v>0</v>
      </c>
      <c r="EI46">
        <v>11.5788</v>
      </c>
      <c r="EJ46">
        <v>-26.33925925925926</v>
      </c>
      <c r="EK46">
        <v>443.5168148148149</v>
      </c>
      <c r="EL46">
        <v>469.841037037037</v>
      </c>
      <c r="EM46">
        <v>1.306403333333333</v>
      </c>
      <c r="EN46">
        <v>459.7681111111112</v>
      </c>
      <c r="EO46">
        <v>21.43905555555555</v>
      </c>
      <c r="EP46">
        <v>2.0749</v>
      </c>
      <c r="EQ46">
        <v>1.955728148148148</v>
      </c>
      <c r="ER46">
        <v>18.0278</v>
      </c>
      <c r="ES46">
        <v>17.09037777777778</v>
      </c>
      <c r="ET46">
        <v>1999.992962962963</v>
      </c>
      <c r="EU46">
        <v>0.9799983333333332</v>
      </c>
      <c r="EV46">
        <v>0.02000205925925926</v>
      </c>
      <c r="EW46">
        <v>0</v>
      </c>
      <c r="EX46">
        <v>252.6405185185186</v>
      </c>
      <c r="EY46">
        <v>5.00097</v>
      </c>
      <c r="EZ46">
        <v>5188.427407407407</v>
      </c>
      <c r="FA46">
        <v>16707.50740740741</v>
      </c>
      <c r="FB46">
        <v>41.20099999999999</v>
      </c>
      <c r="FC46">
        <v>41.625</v>
      </c>
      <c r="FD46">
        <v>41.18699999999999</v>
      </c>
      <c r="FE46">
        <v>41.20099999999999</v>
      </c>
      <c r="FF46">
        <v>41.68699999999999</v>
      </c>
      <c r="FG46">
        <v>1955.092962962963</v>
      </c>
      <c r="FH46">
        <v>39.9</v>
      </c>
      <c r="FI46">
        <v>0</v>
      </c>
      <c r="FJ46">
        <v>1758813272.4</v>
      </c>
      <c r="FK46">
        <v>0</v>
      </c>
      <c r="FL46">
        <v>252.68944</v>
      </c>
      <c r="FM46">
        <v>6.949615357877408</v>
      </c>
      <c r="FN46">
        <v>137.721538222281</v>
      </c>
      <c r="FO46">
        <v>5188.9572</v>
      </c>
      <c r="FP46">
        <v>15</v>
      </c>
      <c r="FQ46">
        <v>0</v>
      </c>
      <c r="FR46" t="s">
        <v>441</v>
      </c>
      <c r="FS46">
        <v>1747247426.5</v>
      </c>
      <c r="FT46">
        <v>1747247420.5</v>
      </c>
      <c r="FU46">
        <v>0</v>
      </c>
      <c r="FV46">
        <v>1.027</v>
      </c>
      <c r="FW46">
        <v>0.031</v>
      </c>
      <c r="FX46">
        <v>0.02</v>
      </c>
      <c r="FY46">
        <v>0.05</v>
      </c>
      <c r="FZ46">
        <v>420</v>
      </c>
      <c r="GA46">
        <v>16</v>
      </c>
      <c r="GB46">
        <v>0.01</v>
      </c>
      <c r="GC46">
        <v>0.1</v>
      </c>
      <c r="GD46">
        <v>-22.96125525</v>
      </c>
      <c r="GE46">
        <v>-64.13605789868669</v>
      </c>
      <c r="GF46">
        <v>6.389699590763242</v>
      </c>
      <c r="GG46">
        <v>0</v>
      </c>
      <c r="GH46">
        <v>252.2817647058824</v>
      </c>
      <c r="GI46">
        <v>7.398777687815702</v>
      </c>
      <c r="GJ46">
        <v>0.7541458377772019</v>
      </c>
      <c r="GK46">
        <v>-1</v>
      </c>
      <c r="GL46">
        <v>1.30260225</v>
      </c>
      <c r="GM46">
        <v>0.0642919699812359</v>
      </c>
      <c r="GN46">
        <v>0.009644721480556092</v>
      </c>
      <c r="GO46">
        <v>1</v>
      </c>
      <c r="GP46">
        <v>1</v>
      </c>
      <c r="GQ46">
        <v>2</v>
      </c>
      <c r="GR46" t="s">
        <v>442</v>
      </c>
      <c r="GS46">
        <v>3.13557</v>
      </c>
      <c r="GT46">
        <v>2.69061</v>
      </c>
      <c r="GU46">
        <v>0.100417</v>
      </c>
      <c r="GV46">
        <v>0.104287</v>
      </c>
      <c r="GW46">
        <v>0.103141</v>
      </c>
      <c r="GX46">
        <v>0.0977035</v>
      </c>
      <c r="GY46">
        <v>28570.9</v>
      </c>
      <c r="GZ46">
        <v>28502.3</v>
      </c>
      <c r="HA46">
        <v>29528.2</v>
      </c>
      <c r="HB46">
        <v>29409.2</v>
      </c>
      <c r="HC46">
        <v>34991.7</v>
      </c>
      <c r="HD46">
        <v>35138.7</v>
      </c>
      <c r="HE46">
        <v>41552.9</v>
      </c>
      <c r="HF46">
        <v>41770.9</v>
      </c>
      <c r="HG46">
        <v>1.91982</v>
      </c>
      <c r="HH46">
        <v>1.88725</v>
      </c>
      <c r="HI46">
        <v>0.0959486</v>
      </c>
      <c r="HJ46">
        <v>0</v>
      </c>
      <c r="HK46">
        <v>28.3972</v>
      </c>
      <c r="HL46">
        <v>999.9</v>
      </c>
      <c r="HM46">
        <v>57.6</v>
      </c>
      <c r="HN46">
        <v>29.9</v>
      </c>
      <c r="HO46">
        <v>26.7496</v>
      </c>
      <c r="HP46">
        <v>62.1409</v>
      </c>
      <c r="HQ46">
        <v>25.5649</v>
      </c>
      <c r="HR46">
        <v>1</v>
      </c>
      <c r="HS46">
        <v>0.128056</v>
      </c>
      <c r="HT46">
        <v>-0.133584</v>
      </c>
      <c r="HU46">
        <v>20.3409</v>
      </c>
      <c r="HV46">
        <v>5.21519</v>
      </c>
      <c r="HW46">
        <v>12.0108</v>
      </c>
      <c r="HX46">
        <v>4.98875</v>
      </c>
      <c r="HY46">
        <v>3.28775</v>
      </c>
      <c r="HZ46">
        <v>9999</v>
      </c>
      <c r="IA46">
        <v>9999</v>
      </c>
      <c r="IB46">
        <v>9999</v>
      </c>
      <c r="IC46">
        <v>3.4</v>
      </c>
      <c r="ID46">
        <v>1.86756</v>
      </c>
      <c r="IE46">
        <v>1.86672</v>
      </c>
      <c r="IF46">
        <v>1.86602</v>
      </c>
      <c r="IG46">
        <v>1.866</v>
      </c>
      <c r="IH46">
        <v>1.86785</v>
      </c>
      <c r="II46">
        <v>1.87034</v>
      </c>
      <c r="IJ46">
        <v>1.86894</v>
      </c>
      <c r="IK46">
        <v>1.87042</v>
      </c>
      <c r="IL46">
        <v>0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-0.373</v>
      </c>
      <c r="IZ46">
        <v>0.1162</v>
      </c>
      <c r="JA46">
        <v>-0.08430758455233166</v>
      </c>
      <c r="JB46">
        <v>-0.0005046786976645747</v>
      </c>
      <c r="JC46">
        <v>-2.788243218172637E-07</v>
      </c>
      <c r="JD46">
        <v>-1.458253586176284E-11</v>
      </c>
      <c r="JE46">
        <v>-0.06436460862781151</v>
      </c>
      <c r="JF46">
        <v>-0.004978686969522418</v>
      </c>
      <c r="JG46">
        <v>0.0008967905392753483</v>
      </c>
      <c r="JH46">
        <v>-1.433903952826167E-05</v>
      </c>
      <c r="JI46">
        <v>4</v>
      </c>
      <c r="JJ46">
        <v>2332</v>
      </c>
      <c r="JK46">
        <v>1</v>
      </c>
      <c r="JL46">
        <v>26</v>
      </c>
      <c r="JM46">
        <v>192764.1</v>
      </c>
      <c r="JN46">
        <v>192764.2</v>
      </c>
      <c r="JO46">
        <v>1.19019</v>
      </c>
      <c r="JP46">
        <v>2.27905</v>
      </c>
      <c r="JQ46">
        <v>1.39771</v>
      </c>
      <c r="JR46">
        <v>2.33765</v>
      </c>
      <c r="JS46">
        <v>1.49536</v>
      </c>
      <c r="JT46">
        <v>2.68188</v>
      </c>
      <c r="JU46">
        <v>35.7777</v>
      </c>
      <c r="JV46">
        <v>24.0612</v>
      </c>
      <c r="JW46">
        <v>18</v>
      </c>
      <c r="JX46">
        <v>492.157</v>
      </c>
      <c r="JY46">
        <v>461.404</v>
      </c>
      <c r="JZ46">
        <v>27.6444</v>
      </c>
      <c r="KA46">
        <v>29.2874</v>
      </c>
      <c r="KB46">
        <v>29.9999</v>
      </c>
      <c r="KC46">
        <v>29.1543</v>
      </c>
      <c r="KD46">
        <v>29.0801</v>
      </c>
      <c r="KE46">
        <v>23.8769</v>
      </c>
      <c r="KF46">
        <v>27.3804</v>
      </c>
      <c r="KG46">
        <v>96.6242</v>
      </c>
      <c r="KH46">
        <v>27.664</v>
      </c>
      <c r="KI46">
        <v>506.826</v>
      </c>
      <c r="KJ46">
        <v>21.4066</v>
      </c>
      <c r="KK46">
        <v>100.92</v>
      </c>
      <c r="KL46">
        <v>100.456</v>
      </c>
    </row>
    <row r="47" spans="1:298">
      <c r="A47">
        <v>31</v>
      </c>
      <c r="B47">
        <v>1758813276.6</v>
      </c>
      <c r="C47">
        <v>241.5</v>
      </c>
      <c r="D47" t="s">
        <v>505</v>
      </c>
      <c r="E47" t="s">
        <v>506</v>
      </c>
      <c r="F47">
        <v>5</v>
      </c>
      <c r="G47" t="s">
        <v>436</v>
      </c>
      <c r="H47" t="s">
        <v>437</v>
      </c>
      <c r="I47" t="s">
        <v>438</v>
      </c>
      <c r="J47">
        <v>1758813268.814285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501.7389763636363</v>
      </c>
      <c r="AL47">
        <v>479.4473212121211</v>
      </c>
      <c r="AM47">
        <v>3.25144129870127</v>
      </c>
      <c r="AN47">
        <v>65.06</v>
      </c>
      <c r="AO47">
        <f>(AQ47 - AP47 + DZ47*1E3/(8.314*(EB47+273.15)) * AS47/DY47 * AR47) * DY47/(100*DM47) * 1000/(1000 - AQ47)</f>
        <v>0</v>
      </c>
      <c r="AP47">
        <v>21.44334231060606</v>
      </c>
      <c r="AQ47">
        <v>22.75941575757576</v>
      </c>
      <c r="AR47">
        <v>6.500518764982131E-05</v>
      </c>
      <c r="AS47">
        <v>108.47</v>
      </c>
      <c r="AT47">
        <v>0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2.7</v>
      </c>
      <c r="DN47">
        <v>0.5</v>
      </c>
      <c r="DO47" t="s">
        <v>440</v>
      </c>
      <c r="DP47">
        <v>2</v>
      </c>
      <c r="DQ47" t="b">
        <v>1</v>
      </c>
      <c r="DR47">
        <v>1758813268.814285</v>
      </c>
      <c r="DS47">
        <v>446.3376071428571</v>
      </c>
      <c r="DT47">
        <v>475.4035357142856</v>
      </c>
      <c r="DU47">
        <v>22.74893928571429</v>
      </c>
      <c r="DV47">
        <v>21.44043571428571</v>
      </c>
      <c r="DW47">
        <v>446.7044642857143</v>
      </c>
      <c r="DX47">
        <v>22.63284642857143</v>
      </c>
      <c r="DY47">
        <v>500.011107142857</v>
      </c>
      <c r="DZ47">
        <v>91.22245714285714</v>
      </c>
      <c r="EA47">
        <v>0.03026062857142857</v>
      </c>
      <c r="EB47">
        <v>29.56329642857143</v>
      </c>
      <c r="EC47">
        <v>29.96263928571429</v>
      </c>
      <c r="ED47">
        <v>999.9000000000002</v>
      </c>
      <c r="EE47">
        <v>0</v>
      </c>
      <c r="EF47">
        <v>0</v>
      </c>
      <c r="EG47">
        <v>10007.74035714286</v>
      </c>
      <c r="EH47">
        <v>0</v>
      </c>
      <c r="EI47">
        <v>11.5788</v>
      </c>
      <c r="EJ47">
        <v>-29.06591071428571</v>
      </c>
      <c r="EK47">
        <v>456.7276785714286</v>
      </c>
      <c r="EL47">
        <v>485.81975</v>
      </c>
      <c r="EM47">
        <v>1.308509285714285</v>
      </c>
      <c r="EN47">
        <v>475.4035357142856</v>
      </c>
      <c r="EO47">
        <v>21.44043571428571</v>
      </c>
      <c r="EP47">
        <v>2.075213571428571</v>
      </c>
      <c r="EQ47">
        <v>1.955848928571429</v>
      </c>
      <c r="ER47">
        <v>18.03020357142857</v>
      </c>
      <c r="ES47">
        <v>17.09135357142857</v>
      </c>
      <c r="ET47">
        <v>2000.001785714286</v>
      </c>
      <c r="EU47">
        <v>0.9799983571428571</v>
      </c>
      <c r="EV47">
        <v>0.02000203928571428</v>
      </c>
      <c r="EW47">
        <v>0</v>
      </c>
      <c r="EX47">
        <v>253.20525</v>
      </c>
      <c r="EY47">
        <v>5.00097</v>
      </c>
      <c r="EZ47">
        <v>5198.972857142857</v>
      </c>
      <c r="FA47">
        <v>16707.57857142857</v>
      </c>
      <c r="FB47">
        <v>41.19599999999998</v>
      </c>
      <c r="FC47">
        <v>41.625</v>
      </c>
      <c r="FD47">
        <v>41.18699999999999</v>
      </c>
      <c r="FE47">
        <v>41.19599999999998</v>
      </c>
      <c r="FF47">
        <v>41.68699999999999</v>
      </c>
      <c r="FG47">
        <v>1955.101785714286</v>
      </c>
      <c r="FH47">
        <v>39.9</v>
      </c>
      <c r="FI47">
        <v>0</v>
      </c>
      <c r="FJ47">
        <v>1758813277.2</v>
      </c>
      <c r="FK47">
        <v>0</v>
      </c>
      <c r="FL47">
        <v>253.25108</v>
      </c>
      <c r="FM47">
        <v>6.384615378899738</v>
      </c>
      <c r="FN47">
        <v>128.9369230533343</v>
      </c>
      <c r="FO47">
        <v>5199.6528</v>
      </c>
      <c r="FP47">
        <v>15</v>
      </c>
      <c r="FQ47">
        <v>0</v>
      </c>
      <c r="FR47" t="s">
        <v>441</v>
      </c>
      <c r="FS47">
        <v>1747247426.5</v>
      </c>
      <c r="FT47">
        <v>1747247420.5</v>
      </c>
      <c r="FU47">
        <v>0</v>
      </c>
      <c r="FV47">
        <v>1.027</v>
      </c>
      <c r="FW47">
        <v>0.031</v>
      </c>
      <c r="FX47">
        <v>0.02</v>
      </c>
      <c r="FY47">
        <v>0.05</v>
      </c>
      <c r="FZ47">
        <v>420</v>
      </c>
      <c r="GA47">
        <v>16</v>
      </c>
      <c r="GB47">
        <v>0.01</v>
      </c>
      <c r="GC47">
        <v>0.1</v>
      </c>
      <c r="GD47">
        <v>-26.71025853658536</v>
      </c>
      <c r="GE47">
        <v>-39.65858885017422</v>
      </c>
      <c r="GF47">
        <v>4.13175671981004</v>
      </c>
      <c r="GG47">
        <v>0</v>
      </c>
      <c r="GH47">
        <v>252.8548235294118</v>
      </c>
      <c r="GI47">
        <v>6.968800611019589</v>
      </c>
      <c r="GJ47">
        <v>0.7196816481893118</v>
      </c>
      <c r="GK47">
        <v>-1</v>
      </c>
      <c r="GL47">
        <v>1.307722195121951</v>
      </c>
      <c r="GM47">
        <v>0.0213190243902454</v>
      </c>
      <c r="GN47">
        <v>0.002926619220105071</v>
      </c>
      <c r="GO47">
        <v>1</v>
      </c>
      <c r="GP47">
        <v>1</v>
      </c>
      <c r="GQ47">
        <v>2</v>
      </c>
      <c r="GR47" t="s">
        <v>442</v>
      </c>
      <c r="GS47">
        <v>3.13551</v>
      </c>
      <c r="GT47">
        <v>2.69057</v>
      </c>
      <c r="GU47">
        <v>0.10302</v>
      </c>
      <c r="GV47">
        <v>0.106941</v>
      </c>
      <c r="GW47">
        <v>0.103172</v>
      </c>
      <c r="GX47">
        <v>0.0977119</v>
      </c>
      <c r="GY47">
        <v>28488.2</v>
      </c>
      <c r="GZ47">
        <v>28417.5</v>
      </c>
      <c r="HA47">
        <v>29528.2</v>
      </c>
      <c r="HB47">
        <v>29408.9</v>
      </c>
      <c r="HC47">
        <v>34990.3</v>
      </c>
      <c r="HD47">
        <v>35138.3</v>
      </c>
      <c r="HE47">
        <v>41552.7</v>
      </c>
      <c r="HF47">
        <v>41770.7</v>
      </c>
      <c r="HG47">
        <v>1.9196</v>
      </c>
      <c r="HH47">
        <v>1.88717</v>
      </c>
      <c r="HI47">
        <v>0.0959337</v>
      </c>
      <c r="HJ47">
        <v>0</v>
      </c>
      <c r="HK47">
        <v>28.3972</v>
      </c>
      <c r="HL47">
        <v>999.9</v>
      </c>
      <c r="HM47">
        <v>57.6</v>
      </c>
      <c r="HN47">
        <v>29.9</v>
      </c>
      <c r="HO47">
        <v>26.7475</v>
      </c>
      <c r="HP47">
        <v>61.8509</v>
      </c>
      <c r="HQ47">
        <v>25.6651</v>
      </c>
      <c r="HR47">
        <v>1</v>
      </c>
      <c r="HS47">
        <v>0.128056</v>
      </c>
      <c r="HT47">
        <v>-0.153655</v>
      </c>
      <c r="HU47">
        <v>20.3408</v>
      </c>
      <c r="HV47">
        <v>5.21489</v>
      </c>
      <c r="HW47">
        <v>12.0117</v>
      </c>
      <c r="HX47">
        <v>4.98835</v>
      </c>
      <c r="HY47">
        <v>3.28763</v>
      </c>
      <c r="HZ47">
        <v>9999</v>
      </c>
      <c r="IA47">
        <v>9999</v>
      </c>
      <c r="IB47">
        <v>9999</v>
      </c>
      <c r="IC47">
        <v>3.4</v>
      </c>
      <c r="ID47">
        <v>1.8676</v>
      </c>
      <c r="IE47">
        <v>1.86671</v>
      </c>
      <c r="IF47">
        <v>1.86601</v>
      </c>
      <c r="IG47">
        <v>1.866</v>
      </c>
      <c r="IH47">
        <v>1.86786</v>
      </c>
      <c r="II47">
        <v>1.87035</v>
      </c>
      <c r="IJ47">
        <v>1.86895</v>
      </c>
      <c r="IK47">
        <v>1.87042</v>
      </c>
      <c r="IL47">
        <v>0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-0.385</v>
      </c>
      <c r="IZ47">
        <v>0.1162</v>
      </c>
      <c r="JA47">
        <v>-0.08430758455233166</v>
      </c>
      <c r="JB47">
        <v>-0.0005046786976645747</v>
      </c>
      <c r="JC47">
        <v>-2.788243218172637E-07</v>
      </c>
      <c r="JD47">
        <v>-1.458253586176284E-11</v>
      </c>
      <c r="JE47">
        <v>-0.06436460862781151</v>
      </c>
      <c r="JF47">
        <v>-0.004978686969522418</v>
      </c>
      <c r="JG47">
        <v>0.0008967905392753483</v>
      </c>
      <c r="JH47">
        <v>-1.433903952826167E-05</v>
      </c>
      <c r="JI47">
        <v>4</v>
      </c>
      <c r="JJ47">
        <v>2332</v>
      </c>
      <c r="JK47">
        <v>1</v>
      </c>
      <c r="JL47">
        <v>26</v>
      </c>
      <c r="JM47">
        <v>192764.2</v>
      </c>
      <c r="JN47">
        <v>192764.3</v>
      </c>
      <c r="JO47">
        <v>1.21948</v>
      </c>
      <c r="JP47">
        <v>2.26196</v>
      </c>
      <c r="JQ47">
        <v>1.39648</v>
      </c>
      <c r="JR47">
        <v>2.33887</v>
      </c>
      <c r="JS47">
        <v>1.49536</v>
      </c>
      <c r="JT47">
        <v>2.69287</v>
      </c>
      <c r="JU47">
        <v>35.7777</v>
      </c>
      <c r="JV47">
        <v>24.07</v>
      </c>
      <c r="JW47">
        <v>18</v>
      </c>
      <c r="JX47">
        <v>491.989</v>
      </c>
      <c r="JY47">
        <v>461.337</v>
      </c>
      <c r="JZ47">
        <v>27.6738</v>
      </c>
      <c r="KA47">
        <v>29.2842</v>
      </c>
      <c r="KB47">
        <v>29.9999</v>
      </c>
      <c r="KC47">
        <v>29.1511</v>
      </c>
      <c r="KD47">
        <v>29.0776</v>
      </c>
      <c r="KE47">
        <v>24.4768</v>
      </c>
      <c r="KF47">
        <v>27.3804</v>
      </c>
      <c r="KG47">
        <v>96.6242</v>
      </c>
      <c r="KH47">
        <v>27.6902</v>
      </c>
      <c r="KI47">
        <v>520.2089999999999</v>
      </c>
      <c r="KJ47">
        <v>21.3922</v>
      </c>
      <c r="KK47">
        <v>100.92</v>
      </c>
      <c r="KL47">
        <v>100.455</v>
      </c>
    </row>
    <row r="48" spans="1:298">
      <c r="A48">
        <v>32</v>
      </c>
      <c r="B48">
        <v>1758813281.6</v>
      </c>
      <c r="C48">
        <v>246.5</v>
      </c>
      <c r="D48" t="s">
        <v>507</v>
      </c>
      <c r="E48" t="s">
        <v>508</v>
      </c>
      <c r="F48">
        <v>5</v>
      </c>
      <c r="G48" t="s">
        <v>436</v>
      </c>
      <c r="H48" t="s">
        <v>437</v>
      </c>
      <c r="I48" t="s">
        <v>438</v>
      </c>
      <c r="J48">
        <v>1758813274.1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519.1014612121213</v>
      </c>
      <c r="AL48">
        <v>496.2230181818181</v>
      </c>
      <c r="AM48">
        <v>3.368662337662295</v>
      </c>
      <c r="AN48">
        <v>65.06</v>
      </c>
      <c r="AO48">
        <f>(AQ48 - AP48 + DZ48*1E3/(8.314*(EB48+273.15)) * AS48/DY48 * AR48) * DY48/(100*DM48) * 1000/(1000 - AQ48)</f>
        <v>0</v>
      </c>
      <c r="AP48">
        <v>21.44443960606061</v>
      </c>
      <c r="AQ48">
        <v>22.77126848484847</v>
      </c>
      <c r="AR48">
        <v>7.257129638796591E-05</v>
      </c>
      <c r="AS48">
        <v>108.47</v>
      </c>
      <c r="AT48">
        <v>0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2.7</v>
      </c>
      <c r="DN48">
        <v>0.5</v>
      </c>
      <c r="DO48" t="s">
        <v>440</v>
      </c>
      <c r="DP48">
        <v>2</v>
      </c>
      <c r="DQ48" t="b">
        <v>1</v>
      </c>
      <c r="DR48">
        <v>1758813274.1</v>
      </c>
      <c r="DS48">
        <v>462.391</v>
      </c>
      <c r="DT48">
        <v>493.0921111111111</v>
      </c>
      <c r="DU48">
        <v>22.75683703703703</v>
      </c>
      <c r="DV48">
        <v>21.44255185185185</v>
      </c>
      <c r="DW48">
        <v>462.7701111111112</v>
      </c>
      <c r="DX48">
        <v>22.64062962962963</v>
      </c>
      <c r="DY48">
        <v>500.0312962962963</v>
      </c>
      <c r="DZ48">
        <v>91.22226296296296</v>
      </c>
      <c r="EA48">
        <v>0.03024907037037037</v>
      </c>
      <c r="EB48">
        <v>29.56458888888889</v>
      </c>
      <c r="EC48">
        <v>29.95977407407408</v>
      </c>
      <c r="ED48">
        <v>999.9000000000001</v>
      </c>
      <c r="EE48">
        <v>0</v>
      </c>
      <c r="EF48">
        <v>0</v>
      </c>
      <c r="EG48">
        <v>10003.19222222222</v>
      </c>
      <c r="EH48">
        <v>0</v>
      </c>
      <c r="EI48">
        <v>11.5788</v>
      </c>
      <c r="EJ48">
        <v>-30.70111851851852</v>
      </c>
      <c r="EK48">
        <v>473.1586296296296</v>
      </c>
      <c r="EL48">
        <v>503.896962962963</v>
      </c>
      <c r="EM48">
        <v>1.314282222222222</v>
      </c>
      <c r="EN48">
        <v>493.0921111111111</v>
      </c>
      <c r="EO48">
        <v>21.44255185185185</v>
      </c>
      <c r="EP48">
        <v>2.075929259259259</v>
      </c>
      <c r="EQ48">
        <v>1.956037777777778</v>
      </c>
      <c r="ER48">
        <v>18.03568148148149</v>
      </c>
      <c r="ES48">
        <v>17.09287777777778</v>
      </c>
      <c r="ET48">
        <v>2000.017777777778</v>
      </c>
      <c r="EU48">
        <v>0.9799984444444445</v>
      </c>
      <c r="EV48">
        <v>0.02000195555555555</v>
      </c>
      <c r="EW48">
        <v>0</v>
      </c>
      <c r="EX48">
        <v>253.7157407407407</v>
      </c>
      <c r="EY48">
        <v>5.00097</v>
      </c>
      <c r="EZ48">
        <v>5209.931851851852</v>
      </c>
      <c r="FA48">
        <v>16707.71851851852</v>
      </c>
      <c r="FB48">
        <v>41.18699999999999</v>
      </c>
      <c r="FC48">
        <v>41.625</v>
      </c>
      <c r="FD48">
        <v>41.18699999999999</v>
      </c>
      <c r="FE48">
        <v>41.194</v>
      </c>
      <c r="FF48">
        <v>41.68699999999999</v>
      </c>
      <c r="FG48">
        <v>1955.117777777778</v>
      </c>
      <c r="FH48">
        <v>39.9</v>
      </c>
      <c r="FI48">
        <v>0</v>
      </c>
      <c r="FJ48">
        <v>1758813282.6</v>
      </c>
      <c r="FK48">
        <v>0</v>
      </c>
      <c r="FL48">
        <v>253.7381153846154</v>
      </c>
      <c r="FM48">
        <v>5.881196579507592</v>
      </c>
      <c r="FN48">
        <v>118.7032478602318</v>
      </c>
      <c r="FO48">
        <v>5210.122692307692</v>
      </c>
      <c r="FP48">
        <v>15</v>
      </c>
      <c r="FQ48">
        <v>0</v>
      </c>
      <c r="FR48" t="s">
        <v>441</v>
      </c>
      <c r="FS48">
        <v>1747247426.5</v>
      </c>
      <c r="FT48">
        <v>1747247420.5</v>
      </c>
      <c r="FU48">
        <v>0</v>
      </c>
      <c r="FV48">
        <v>1.027</v>
      </c>
      <c r="FW48">
        <v>0.031</v>
      </c>
      <c r="FX48">
        <v>0.02</v>
      </c>
      <c r="FY48">
        <v>0.05</v>
      </c>
      <c r="FZ48">
        <v>420</v>
      </c>
      <c r="GA48">
        <v>16</v>
      </c>
      <c r="GB48">
        <v>0.01</v>
      </c>
      <c r="GC48">
        <v>0.1</v>
      </c>
      <c r="GD48">
        <v>-29.41493414634147</v>
      </c>
      <c r="GE48">
        <v>-20.37119790940765</v>
      </c>
      <c r="GF48">
        <v>2.133091039143208</v>
      </c>
      <c r="GG48">
        <v>0</v>
      </c>
      <c r="GH48">
        <v>253.3772352941176</v>
      </c>
      <c r="GI48">
        <v>5.817265079603549</v>
      </c>
      <c r="GJ48">
        <v>0.6110549729204355</v>
      </c>
      <c r="GK48">
        <v>-1</v>
      </c>
      <c r="GL48">
        <v>1.311030243902439</v>
      </c>
      <c r="GM48">
        <v>0.059556585365858</v>
      </c>
      <c r="GN48">
        <v>0.006211790711457596</v>
      </c>
      <c r="GO48">
        <v>1</v>
      </c>
      <c r="GP48">
        <v>1</v>
      </c>
      <c r="GQ48">
        <v>2</v>
      </c>
      <c r="GR48" t="s">
        <v>442</v>
      </c>
      <c r="GS48">
        <v>3.13562</v>
      </c>
      <c r="GT48">
        <v>2.69028</v>
      </c>
      <c r="GU48">
        <v>0.105661</v>
      </c>
      <c r="GV48">
        <v>0.109476</v>
      </c>
      <c r="GW48">
        <v>0.103209</v>
      </c>
      <c r="GX48">
        <v>0.0977141</v>
      </c>
      <c r="GY48">
        <v>28404.5</v>
      </c>
      <c r="GZ48">
        <v>28336.8</v>
      </c>
      <c r="HA48">
        <v>29528.4</v>
      </c>
      <c r="HB48">
        <v>29408.9</v>
      </c>
      <c r="HC48">
        <v>34989.3</v>
      </c>
      <c r="HD48">
        <v>35138.3</v>
      </c>
      <c r="HE48">
        <v>41553.2</v>
      </c>
      <c r="HF48">
        <v>41770.8</v>
      </c>
      <c r="HG48">
        <v>1.91985</v>
      </c>
      <c r="HH48">
        <v>1.88748</v>
      </c>
      <c r="HI48">
        <v>0.0954941</v>
      </c>
      <c r="HJ48">
        <v>0</v>
      </c>
      <c r="HK48">
        <v>28.3948</v>
      </c>
      <c r="HL48">
        <v>999.9</v>
      </c>
      <c r="HM48">
        <v>57.6</v>
      </c>
      <c r="HN48">
        <v>29.9</v>
      </c>
      <c r="HO48">
        <v>26.7472</v>
      </c>
      <c r="HP48">
        <v>61.8609</v>
      </c>
      <c r="HQ48">
        <v>25.4848</v>
      </c>
      <c r="HR48">
        <v>1</v>
      </c>
      <c r="HS48">
        <v>0.127957</v>
      </c>
      <c r="HT48">
        <v>-0.178968</v>
      </c>
      <c r="HU48">
        <v>20.3407</v>
      </c>
      <c r="HV48">
        <v>5.21474</v>
      </c>
      <c r="HW48">
        <v>12.0114</v>
      </c>
      <c r="HX48">
        <v>4.9885</v>
      </c>
      <c r="HY48">
        <v>3.2876</v>
      </c>
      <c r="HZ48">
        <v>9999</v>
      </c>
      <c r="IA48">
        <v>9999</v>
      </c>
      <c r="IB48">
        <v>9999</v>
      </c>
      <c r="IC48">
        <v>3.4</v>
      </c>
      <c r="ID48">
        <v>1.86759</v>
      </c>
      <c r="IE48">
        <v>1.8667</v>
      </c>
      <c r="IF48">
        <v>1.86604</v>
      </c>
      <c r="IG48">
        <v>1.866</v>
      </c>
      <c r="IH48">
        <v>1.86784</v>
      </c>
      <c r="II48">
        <v>1.87031</v>
      </c>
      <c r="IJ48">
        <v>1.86893</v>
      </c>
      <c r="IK48">
        <v>1.87042</v>
      </c>
      <c r="IL48">
        <v>0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-0.398</v>
      </c>
      <c r="IZ48">
        <v>0.1165</v>
      </c>
      <c r="JA48">
        <v>-0.08430758455233166</v>
      </c>
      <c r="JB48">
        <v>-0.0005046786976645747</v>
      </c>
      <c r="JC48">
        <v>-2.788243218172637E-07</v>
      </c>
      <c r="JD48">
        <v>-1.458253586176284E-11</v>
      </c>
      <c r="JE48">
        <v>-0.06436460862781151</v>
      </c>
      <c r="JF48">
        <v>-0.004978686969522418</v>
      </c>
      <c r="JG48">
        <v>0.0008967905392753483</v>
      </c>
      <c r="JH48">
        <v>-1.433903952826167E-05</v>
      </c>
      <c r="JI48">
        <v>4</v>
      </c>
      <c r="JJ48">
        <v>2332</v>
      </c>
      <c r="JK48">
        <v>1</v>
      </c>
      <c r="JL48">
        <v>26</v>
      </c>
      <c r="JM48">
        <v>192764.3</v>
      </c>
      <c r="JN48">
        <v>192764.4</v>
      </c>
      <c r="JO48">
        <v>1.25366</v>
      </c>
      <c r="JP48">
        <v>2.27783</v>
      </c>
      <c r="JQ48">
        <v>1.39648</v>
      </c>
      <c r="JR48">
        <v>2.33765</v>
      </c>
      <c r="JS48">
        <v>1.49536</v>
      </c>
      <c r="JT48">
        <v>2.52808</v>
      </c>
      <c r="JU48">
        <v>35.7777</v>
      </c>
      <c r="JV48">
        <v>24.0525</v>
      </c>
      <c r="JW48">
        <v>18</v>
      </c>
      <c r="JX48">
        <v>492.128</v>
      </c>
      <c r="JY48">
        <v>461.509</v>
      </c>
      <c r="JZ48">
        <v>27.701</v>
      </c>
      <c r="KA48">
        <v>29.2811</v>
      </c>
      <c r="KB48">
        <v>29.9998</v>
      </c>
      <c r="KC48">
        <v>29.1487</v>
      </c>
      <c r="KD48">
        <v>29.0752</v>
      </c>
      <c r="KE48">
        <v>25.1568</v>
      </c>
      <c r="KF48">
        <v>27.3804</v>
      </c>
      <c r="KG48">
        <v>96.25320000000001</v>
      </c>
      <c r="KH48">
        <v>27.7185</v>
      </c>
      <c r="KI48">
        <v>540.658</v>
      </c>
      <c r="KJ48">
        <v>21.3772</v>
      </c>
      <c r="KK48">
        <v>100.921</v>
      </c>
      <c r="KL48">
        <v>100.455</v>
      </c>
    </row>
    <row r="49" spans="1:298">
      <c r="A49">
        <v>33</v>
      </c>
      <c r="B49">
        <v>1758813286.6</v>
      </c>
      <c r="C49">
        <v>251.5</v>
      </c>
      <c r="D49" t="s">
        <v>509</v>
      </c>
      <c r="E49" t="s">
        <v>510</v>
      </c>
      <c r="F49">
        <v>5</v>
      </c>
      <c r="G49" t="s">
        <v>436</v>
      </c>
      <c r="H49" t="s">
        <v>437</v>
      </c>
      <c r="I49" t="s">
        <v>438</v>
      </c>
      <c r="J49">
        <v>1758813278.814285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535.8134145454546</v>
      </c>
      <c r="AL49">
        <v>512.9104424242424</v>
      </c>
      <c r="AM49">
        <v>3.337145454545322</v>
      </c>
      <c r="AN49">
        <v>65.06</v>
      </c>
      <c r="AO49">
        <f>(AQ49 - AP49 + DZ49*1E3/(8.314*(EB49+273.15)) * AS49/DY49 * AR49) * DY49/(100*DM49) * 1000/(1000 - AQ49)</f>
        <v>0</v>
      </c>
      <c r="AP49">
        <v>21.4463615422078</v>
      </c>
      <c r="AQ49">
        <v>22.77938121212121</v>
      </c>
      <c r="AR49">
        <v>3.953701145178697E-05</v>
      </c>
      <c r="AS49">
        <v>108.47</v>
      </c>
      <c r="AT49">
        <v>0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2.7</v>
      </c>
      <c r="DN49">
        <v>0.5</v>
      </c>
      <c r="DO49" t="s">
        <v>440</v>
      </c>
      <c r="DP49">
        <v>2</v>
      </c>
      <c r="DQ49" t="b">
        <v>1</v>
      </c>
      <c r="DR49">
        <v>1758813278.814285</v>
      </c>
      <c r="DS49">
        <v>477.4702142857143</v>
      </c>
      <c r="DT49">
        <v>508.8457142857143</v>
      </c>
      <c r="DU49">
        <v>22.765775</v>
      </c>
      <c r="DV49">
        <v>21.44438214285714</v>
      </c>
      <c r="DW49">
        <v>477.8609642857143</v>
      </c>
      <c r="DX49">
        <v>22.64944642857143</v>
      </c>
      <c r="DY49">
        <v>500.0192857142857</v>
      </c>
      <c r="DZ49">
        <v>91.22214642857141</v>
      </c>
      <c r="EA49">
        <v>0.03024943214285715</v>
      </c>
      <c r="EB49">
        <v>29.56668928571429</v>
      </c>
      <c r="EC49">
        <v>29.95697857142858</v>
      </c>
      <c r="ED49">
        <v>999.9000000000002</v>
      </c>
      <c r="EE49">
        <v>0</v>
      </c>
      <c r="EF49">
        <v>0</v>
      </c>
      <c r="EG49">
        <v>10002.92464285714</v>
      </c>
      <c r="EH49">
        <v>0</v>
      </c>
      <c r="EI49">
        <v>11.5788</v>
      </c>
      <c r="EJ49">
        <v>-31.37550357142857</v>
      </c>
      <c r="EK49">
        <v>488.5936071428572</v>
      </c>
      <c r="EL49">
        <v>519.99675</v>
      </c>
      <c r="EM49">
        <v>1.321384285714285</v>
      </c>
      <c r="EN49">
        <v>508.8457142857143</v>
      </c>
      <c r="EO49">
        <v>21.44438214285714</v>
      </c>
      <c r="EP49">
        <v>2.076741428571429</v>
      </c>
      <c r="EQ49">
        <v>1.956202142857143</v>
      </c>
      <c r="ER49">
        <v>18.0419</v>
      </c>
      <c r="ES49">
        <v>17.09421428571429</v>
      </c>
      <c r="ET49">
        <v>2000.024642857143</v>
      </c>
      <c r="EU49">
        <v>0.9799984642857142</v>
      </c>
      <c r="EV49">
        <v>0.02000193214285714</v>
      </c>
      <c r="EW49">
        <v>0</v>
      </c>
      <c r="EX49">
        <v>254.2180357142857</v>
      </c>
      <c r="EY49">
        <v>5.00097</v>
      </c>
      <c r="EZ49">
        <v>5218.909642857143</v>
      </c>
      <c r="FA49">
        <v>16707.78214285714</v>
      </c>
      <c r="FB49">
        <v>41.18699999999999</v>
      </c>
      <c r="FC49">
        <v>41.625</v>
      </c>
      <c r="FD49">
        <v>41.18257142857142</v>
      </c>
      <c r="FE49">
        <v>41.18699999999999</v>
      </c>
      <c r="FF49">
        <v>41.68699999999999</v>
      </c>
      <c r="FG49">
        <v>1955.124642857143</v>
      </c>
      <c r="FH49">
        <v>39.9</v>
      </c>
      <c r="FI49">
        <v>0</v>
      </c>
      <c r="FJ49">
        <v>1758813287.4</v>
      </c>
      <c r="FK49">
        <v>0</v>
      </c>
      <c r="FL49">
        <v>254.2163461538462</v>
      </c>
      <c r="FM49">
        <v>5.929401723353546</v>
      </c>
      <c r="FN49">
        <v>109.847863248808</v>
      </c>
      <c r="FO49">
        <v>5219.283461538462</v>
      </c>
      <c r="FP49">
        <v>15</v>
      </c>
      <c r="FQ49">
        <v>0</v>
      </c>
      <c r="FR49" t="s">
        <v>441</v>
      </c>
      <c r="FS49">
        <v>1747247426.5</v>
      </c>
      <c r="FT49">
        <v>1747247420.5</v>
      </c>
      <c r="FU49">
        <v>0</v>
      </c>
      <c r="FV49">
        <v>1.027</v>
      </c>
      <c r="FW49">
        <v>0.031</v>
      </c>
      <c r="FX49">
        <v>0.02</v>
      </c>
      <c r="FY49">
        <v>0.05</v>
      </c>
      <c r="FZ49">
        <v>420</v>
      </c>
      <c r="GA49">
        <v>16</v>
      </c>
      <c r="GB49">
        <v>0.01</v>
      </c>
      <c r="GC49">
        <v>0.1</v>
      </c>
      <c r="GD49">
        <v>-30.76557317073171</v>
      </c>
      <c r="GE49">
        <v>-9.839820209059168</v>
      </c>
      <c r="GF49">
        <v>1.04438963269938</v>
      </c>
      <c r="GG49">
        <v>0</v>
      </c>
      <c r="GH49">
        <v>253.8568235294118</v>
      </c>
      <c r="GI49">
        <v>5.939434688426013</v>
      </c>
      <c r="GJ49">
        <v>0.6311584806383098</v>
      </c>
      <c r="GK49">
        <v>-1</v>
      </c>
      <c r="GL49">
        <v>1.317232682926829</v>
      </c>
      <c r="GM49">
        <v>0.08616480836236912</v>
      </c>
      <c r="GN49">
        <v>0.008745261580934952</v>
      </c>
      <c r="GO49">
        <v>1</v>
      </c>
      <c r="GP49">
        <v>1</v>
      </c>
      <c r="GQ49">
        <v>2</v>
      </c>
      <c r="GR49" t="s">
        <v>442</v>
      </c>
      <c r="GS49">
        <v>3.13555</v>
      </c>
      <c r="GT49">
        <v>2.69056</v>
      </c>
      <c r="GU49">
        <v>0.10825</v>
      </c>
      <c r="GV49">
        <v>0.112136</v>
      </c>
      <c r="GW49">
        <v>0.103232</v>
      </c>
      <c r="GX49">
        <v>0.0977201</v>
      </c>
      <c r="GY49">
        <v>28322.3</v>
      </c>
      <c r="GZ49">
        <v>28252.9</v>
      </c>
      <c r="HA49">
        <v>29528.4</v>
      </c>
      <c r="HB49">
        <v>29409.7</v>
      </c>
      <c r="HC49">
        <v>34988.6</v>
      </c>
      <c r="HD49">
        <v>35138.9</v>
      </c>
      <c r="HE49">
        <v>41553.4</v>
      </c>
      <c r="HF49">
        <v>41771.7</v>
      </c>
      <c r="HG49">
        <v>1.91987</v>
      </c>
      <c r="HH49">
        <v>1.88755</v>
      </c>
      <c r="HI49">
        <v>0.0958517</v>
      </c>
      <c r="HJ49">
        <v>0</v>
      </c>
      <c r="HK49">
        <v>28.3927</v>
      </c>
      <c r="HL49">
        <v>999.9</v>
      </c>
      <c r="HM49">
        <v>57.6</v>
      </c>
      <c r="HN49">
        <v>29.9</v>
      </c>
      <c r="HO49">
        <v>26.749</v>
      </c>
      <c r="HP49">
        <v>62.0209</v>
      </c>
      <c r="HQ49">
        <v>25.5529</v>
      </c>
      <c r="HR49">
        <v>1</v>
      </c>
      <c r="HS49">
        <v>0.127414</v>
      </c>
      <c r="HT49">
        <v>-0.214733</v>
      </c>
      <c r="HU49">
        <v>20.3409</v>
      </c>
      <c r="HV49">
        <v>5.21744</v>
      </c>
      <c r="HW49">
        <v>12.0123</v>
      </c>
      <c r="HX49">
        <v>4.989</v>
      </c>
      <c r="HY49">
        <v>3.2878</v>
      </c>
      <c r="HZ49">
        <v>9999</v>
      </c>
      <c r="IA49">
        <v>9999</v>
      </c>
      <c r="IB49">
        <v>9999</v>
      </c>
      <c r="IC49">
        <v>3.4</v>
      </c>
      <c r="ID49">
        <v>1.8676</v>
      </c>
      <c r="IE49">
        <v>1.86673</v>
      </c>
      <c r="IF49">
        <v>1.86602</v>
      </c>
      <c r="IG49">
        <v>1.866</v>
      </c>
      <c r="IH49">
        <v>1.86787</v>
      </c>
      <c r="II49">
        <v>1.87033</v>
      </c>
      <c r="IJ49">
        <v>1.86895</v>
      </c>
      <c r="IK49">
        <v>1.87042</v>
      </c>
      <c r="IL49">
        <v>0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-0.411</v>
      </c>
      <c r="IZ49">
        <v>0.1165</v>
      </c>
      <c r="JA49">
        <v>-0.08430758455233166</v>
      </c>
      <c r="JB49">
        <v>-0.0005046786976645747</v>
      </c>
      <c r="JC49">
        <v>-2.788243218172637E-07</v>
      </c>
      <c r="JD49">
        <v>-1.458253586176284E-11</v>
      </c>
      <c r="JE49">
        <v>-0.06436460862781151</v>
      </c>
      <c r="JF49">
        <v>-0.004978686969522418</v>
      </c>
      <c r="JG49">
        <v>0.0008967905392753483</v>
      </c>
      <c r="JH49">
        <v>-1.433903952826167E-05</v>
      </c>
      <c r="JI49">
        <v>4</v>
      </c>
      <c r="JJ49">
        <v>2332</v>
      </c>
      <c r="JK49">
        <v>1</v>
      </c>
      <c r="JL49">
        <v>26</v>
      </c>
      <c r="JM49">
        <v>192764.3</v>
      </c>
      <c r="JN49">
        <v>192764.4</v>
      </c>
      <c r="JO49">
        <v>1.28418</v>
      </c>
      <c r="JP49">
        <v>2.27051</v>
      </c>
      <c r="JQ49">
        <v>1.39648</v>
      </c>
      <c r="JR49">
        <v>2.33765</v>
      </c>
      <c r="JS49">
        <v>1.49536</v>
      </c>
      <c r="JT49">
        <v>2.69409</v>
      </c>
      <c r="JU49">
        <v>35.801</v>
      </c>
      <c r="JV49">
        <v>24.0612</v>
      </c>
      <c r="JW49">
        <v>18</v>
      </c>
      <c r="JX49">
        <v>492.124</v>
      </c>
      <c r="JY49">
        <v>461.538</v>
      </c>
      <c r="JZ49">
        <v>27.7308</v>
      </c>
      <c r="KA49">
        <v>29.2773</v>
      </c>
      <c r="KB49">
        <v>29.9999</v>
      </c>
      <c r="KC49">
        <v>29.1462</v>
      </c>
      <c r="KD49">
        <v>29.0727</v>
      </c>
      <c r="KE49">
        <v>25.7532</v>
      </c>
      <c r="KF49">
        <v>27.3804</v>
      </c>
      <c r="KG49">
        <v>96.25320000000001</v>
      </c>
      <c r="KH49">
        <v>27.7529</v>
      </c>
      <c r="KI49">
        <v>554.0359999999999</v>
      </c>
      <c r="KJ49">
        <v>21.361</v>
      </c>
      <c r="KK49">
        <v>100.921</v>
      </c>
      <c r="KL49">
        <v>100.458</v>
      </c>
    </row>
    <row r="50" spans="1:298">
      <c r="A50">
        <v>34</v>
      </c>
      <c r="B50">
        <v>1758813291.6</v>
      </c>
      <c r="C50">
        <v>256.5</v>
      </c>
      <c r="D50" t="s">
        <v>511</v>
      </c>
      <c r="E50" t="s">
        <v>512</v>
      </c>
      <c r="F50">
        <v>5</v>
      </c>
      <c r="G50" t="s">
        <v>436</v>
      </c>
      <c r="H50" t="s">
        <v>437</v>
      </c>
      <c r="I50" t="s">
        <v>438</v>
      </c>
      <c r="J50">
        <v>1758813284.1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553.7288430303031</v>
      </c>
      <c r="AL50">
        <v>530.1963151515149</v>
      </c>
      <c r="AM50">
        <v>3.467844329004235</v>
      </c>
      <c r="AN50">
        <v>65.06</v>
      </c>
      <c r="AO50">
        <f>(AQ50 - AP50 + DZ50*1E3/(8.314*(EB50+273.15)) * AS50/DY50 * AR50) * DY50/(100*DM50) * 1000/(1000 - AQ50)</f>
        <v>0</v>
      </c>
      <c r="AP50">
        <v>21.44760298376625</v>
      </c>
      <c r="AQ50">
        <v>22.79016363636364</v>
      </c>
      <c r="AR50">
        <v>6.753934806912617E-05</v>
      </c>
      <c r="AS50">
        <v>108.47</v>
      </c>
      <c r="AT50">
        <v>0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2.7</v>
      </c>
      <c r="DN50">
        <v>0.5</v>
      </c>
      <c r="DO50" t="s">
        <v>440</v>
      </c>
      <c r="DP50">
        <v>2</v>
      </c>
      <c r="DQ50" t="b">
        <v>1</v>
      </c>
      <c r="DR50">
        <v>1758813284.1</v>
      </c>
      <c r="DS50">
        <v>494.7858518518518</v>
      </c>
      <c r="DT50">
        <v>526.7245185185186</v>
      </c>
      <c r="DU50">
        <v>22.776</v>
      </c>
      <c r="DV50">
        <v>21.44535555555555</v>
      </c>
      <c r="DW50">
        <v>495.1902592592593</v>
      </c>
      <c r="DX50">
        <v>22.65953703703704</v>
      </c>
      <c r="DY50">
        <v>500.0152222222223</v>
      </c>
      <c r="DZ50">
        <v>91.22172222222223</v>
      </c>
      <c r="EA50">
        <v>0.03026508148148148</v>
      </c>
      <c r="EB50">
        <v>29.56854074074074</v>
      </c>
      <c r="EC50">
        <v>29.95404814814815</v>
      </c>
      <c r="ED50">
        <v>999.9000000000001</v>
      </c>
      <c r="EE50">
        <v>0</v>
      </c>
      <c r="EF50">
        <v>0</v>
      </c>
      <c r="EG50">
        <v>9996.716666666665</v>
      </c>
      <c r="EH50">
        <v>0</v>
      </c>
      <c r="EI50">
        <v>11.5788</v>
      </c>
      <c r="EJ50">
        <v>-31.93858148148149</v>
      </c>
      <c r="EK50">
        <v>506.317962962963</v>
      </c>
      <c r="EL50">
        <v>538.2678148148148</v>
      </c>
      <c r="EM50">
        <v>1.330637037037037</v>
      </c>
      <c r="EN50">
        <v>526.7245185185186</v>
      </c>
      <c r="EO50">
        <v>21.44535555555555</v>
      </c>
      <c r="EP50">
        <v>2.077664814814815</v>
      </c>
      <c r="EQ50">
        <v>1.956281851851852</v>
      </c>
      <c r="ER50">
        <v>18.04896296296296</v>
      </c>
      <c r="ES50">
        <v>17.09485925925926</v>
      </c>
      <c r="ET50">
        <v>2000.03037037037</v>
      </c>
      <c r="EU50">
        <v>0.9799984444444445</v>
      </c>
      <c r="EV50">
        <v>0.02000195185185185</v>
      </c>
      <c r="EW50">
        <v>0</v>
      </c>
      <c r="EX50">
        <v>254.6623703703704</v>
      </c>
      <c r="EY50">
        <v>5.00097</v>
      </c>
      <c r="EZ50">
        <v>5228.188518518518</v>
      </c>
      <c r="FA50">
        <v>16707.82962962963</v>
      </c>
      <c r="FB50">
        <v>41.18699999999999</v>
      </c>
      <c r="FC50">
        <v>41.625</v>
      </c>
      <c r="FD50">
        <v>41.17551851851851</v>
      </c>
      <c r="FE50">
        <v>41.18699999999999</v>
      </c>
      <c r="FF50">
        <v>41.68699999999999</v>
      </c>
      <c r="FG50">
        <v>1955.13037037037</v>
      </c>
      <c r="FH50">
        <v>39.9</v>
      </c>
      <c r="FI50">
        <v>0</v>
      </c>
      <c r="FJ50">
        <v>1758813292.2</v>
      </c>
      <c r="FK50">
        <v>0</v>
      </c>
      <c r="FL50">
        <v>254.6440384615384</v>
      </c>
      <c r="FM50">
        <v>5.744444458257933</v>
      </c>
      <c r="FN50">
        <v>100.3894017866785</v>
      </c>
      <c r="FO50">
        <v>5227.706538461538</v>
      </c>
      <c r="FP50">
        <v>15</v>
      </c>
      <c r="FQ50">
        <v>0</v>
      </c>
      <c r="FR50" t="s">
        <v>441</v>
      </c>
      <c r="FS50">
        <v>1747247426.5</v>
      </c>
      <c r="FT50">
        <v>1747247420.5</v>
      </c>
      <c r="FU50">
        <v>0</v>
      </c>
      <c r="FV50">
        <v>1.027</v>
      </c>
      <c r="FW50">
        <v>0.031</v>
      </c>
      <c r="FX50">
        <v>0.02</v>
      </c>
      <c r="FY50">
        <v>0.05</v>
      </c>
      <c r="FZ50">
        <v>420</v>
      </c>
      <c r="GA50">
        <v>16</v>
      </c>
      <c r="GB50">
        <v>0.01</v>
      </c>
      <c r="GC50">
        <v>0.1</v>
      </c>
      <c r="GD50">
        <v>-31.6468525</v>
      </c>
      <c r="GE50">
        <v>-6.175568105065576</v>
      </c>
      <c r="GF50">
        <v>0.6388071939120202</v>
      </c>
      <c r="GG50">
        <v>0</v>
      </c>
      <c r="GH50">
        <v>254.4299117647059</v>
      </c>
      <c r="GI50">
        <v>5.590572966125363</v>
      </c>
      <c r="GJ50">
        <v>0.5959801303264616</v>
      </c>
      <c r="GK50">
        <v>-1</v>
      </c>
      <c r="GL50">
        <v>1.32573275</v>
      </c>
      <c r="GM50">
        <v>0.1058887429643485</v>
      </c>
      <c r="GN50">
        <v>0.01042895224543195</v>
      </c>
      <c r="GO50">
        <v>0</v>
      </c>
      <c r="GP50">
        <v>0</v>
      </c>
      <c r="GQ50">
        <v>2</v>
      </c>
      <c r="GR50" t="s">
        <v>450</v>
      </c>
      <c r="GS50">
        <v>3.1355</v>
      </c>
      <c r="GT50">
        <v>2.69057</v>
      </c>
      <c r="GU50">
        <v>0.110884</v>
      </c>
      <c r="GV50">
        <v>0.114615</v>
      </c>
      <c r="GW50">
        <v>0.103269</v>
      </c>
      <c r="GX50">
        <v>0.0976577</v>
      </c>
      <c r="GY50">
        <v>28238.7</v>
      </c>
      <c r="GZ50">
        <v>28174.3</v>
      </c>
      <c r="HA50">
        <v>29528.5</v>
      </c>
      <c r="HB50">
        <v>29410</v>
      </c>
      <c r="HC50">
        <v>34987.3</v>
      </c>
      <c r="HD50">
        <v>35141.8</v>
      </c>
      <c r="HE50">
        <v>41553.5</v>
      </c>
      <c r="HF50">
        <v>41772.3</v>
      </c>
      <c r="HG50">
        <v>1.91947</v>
      </c>
      <c r="HH50">
        <v>1.8876</v>
      </c>
      <c r="HI50">
        <v>0.096336</v>
      </c>
      <c r="HJ50">
        <v>0</v>
      </c>
      <c r="HK50">
        <v>28.3915</v>
      </c>
      <c r="HL50">
        <v>999.9</v>
      </c>
      <c r="HM50">
        <v>57.6</v>
      </c>
      <c r="HN50">
        <v>29.9</v>
      </c>
      <c r="HO50">
        <v>26.7456</v>
      </c>
      <c r="HP50">
        <v>62.1209</v>
      </c>
      <c r="HQ50">
        <v>25.4888</v>
      </c>
      <c r="HR50">
        <v>1</v>
      </c>
      <c r="HS50">
        <v>0.127386</v>
      </c>
      <c r="HT50">
        <v>-0.238791</v>
      </c>
      <c r="HU50">
        <v>20.3407</v>
      </c>
      <c r="HV50">
        <v>5.21564</v>
      </c>
      <c r="HW50">
        <v>12.0119</v>
      </c>
      <c r="HX50">
        <v>4.98845</v>
      </c>
      <c r="HY50">
        <v>3.28753</v>
      </c>
      <c r="HZ50">
        <v>9999</v>
      </c>
      <c r="IA50">
        <v>9999</v>
      </c>
      <c r="IB50">
        <v>9999</v>
      </c>
      <c r="IC50">
        <v>3.4</v>
      </c>
      <c r="ID50">
        <v>1.86758</v>
      </c>
      <c r="IE50">
        <v>1.86672</v>
      </c>
      <c r="IF50">
        <v>1.86603</v>
      </c>
      <c r="IG50">
        <v>1.866</v>
      </c>
      <c r="IH50">
        <v>1.8679</v>
      </c>
      <c r="II50">
        <v>1.87031</v>
      </c>
      <c r="IJ50">
        <v>1.86896</v>
      </c>
      <c r="IK50">
        <v>1.87044</v>
      </c>
      <c r="IL50">
        <v>0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-0.424</v>
      </c>
      <c r="IZ50">
        <v>0.1167</v>
      </c>
      <c r="JA50">
        <v>-0.08430758455233166</v>
      </c>
      <c r="JB50">
        <v>-0.0005046786976645747</v>
      </c>
      <c r="JC50">
        <v>-2.788243218172637E-07</v>
      </c>
      <c r="JD50">
        <v>-1.458253586176284E-11</v>
      </c>
      <c r="JE50">
        <v>-0.06436460862781151</v>
      </c>
      <c r="JF50">
        <v>-0.004978686969522418</v>
      </c>
      <c r="JG50">
        <v>0.0008967905392753483</v>
      </c>
      <c r="JH50">
        <v>-1.433903952826167E-05</v>
      </c>
      <c r="JI50">
        <v>4</v>
      </c>
      <c r="JJ50">
        <v>2332</v>
      </c>
      <c r="JK50">
        <v>1</v>
      </c>
      <c r="JL50">
        <v>26</v>
      </c>
      <c r="JM50">
        <v>192764.4</v>
      </c>
      <c r="JN50">
        <v>192764.5</v>
      </c>
      <c r="JO50">
        <v>1.31714</v>
      </c>
      <c r="JP50">
        <v>2.27295</v>
      </c>
      <c r="JQ50">
        <v>1.39771</v>
      </c>
      <c r="JR50">
        <v>2.33887</v>
      </c>
      <c r="JS50">
        <v>1.49536</v>
      </c>
      <c r="JT50">
        <v>2.52197</v>
      </c>
      <c r="JU50">
        <v>35.801</v>
      </c>
      <c r="JV50">
        <v>24.0612</v>
      </c>
      <c r="JW50">
        <v>18</v>
      </c>
      <c r="JX50">
        <v>491.845</v>
      </c>
      <c r="JY50">
        <v>461.545</v>
      </c>
      <c r="JZ50">
        <v>27.7653</v>
      </c>
      <c r="KA50">
        <v>29.2742</v>
      </c>
      <c r="KB50">
        <v>29.9999</v>
      </c>
      <c r="KC50">
        <v>29.1431</v>
      </c>
      <c r="KD50">
        <v>29.0696</v>
      </c>
      <c r="KE50">
        <v>26.413</v>
      </c>
      <c r="KF50">
        <v>27.6536</v>
      </c>
      <c r="KG50">
        <v>96.25320000000001</v>
      </c>
      <c r="KH50">
        <v>27.7842</v>
      </c>
      <c r="KI50">
        <v>574.1079999999999</v>
      </c>
      <c r="KJ50">
        <v>21.3396</v>
      </c>
      <c r="KK50">
        <v>100.922</v>
      </c>
      <c r="KL50">
        <v>100.459</v>
      </c>
    </row>
    <row r="51" spans="1:298">
      <c r="A51">
        <v>35</v>
      </c>
      <c r="B51">
        <v>1758813296.6</v>
      </c>
      <c r="C51">
        <v>261.5</v>
      </c>
      <c r="D51" t="s">
        <v>513</v>
      </c>
      <c r="E51" t="s">
        <v>514</v>
      </c>
      <c r="F51">
        <v>5</v>
      </c>
      <c r="G51" t="s">
        <v>436</v>
      </c>
      <c r="H51" t="s">
        <v>437</v>
      </c>
      <c r="I51" t="s">
        <v>438</v>
      </c>
      <c r="J51">
        <v>1758813288.814285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570.5000121212122</v>
      </c>
      <c r="AL51">
        <v>547.1194060606061</v>
      </c>
      <c r="AM51">
        <v>3.378796017315972</v>
      </c>
      <c r="AN51">
        <v>65.06</v>
      </c>
      <c r="AO51">
        <f>(AQ51 - AP51 + DZ51*1E3/(8.314*(EB51+273.15)) * AS51/DY51 * AR51) * DY51/(100*DM51) * 1000/(1000 - AQ51)</f>
        <v>0</v>
      </c>
      <c r="AP51">
        <v>21.35559647727273</v>
      </c>
      <c r="AQ51">
        <v>22.76845272727272</v>
      </c>
      <c r="AR51">
        <v>-0.00605350649350894</v>
      </c>
      <c r="AS51">
        <v>108.47</v>
      </c>
      <c r="AT51">
        <v>0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2.7</v>
      </c>
      <c r="DN51">
        <v>0.5</v>
      </c>
      <c r="DO51" t="s">
        <v>440</v>
      </c>
      <c r="DP51">
        <v>2</v>
      </c>
      <c r="DQ51" t="b">
        <v>1</v>
      </c>
      <c r="DR51">
        <v>1758813288.814285</v>
      </c>
      <c r="DS51">
        <v>510.4054642857142</v>
      </c>
      <c r="DT51">
        <v>542.59025</v>
      </c>
      <c r="DU51">
        <v>22.78093928571429</v>
      </c>
      <c r="DV51">
        <v>21.420825</v>
      </c>
      <c r="DW51">
        <v>510.8223214285714</v>
      </c>
      <c r="DX51">
        <v>22.66441428571429</v>
      </c>
      <c r="DY51">
        <v>499.9908214285715</v>
      </c>
      <c r="DZ51">
        <v>91.22175000000001</v>
      </c>
      <c r="EA51">
        <v>0.030313425</v>
      </c>
      <c r="EB51">
        <v>29.57155</v>
      </c>
      <c r="EC51">
        <v>29.957925</v>
      </c>
      <c r="ED51">
        <v>999.9000000000002</v>
      </c>
      <c r="EE51">
        <v>0</v>
      </c>
      <c r="EF51">
        <v>0</v>
      </c>
      <c r="EG51">
        <v>9997.765357142856</v>
      </c>
      <c r="EH51">
        <v>0</v>
      </c>
      <c r="EI51">
        <v>11.5788</v>
      </c>
      <c r="EJ51">
        <v>-32.18474642857142</v>
      </c>
      <c r="EK51">
        <v>522.3042142857142</v>
      </c>
      <c r="EL51">
        <v>554.4669642857144</v>
      </c>
      <c r="EM51">
        <v>1.360108214285714</v>
      </c>
      <c r="EN51">
        <v>542.59025</v>
      </c>
      <c r="EO51">
        <v>21.420825</v>
      </c>
      <c r="EP51">
        <v>2.078116071428571</v>
      </c>
      <c r="EQ51">
        <v>1.954044642857143</v>
      </c>
      <c r="ER51">
        <v>18.05241785714286</v>
      </c>
      <c r="ES51">
        <v>17.07676785714286</v>
      </c>
      <c r="ET51">
        <v>2000.022857142857</v>
      </c>
      <c r="EU51">
        <v>0.9799982500000001</v>
      </c>
      <c r="EV51">
        <v>0.02000214642857142</v>
      </c>
      <c r="EW51">
        <v>0</v>
      </c>
      <c r="EX51">
        <v>255.0761428571429</v>
      </c>
      <c r="EY51">
        <v>5.00097</v>
      </c>
      <c r="EZ51">
        <v>5235.691785714286</v>
      </c>
      <c r="FA51">
        <v>16707.75357142857</v>
      </c>
      <c r="FB51">
        <v>41.18699999999999</v>
      </c>
      <c r="FC51">
        <v>41.625</v>
      </c>
      <c r="FD51">
        <v>41.16485714285714</v>
      </c>
      <c r="FE51">
        <v>41.18699999999999</v>
      </c>
      <c r="FF51">
        <v>41.68699999999999</v>
      </c>
      <c r="FG51">
        <v>1955.119642857143</v>
      </c>
      <c r="FH51">
        <v>39.90142857142857</v>
      </c>
      <c r="FI51">
        <v>0</v>
      </c>
      <c r="FJ51">
        <v>1758813297.6</v>
      </c>
      <c r="FK51">
        <v>0</v>
      </c>
      <c r="FL51">
        <v>255.14984</v>
      </c>
      <c r="FM51">
        <v>4.904307706442008</v>
      </c>
      <c r="FN51">
        <v>90.53076937653903</v>
      </c>
      <c r="FO51">
        <v>5236.8136</v>
      </c>
      <c r="FP51">
        <v>15</v>
      </c>
      <c r="FQ51">
        <v>0</v>
      </c>
      <c r="FR51" t="s">
        <v>441</v>
      </c>
      <c r="FS51">
        <v>1747247426.5</v>
      </c>
      <c r="FT51">
        <v>1747247420.5</v>
      </c>
      <c r="FU51">
        <v>0</v>
      </c>
      <c r="FV51">
        <v>1.027</v>
      </c>
      <c r="FW51">
        <v>0.031</v>
      </c>
      <c r="FX51">
        <v>0.02</v>
      </c>
      <c r="FY51">
        <v>0.05</v>
      </c>
      <c r="FZ51">
        <v>420</v>
      </c>
      <c r="GA51">
        <v>16</v>
      </c>
      <c r="GB51">
        <v>0.01</v>
      </c>
      <c r="GC51">
        <v>0.1</v>
      </c>
      <c r="GD51">
        <v>-31.9718243902439</v>
      </c>
      <c r="GE51">
        <v>-3.929333101045264</v>
      </c>
      <c r="GF51">
        <v>0.4657376225555032</v>
      </c>
      <c r="GG51">
        <v>0</v>
      </c>
      <c r="GH51">
        <v>254.7956764705882</v>
      </c>
      <c r="GI51">
        <v>5.260183343841509</v>
      </c>
      <c r="GJ51">
        <v>0.5601435593608376</v>
      </c>
      <c r="GK51">
        <v>-1</v>
      </c>
      <c r="GL51">
        <v>1.346172926829268</v>
      </c>
      <c r="GM51">
        <v>0.2953191637630611</v>
      </c>
      <c r="GN51">
        <v>0.03480071531672332</v>
      </c>
      <c r="GO51">
        <v>0</v>
      </c>
      <c r="GP51">
        <v>0</v>
      </c>
      <c r="GQ51">
        <v>2</v>
      </c>
      <c r="GR51" t="s">
        <v>450</v>
      </c>
      <c r="GS51">
        <v>3.13547</v>
      </c>
      <c r="GT51">
        <v>2.69074</v>
      </c>
      <c r="GU51">
        <v>0.113435</v>
      </c>
      <c r="GV51">
        <v>0.117129</v>
      </c>
      <c r="GW51">
        <v>0.10319</v>
      </c>
      <c r="GX51">
        <v>0.0973622</v>
      </c>
      <c r="GY51">
        <v>28158.1</v>
      </c>
      <c r="GZ51">
        <v>28094.5</v>
      </c>
      <c r="HA51">
        <v>29529</v>
      </c>
      <c r="HB51">
        <v>29410.2</v>
      </c>
      <c r="HC51">
        <v>34991</v>
      </c>
      <c r="HD51">
        <v>35153.7</v>
      </c>
      <c r="HE51">
        <v>41554.2</v>
      </c>
      <c r="HF51">
        <v>41772.5</v>
      </c>
      <c r="HG51">
        <v>1.91987</v>
      </c>
      <c r="HH51">
        <v>1.88752</v>
      </c>
      <c r="HI51">
        <v>0.0973567</v>
      </c>
      <c r="HJ51">
        <v>0</v>
      </c>
      <c r="HK51">
        <v>28.3899</v>
      </c>
      <c r="HL51">
        <v>999.9</v>
      </c>
      <c r="HM51">
        <v>57.6</v>
      </c>
      <c r="HN51">
        <v>29.9</v>
      </c>
      <c r="HO51">
        <v>26.7465</v>
      </c>
      <c r="HP51">
        <v>62.0109</v>
      </c>
      <c r="HQ51">
        <v>25.5729</v>
      </c>
      <c r="HR51">
        <v>1</v>
      </c>
      <c r="HS51">
        <v>0.126824</v>
      </c>
      <c r="HT51">
        <v>-0.250133</v>
      </c>
      <c r="HU51">
        <v>20.3407</v>
      </c>
      <c r="HV51">
        <v>5.21729</v>
      </c>
      <c r="HW51">
        <v>12.0123</v>
      </c>
      <c r="HX51">
        <v>4.9891</v>
      </c>
      <c r="HY51">
        <v>3.28778</v>
      </c>
      <c r="HZ51">
        <v>9999</v>
      </c>
      <c r="IA51">
        <v>9999</v>
      </c>
      <c r="IB51">
        <v>9999</v>
      </c>
      <c r="IC51">
        <v>3.4</v>
      </c>
      <c r="ID51">
        <v>1.86758</v>
      </c>
      <c r="IE51">
        <v>1.86669</v>
      </c>
      <c r="IF51">
        <v>1.86603</v>
      </c>
      <c r="IG51">
        <v>1.866</v>
      </c>
      <c r="IH51">
        <v>1.86786</v>
      </c>
      <c r="II51">
        <v>1.87033</v>
      </c>
      <c r="IJ51">
        <v>1.86895</v>
      </c>
      <c r="IK51">
        <v>1.87042</v>
      </c>
      <c r="IL51">
        <v>0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-0.437</v>
      </c>
      <c r="IZ51">
        <v>0.1163</v>
      </c>
      <c r="JA51">
        <v>-0.08430758455233166</v>
      </c>
      <c r="JB51">
        <v>-0.0005046786976645747</v>
      </c>
      <c r="JC51">
        <v>-2.788243218172637E-07</v>
      </c>
      <c r="JD51">
        <v>-1.458253586176284E-11</v>
      </c>
      <c r="JE51">
        <v>-0.06436460862781151</v>
      </c>
      <c r="JF51">
        <v>-0.004978686969522418</v>
      </c>
      <c r="JG51">
        <v>0.0008967905392753483</v>
      </c>
      <c r="JH51">
        <v>-1.433903952826167E-05</v>
      </c>
      <c r="JI51">
        <v>4</v>
      </c>
      <c r="JJ51">
        <v>2332</v>
      </c>
      <c r="JK51">
        <v>1</v>
      </c>
      <c r="JL51">
        <v>26</v>
      </c>
      <c r="JM51">
        <v>192764.5</v>
      </c>
      <c r="JN51">
        <v>192764.6</v>
      </c>
      <c r="JO51">
        <v>1.34644</v>
      </c>
      <c r="JP51">
        <v>2.25586</v>
      </c>
      <c r="JQ51">
        <v>1.39648</v>
      </c>
      <c r="JR51">
        <v>2.33887</v>
      </c>
      <c r="JS51">
        <v>1.49536</v>
      </c>
      <c r="JT51">
        <v>2.63428</v>
      </c>
      <c r="JU51">
        <v>35.801</v>
      </c>
      <c r="JV51">
        <v>24.0612</v>
      </c>
      <c r="JW51">
        <v>18</v>
      </c>
      <c r="JX51">
        <v>492.079</v>
      </c>
      <c r="JY51">
        <v>461.474</v>
      </c>
      <c r="JZ51">
        <v>27.797</v>
      </c>
      <c r="KA51">
        <v>29.271</v>
      </c>
      <c r="KB51">
        <v>29.9998</v>
      </c>
      <c r="KC51">
        <v>29.1406</v>
      </c>
      <c r="KD51">
        <v>29.0666</v>
      </c>
      <c r="KE51">
        <v>27.0046</v>
      </c>
      <c r="KF51">
        <v>27.6536</v>
      </c>
      <c r="KG51">
        <v>96.25320000000001</v>
      </c>
      <c r="KH51">
        <v>27.8123</v>
      </c>
      <c r="KI51">
        <v>587.501</v>
      </c>
      <c r="KJ51">
        <v>21.3543</v>
      </c>
      <c r="KK51">
        <v>100.923</v>
      </c>
      <c r="KL51">
        <v>100.46</v>
      </c>
    </row>
    <row r="52" spans="1:298">
      <c r="A52">
        <v>36</v>
      </c>
      <c r="B52">
        <v>1758813301.6</v>
      </c>
      <c r="C52">
        <v>266.5</v>
      </c>
      <c r="D52" t="s">
        <v>515</v>
      </c>
      <c r="E52" t="s">
        <v>516</v>
      </c>
      <c r="F52">
        <v>5</v>
      </c>
      <c r="G52" t="s">
        <v>436</v>
      </c>
      <c r="H52" t="s">
        <v>437</v>
      </c>
      <c r="I52" t="s">
        <v>438</v>
      </c>
      <c r="J52">
        <v>1758813294.1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588.0719399999999</v>
      </c>
      <c r="AL52">
        <v>564.4187030303027</v>
      </c>
      <c r="AM52">
        <v>3.453816103896092</v>
      </c>
      <c r="AN52">
        <v>65.06</v>
      </c>
      <c r="AO52">
        <f>(AQ52 - AP52 + DZ52*1E3/(8.314*(EB52+273.15)) * AS52/DY52 * AR52) * DY52/(100*DM52) * 1000/(1000 - AQ52)</f>
        <v>0</v>
      </c>
      <c r="AP52">
        <v>21.32580155411256</v>
      </c>
      <c r="AQ52">
        <v>22.73484727272728</v>
      </c>
      <c r="AR52">
        <v>-0.00637696969697015</v>
      </c>
      <c r="AS52">
        <v>108.47</v>
      </c>
      <c r="AT52">
        <v>0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2.7</v>
      </c>
      <c r="DN52">
        <v>0.5</v>
      </c>
      <c r="DO52" t="s">
        <v>440</v>
      </c>
      <c r="DP52">
        <v>2</v>
      </c>
      <c r="DQ52" t="b">
        <v>1</v>
      </c>
      <c r="DR52">
        <v>1758813294.1</v>
      </c>
      <c r="DS52">
        <v>528.0689259259259</v>
      </c>
      <c r="DT52">
        <v>560.5488888888889</v>
      </c>
      <c r="DU52">
        <v>22.77135925925925</v>
      </c>
      <c r="DV52">
        <v>21.38027777777778</v>
      </c>
      <c r="DW52">
        <v>528.5001111111112</v>
      </c>
      <c r="DX52">
        <v>22.65495925925926</v>
      </c>
      <c r="DY52">
        <v>499.9838148148149</v>
      </c>
      <c r="DZ52">
        <v>91.22216296296295</v>
      </c>
      <c r="EA52">
        <v>0.03036271481481482</v>
      </c>
      <c r="EB52">
        <v>29.57619259259259</v>
      </c>
      <c r="EC52">
        <v>29.96652222222222</v>
      </c>
      <c r="ED52">
        <v>999.9000000000001</v>
      </c>
      <c r="EE52">
        <v>0</v>
      </c>
      <c r="EF52">
        <v>0</v>
      </c>
      <c r="EG52">
        <v>9999.991851851853</v>
      </c>
      <c r="EH52">
        <v>0</v>
      </c>
      <c r="EI52">
        <v>11.5788</v>
      </c>
      <c r="EJ52">
        <v>-32.47997037037037</v>
      </c>
      <c r="EK52">
        <v>540.3737037037037</v>
      </c>
      <c r="EL52">
        <v>572.7947037037037</v>
      </c>
      <c r="EM52">
        <v>1.391071851851852</v>
      </c>
      <c r="EN52">
        <v>560.5488888888889</v>
      </c>
      <c r="EO52">
        <v>21.38027777777778</v>
      </c>
      <c r="EP52">
        <v>2.077252222222222</v>
      </c>
      <c r="EQ52">
        <v>1.950354814814815</v>
      </c>
      <c r="ER52">
        <v>18.0458</v>
      </c>
      <c r="ES52">
        <v>17.04691111111111</v>
      </c>
      <c r="ET52">
        <v>2000.002222222222</v>
      </c>
      <c r="EU52">
        <v>0.9799978888888889</v>
      </c>
      <c r="EV52">
        <v>0.0200025</v>
      </c>
      <c r="EW52">
        <v>0</v>
      </c>
      <c r="EX52">
        <v>255.405</v>
      </c>
      <c r="EY52">
        <v>5.00097</v>
      </c>
      <c r="EZ52">
        <v>5243.511851851852</v>
      </c>
      <c r="FA52">
        <v>16707.56666666667</v>
      </c>
      <c r="FB52">
        <v>41.18699999999999</v>
      </c>
      <c r="FC52">
        <v>41.625</v>
      </c>
      <c r="FD52">
        <v>41.14796296296296</v>
      </c>
      <c r="FE52">
        <v>41.18699999999999</v>
      </c>
      <c r="FF52">
        <v>41.68699999999999</v>
      </c>
      <c r="FG52">
        <v>1955.095555555555</v>
      </c>
      <c r="FH52">
        <v>39.90481481481482</v>
      </c>
      <c r="FI52">
        <v>0</v>
      </c>
      <c r="FJ52">
        <v>1758813302.4</v>
      </c>
      <c r="FK52">
        <v>0</v>
      </c>
      <c r="FL52">
        <v>255.45024</v>
      </c>
      <c r="FM52">
        <v>3.668230757236684</v>
      </c>
      <c r="FN52">
        <v>84.81846140453875</v>
      </c>
      <c r="FO52">
        <v>5243.833199999999</v>
      </c>
      <c r="FP52">
        <v>15</v>
      </c>
      <c r="FQ52">
        <v>0</v>
      </c>
      <c r="FR52" t="s">
        <v>441</v>
      </c>
      <c r="FS52">
        <v>1747247426.5</v>
      </c>
      <c r="FT52">
        <v>1747247420.5</v>
      </c>
      <c r="FU52">
        <v>0</v>
      </c>
      <c r="FV52">
        <v>1.027</v>
      </c>
      <c r="FW52">
        <v>0.031</v>
      </c>
      <c r="FX52">
        <v>0.02</v>
      </c>
      <c r="FY52">
        <v>0.05</v>
      </c>
      <c r="FZ52">
        <v>420</v>
      </c>
      <c r="GA52">
        <v>16</v>
      </c>
      <c r="GB52">
        <v>0.01</v>
      </c>
      <c r="GC52">
        <v>0.1</v>
      </c>
      <c r="GD52">
        <v>-32.25979024390244</v>
      </c>
      <c r="GE52">
        <v>-3.400994425087137</v>
      </c>
      <c r="GF52">
        <v>0.4262328230169677</v>
      </c>
      <c r="GG52">
        <v>0</v>
      </c>
      <c r="GH52">
        <v>255.1878823529412</v>
      </c>
      <c r="GI52">
        <v>4.305760124475322</v>
      </c>
      <c r="GJ52">
        <v>0.4804877279883459</v>
      </c>
      <c r="GK52">
        <v>-1</v>
      </c>
      <c r="GL52">
        <v>1.371550975609756</v>
      </c>
      <c r="GM52">
        <v>0.3961350522648077</v>
      </c>
      <c r="GN52">
        <v>0.04301790856823203</v>
      </c>
      <c r="GO52">
        <v>0</v>
      </c>
      <c r="GP52">
        <v>0</v>
      </c>
      <c r="GQ52">
        <v>2</v>
      </c>
      <c r="GR52" t="s">
        <v>450</v>
      </c>
      <c r="GS52">
        <v>3.13556</v>
      </c>
      <c r="GT52">
        <v>2.6904</v>
      </c>
      <c r="GU52">
        <v>0.11599</v>
      </c>
      <c r="GV52">
        <v>0.119546</v>
      </c>
      <c r="GW52">
        <v>0.103089</v>
      </c>
      <c r="GX52">
        <v>0.0973364</v>
      </c>
      <c r="GY52">
        <v>28077.2</v>
      </c>
      <c r="GZ52">
        <v>28018</v>
      </c>
      <c r="HA52">
        <v>29529.2</v>
      </c>
      <c r="HB52">
        <v>29410.7</v>
      </c>
      <c r="HC52">
        <v>34995.4</v>
      </c>
      <c r="HD52">
        <v>35155.5</v>
      </c>
      <c r="HE52">
        <v>41554.7</v>
      </c>
      <c r="HF52">
        <v>41773.4</v>
      </c>
      <c r="HG52">
        <v>1.92</v>
      </c>
      <c r="HH52">
        <v>1.88745</v>
      </c>
      <c r="HI52">
        <v>0.097543</v>
      </c>
      <c r="HJ52">
        <v>0</v>
      </c>
      <c r="HK52">
        <v>28.3899</v>
      </c>
      <c r="HL52">
        <v>999.9</v>
      </c>
      <c r="HM52">
        <v>57.6</v>
      </c>
      <c r="HN52">
        <v>29.9</v>
      </c>
      <c r="HO52">
        <v>26.747</v>
      </c>
      <c r="HP52">
        <v>62.2909</v>
      </c>
      <c r="HQ52">
        <v>25.4888</v>
      </c>
      <c r="HR52">
        <v>1</v>
      </c>
      <c r="HS52">
        <v>0.126773</v>
      </c>
      <c r="HT52">
        <v>-0.228573</v>
      </c>
      <c r="HU52">
        <v>20.3406</v>
      </c>
      <c r="HV52">
        <v>5.21594</v>
      </c>
      <c r="HW52">
        <v>12.0119</v>
      </c>
      <c r="HX52">
        <v>4.98825</v>
      </c>
      <c r="HY52">
        <v>3.2875</v>
      </c>
      <c r="HZ52">
        <v>9999</v>
      </c>
      <c r="IA52">
        <v>9999</v>
      </c>
      <c r="IB52">
        <v>9999</v>
      </c>
      <c r="IC52">
        <v>3.4</v>
      </c>
      <c r="ID52">
        <v>1.86756</v>
      </c>
      <c r="IE52">
        <v>1.86667</v>
      </c>
      <c r="IF52">
        <v>1.86601</v>
      </c>
      <c r="IG52">
        <v>1.866</v>
      </c>
      <c r="IH52">
        <v>1.86784</v>
      </c>
      <c r="II52">
        <v>1.87032</v>
      </c>
      <c r="IJ52">
        <v>1.86893</v>
      </c>
      <c r="IK52">
        <v>1.87042</v>
      </c>
      <c r="IL52">
        <v>0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-0.452</v>
      </c>
      <c r="IZ52">
        <v>0.1159</v>
      </c>
      <c r="JA52">
        <v>-0.08430758455233166</v>
      </c>
      <c r="JB52">
        <v>-0.0005046786976645747</v>
      </c>
      <c r="JC52">
        <v>-2.788243218172637E-07</v>
      </c>
      <c r="JD52">
        <v>-1.458253586176284E-11</v>
      </c>
      <c r="JE52">
        <v>-0.06436460862781151</v>
      </c>
      <c r="JF52">
        <v>-0.004978686969522418</v>
      </c>
      <c r="JG52">
        <v>0.0008967905392753483</v>
      </c>
      <c r="JH52">
        <v>-1.433903952826167E-05</v>
      </c>
      <c r="JI52">
        <v>4</v>
      </c>
      <c r="JJ52">
        <v>2332</v>
      </c>
      <c r="JK52">
        <v>1</v>
      </c>
      <c r="JL52">
        <v>26</v>
      </c>
      <c r="JM52">
        <v>192764.6</v>
      </c>
      <c r="JN52">
        <v>192764.7</v>
      </c>
      <c r="JO52">
        <v>1.37329</v>
      </c>
      <c r="JP52">
        <v>2.27661</v>
      </c>
      <c r="JQ52">
        <v>1.39648</v>
      </c>
      <c r="JR52">
        <v>2.34131</v>
      </c>
      <c r="JS52">
        <v>1.49536</v>
      </c>
      <c r="JT52">
        <v>2.60498</v>
      </c>
      <c r="JU52">
        <v>35.801</v>
      </c>
      <c r="JV52">
        <v>24.0612</v>
      </c>
      <c r="JW52">
        <v>18</v>
      </c>
      <c r="JX52">
        <v>492.134</v>
      </c>
      <c r="JY52">
        <v>461.406</v>
      </c>
      <c r="JZ52">
        <v>27.8238</v>
      </c>
      <c r="KA52">
        <v>29.2679</v>
      </c>
      <c r="KB52">
        <v>29.9999</v>
      </c>
      <c r="KC52">
        <v>29.1375</v>
      </c>
      <c r="KD52">
        <v>29.0641</v>
      </c>
      <c r="KE52">
        <v>27.6575</v>
      </c>
      <c r="KF52">
        <v>27.6536</v>
      </c>
      <c r="KG52">
        <v>96.25320000000001</v>
      </c>
      <c r="KH52">
        <v>27.8301</v>
      </c>
      <c r="KI52">
        <v>607.566</v>
      </c>
      <c r="KJ52">
        <v>21.3628</v>
      </c>
      <c r="KK52">
        <v>100.924</v>
      </c>
      <c r="KL52">
        <v>100.462</v>
      </c>
    </row>
    <row r="53" spans="1:298">
      <c r="A53">
        <v>37</v>
      </c>
      <c r="B53">
        <v>1758813306.6</v>
      </c>
      <c r="C53">
        <v>271.5</v>
      </c>
      <c r="D53" t="s">
        <v>517</v>
      </c>
      <c r="E53" t="s">
        <v>518</v>
      </c>
      <c r="F53">
        <v>5</v>
      </c>
      <c r="G53" t="s">
        <v>436</v>
      </c>
      <c r="H53" t="s">
        <v>437</v>
      </c>
      <c r="I53" t="s">
        <v>438</v>
      </c>
      <c r="J53">
        <v>1758813298.814285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604.7099696969696</v>
      </c>
      <c r="AL53">
        <v>581.3625999999998</v>
      </c>
      <c r="AM53">
        <v>3.38038857142846</v>
      </c>
      <c r="AN53">
        <v>65.06</v>
      </c>
      <c r="AO53">
        <f>(AQ53 - AP53 + DZ53*1E3/(8.314*(EB53+273.15)) * AS53/DY53 * AR53) * DY53/(100*DM53) * 1000/(1000 - AQ53)</f>
        <v>0</v>
      </c>
      <c r="AP53">
        <v>21.32499845021646</v>
      </c>
      <c r="AQ53">
        <v>22.71617636363635</v>
      </c>
      <c r="AR53">
        <v>-0.001321243604880877</v>
      </c>
      <c r="AS53">
        <v>108.47</v>
      </c>
      <c r="AT53">
        <v>0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2.7</v>
      </c>
      <c r="DN53">
        <v>0.5</v>
      </c>
      <c r="DO53" t="s">
        <v>440</v>
      </c>
      <c r="DP53">
        <v>2</v>
      </c>
      <c r="DQ53" t="b">
        <v>1</v>
      </c>
      <c r="DR53">
        <v>1758813298.814285</v>
      </c>
      <c r="DS53">
        <v>543.85275</v>
      </c>
      <c r="DT53">
        <v>576.3023928571428</v>
      </c>
      <c r="DU53">
        <v>22.75227857142858</v>
      </c>
      <c r="DV53">
        <v>21.34342142857142</v>
      </c>
      <c r="DW53">
        <v>544.2967857142858</v>
      </c>
      <c r="DX53">
        <v>22.63613571428572</v>
      </c>
      <c r="DY53">
        <v>499.9871785714286</v>
      </c>
      <c r="DZ53">
        <v>91.2223035714286</v>
      </c>
      <c r="EA53">
        <v>0.03037235357142857</v>
      </c>
      <c r="EB53">
        <v>29.58138928571428</v>
      </c>
      <c r="EC53">
        <v>29.97540357142857</v>
      </c>
      <c r="ED53">
        <v>999.9000000000002</v>
      </c>
      <c r="EE53">
        <v>0</v>
      </c>
      <c r="EF53">
        <v>0</v>
      </c>
      <c r="EG53">
        <v>10001.84892857143</v>
      </c>
      <c r="EH53">
        <v>0</v>
      </c>
      <c r="EI53">
        <v>11.5788</v>
      </c>
      <c r="EJ53">
        <v>-32.44968571428571</v>
      </c>
      <c r="EK53">
        <v>556.5142857142857</v>
      </c>
      <c r="EL53">
        <v>588.8706071428571</v>
      </c>
      <c r="EM53">
        <v>1.408848571428571</v>
      </c>
      <c r="EN53">
        <v>576.3023928571428</v>
      </c>
      <c r="EO53">
        <v>21.34342142857142</v>
      </c>
      <c r="EP53">
        <v>2.075514642857143</v>
      </c>
      <c r="EQ53">
        <v>1.946996071428571</v>
      </c>
      <c r="ER53">
        <v>18.03248928571428</v>
      </c>
      <c r="ES53">
        <v>17.01972857142857</v>
      </c>
      <c r="ET53">
        <v>2000.005357142857</v>
      </c>
      <c r="EU53">
        <v>0.9799978214285713</v>
      </c>
      <c r="EV53">
        <v>0.02000257142857143</v>
      </c>
      <c r="EW53">
        <v>0</v>
      </c>
      <c r="EX53">
        <v>255.6940714285714</v>
      </c>
      <c r="EY53">
        <v>5.00097</v>
      </c>
      <c r="EZ53">
        <v>5249.993214285714</v>
      </c>
      <c r="FA53">
        <v>16707.58571428571</v>
      </c>
      <c r="FB53">
        <v>41.18699999999999</v>
      </c>
      <c r="FC53">
        <v>41.625</v>
      </c>
      <c r="FD53">
        <v>41.13385714285715</v>
      </c>
      <c r="FE53">
        <v>41.18699999999999</v>
      </c>
      <c r="FF53">
        <v>41.68699999999999</v>
      </c>
      <c r="FG53">
        <v>1955.095714285714</v>
      </c>
      <c r="FH53">
        <v>39.90785714285715</v>
      </c>
      <c r="FI53">
        <v>0</v>
      </c>
      <c r="FJ53">
        <v>1758813307.2</v>
      </c>
      <c r="FK53">
        <v>0</v>
      </c>
      <c r="FL53">
        <v>255.74744</v>
      </c>
      <c r="FM53">
        <v>3.641384598841961</v>
      </c>
      <c r="FN53">
        <v>79.71538461232964</v>
      </c>
      <c r="FO53">
        <v>5250.41</v>
      </c>
      <c r="FP53">
        <v>15</v>
      </c>
      <c r="FQ53">
        <v>0</v>
      </c>
      <c r="FR53" t="s">
        <v>441</v>
      </c>
      <c r="FS53">
        <v>1747247426.5</v>
      </c>
      <c r="FT53">
        <v>1747247420.5</v>
      </c>
      <c r="FU53">
        <v>0</v>
      </c>
      <c r="FV53">
        <v>1.027</v>
      </c>
      <c r="FW53">
        <v>0.031</v>
      </c>
      <c r="FX53">
        <v>0.02</v>
      </c>
      <c r="FY53">
        <v>0.05</v>
      </c>
      <c r="FZ53">
        <v>420</v>
      </c>
      <c r="GA53">
        <v>16</v>
      </c>
      <c r="GB53">
        <v>0.01</v>
      </c>
      <c r="GC53">
        <v>0.1</v>
      </c>
      <c r="GD53">
        <v>-32.45032</v>
      </c>
      <c r="GE53">
        <v>-0.1683151969981695</v>
      </c>
      <c r="GF53">
        <v>0.1852989047458187</v>
      </c>
      <c r="GG53">
        <v>0</v>
      </c>
      <c r="GH53">
        <v>255.5800294117647</v>
      </c>
      <c r="GI53">
        <v>3.686768522058852</v>
      </c>
      <c r="GJ53">
        <v>0.4297218994880924</v>
      </c>
      <c r="GK53">
        <v>-1</v>
      </c>
      <c r="GL53">
        <v>1.39207225</v>
      </c>
      <c r="GM53">
        <v>0.2303823264540314</v>
      </c>
      <c r="GN53">
        <v>0.03448166364080335</v>
      </c>
      <c r="GO53">
        <v>0</v>
      </c>
      <c r="GP53">
        <v>0</v>
      </c>
      <c r="GQ53">
        <v>2</v>
      </c>
      <c r="GR53" t="s">
        <v>450</v>
      </c>
      <c r="GS53">
        <v>3.13562</v>
      </c>
      <c r="GT53">
        <v>2.69076</v>
      </c>
      <c r="GU53">
        <v>0.118454</v>
      </c>
      <c r="GV53">
        <v>0.121991</v>
      </c>
      <c r="GW53">
        <v>0.103029</v>
      </c>
      <c r="GX53">
        <v>0.0973301</v>
      </c>
      <c r="GY53">
        <v>27998.7</v>
      </c>
      <c r="GZ53">
        <v>27940</v>
      </c>
      <c r="HA53">
        <v>29529</v>
      </c>
      <c r="HB53">
        <v>29410.5</v>
      </c>
      <c r="HC53">
        <v>34997.6</v>
      </c>
      <c r="HD53">
        <v>35155.4</v>
      </c>
      <c r="HE53">
        <v>41554.4</v>
      </c>
      <c r="HF53">
        <v>41772.9</v>
      </c>
      <c r="HG53">
        <v>1.92005</v>
      </c>
      <c r="HH53">
        <v>1.8877</v>
      </c>
      <c r="HI53">
        <v>0.0977442</v>
      </c>
      <c r="HJ53">
        <v>0</v>
      </c>
      <c r="HK53">
        <v>28.3914</v>
      </c>
      <c r="HL53">
        <v>999.9</v>
      </c>
      <c r="HM53">
        <v>57.6</v>
      </c>
      <c r="HN53">
        <v>29.9</v>
      </c>
      <c r="HO53">
        <v>26.7481</v>
      </c>
      <c r="HP53">
        <v>62.0609</v>
      </c>
      <c r="HQ53">
        <v>25.5288</v>
      </c>
      <c r="HR53">
        <v>1</v>
      </c>
      <c r="HS53">
        <v>0.126484</v>
      </c>
      <c r="HT53">
        <v>-0.210675</v>
      </c>
      <c r="HU53">
        <v>20.341</v>
      </c>
      <c r="HV53">
        <v>5.21699</v>
      </c>
      <c r="HW53">
        <v>12.011</v>
      </c>
      <c r="HX53">
        <v>4.9886</v>
      </c>
      <c r="HY53">
        <v>3.28765</v>
      </c>
      <c r="HZ53">
        <v>9999</v>
      </c>
      <c r="IA53">
        <v>9999</v>
      </c>
      <c r="IB53">
        <v>9999</v>
      </c>
      <c r="IC53">
        <v>3.4</v>
      </c>
      <c r="ID53">
        <v>1.86756</v>
      </c>
      <c r="IE53">
        <v>1.8667</v>
      </c>
      <c r="IF53">
        <v>1.86601</v>
      </c>
      <c r="IG53">
        <v>1.866</v>
      </c>
      <c r="IH53">
        <v>1.86785</v>
      </c>
      <c r="II53">
        <v>1.87032</v>
      </c>
      <c r="IJ53">
        <v>1.86895</v>
      </c>
      <c r="IK53">
        <v>1.87042</v>
      </c>
      <c r="IL53">
        <v>0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-0.466</v>
      </c>
      <c r="IZ53">
        <v>0.1157</v>
      </c>
      <c r="JA53">
        <v>-0.08430758455233166</v>
      </c>
      <c r="JB53">
        <v>-0.0005046786976645747</v>
      </c>
      <c r="JC53">
        <v>-2.788243218172637E-07</v>
      </c>
      <c r="JD53">
        <v>-1.458253586176284E-11</v>
      </c>
      <c r="JE53">
        <v>-0.06436460862781151</v>
      </c>
      <c r="JF53">
        <v>-0.004978686969522418</v>
      </c>
      <c r="JG53">
        <v>0.0008967905392753483</v>
      </c>
      <c r="JH53">
        <v>-1.433903952826167E-05</v>
      </c>
      <c r="JI53">
        <v>4</v>
      </c>
      <c r="JJ53">
        <v>2332</v>
      </c>
      <c r="JK53">
        <v>1</v>
      </c>
      <c r="JL53">
        <v>26</v>
      </c>
      <c r="JM53">
        <v>192764.7</v>
      </c>
      <c r="JN53">
        <v>192764.8</v>
      </c>
      <c r="JO53">
        <v>1.40869</v>
      </c>
      <c r="JP53">
        <v>2.26562</v>
      </c>
      <c r="JQ53">
        <v>1.39648</v>
      </c>
      <c r="JR53">
        <v>2.34253</v>
      </c>
      <c r="JS53">
        <v>1.49536</v>
      </c>
      <c r="JT53">
        <v>2.70996</v>
      </c>
      <c r="JU53">
        <v>35.801</v>
      </c>
      <c r="JV53">
        <v>24.07</v>
      </c>
      <c r="JW53">
        <v>18</v>
      </c>
      <c r="JX53">
        <v>492.143</v>
      </c>
      <c r="JY53">
        <v>461.547</v>
      </c>
      <c r="JZ53">
        <v>27.8411</v>
      </c>
      <c r="KA53">
        <v>29.2647</v>
      </c>
      <c r="KB53">
        <v>29.9998</v>
      </c>
      <c r="KC53">
        <v>29.1347</v>
      </c>
      <c r="KD53">
        <v>29.0616</v>
      </c>
      <c r="KE53">
        <v>28.2363</v>
      </c>
      <c r="KF53">
        <v>27.6536</v>
      </c>
      <c r="KG53">
        <v>96.25320000000001</v>
      </c>
      <c r="KH53">
        <v>27.8432</v>
      </c>
      <c r="KI53">
        <v>620.923</v>
      </c>
      <c r="KJ53">
        <v>21.3628</v>
      </c>
      <c r="KK53">
        <v>100.923</v>
      </c>
      <c r="KL53">
        <v>100.461</v>
      </c>
    </row>
    <row r="54" spans="1:298">
      <c r="A54">
        <v>38</v>
      </c>
      <c r="B54">
        <v>1758813311.6</v>
      </c>
      <c r="C54">
        <v>276.5</v>
      </c>
      <c r="D54" t="s">
        <v>519</v>
      </c>
      <c r="E54" t="s">
        <v>520</v>
      </c>
      <c r="F54">
        <v>5</v>
      </c>
      <c r="G54" t="s">
        <v>436</v>
      </c>
      <c r="H54" t="s">
        <v>437</v>
      </c>
      <c r="I54" t="s">
        <v>438</v>
      </c>
      <c r="J54">
        <v>1758813304.1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622.5033684848489</v>
      </c>
      <c r="AL54">
        <v>598.6440424242421</v>
      </c>
      <c r="AM54">
        <v>3.467430216450114</v>
      </c>
      <c r="AN54">
        <v>65.06</v>
      </c>
      <c r="AO54">
        <f>(AQ54 - AP54 + DZ54*1E3/(8.314*(EB54+273.15)) * AS54/DY54 * AR54) * DY54/(100*DM54) * 1000/(1000 - AQ54)</f>
        <v>0</v>
      </c>
      <c r="AP54">
        <v>21.32340998701298</v>
      </c>
      <c r="AQ54">
        <v>22.70269030303029</v>
      </c>
      <c r="AR54">
        <v>-0.0005091898577615113</v>
      </c>
      <c r="AS54">
        <v>108.47</v>
      </c>
      <c r="AT54">
        <v>0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2.7</v>
      </c>
      <c r="DN54">
        <v>0.5</v>
      </c>
      <c r="DO54" t="s">
        <v>440</v>
      </c>
      <c r="DP54">
        <v>2</v>
      </c>
      <c r="DQ54" t="b">
        <v>1</v>
      </c>
      <c r="DR54">
        <v>1758813304.1</v>
      </c>
      <c r="DS54">
        <v>561.5485185185184</v>
      </c>
      <c r="DT54">
        <v>594.1768148148149</v>
      </c>
      <c r="DU54">
        <v>22.72615555555556</v>
      </c>
      <c r="DV54">
        <v>21.32517407407407</v>
      </c>
      <c r="DW54">
        <v>562.0071851851852</v>
      </c>
      <c r="DX54">
        <v>22.61035925925926</v>
      </c>
      <c r="DY54">
        <v>499.9869259259259</v>
      </c>
      <c r="DZ54">
        <v>91.22197407407405</v>
      </c>
      <c r="EA54">
        <v>0.03042227407407408</v>
      </c>
      <c r="EB54">
        <v>29.58740370370371</v>
      </c>
      <c r="EC54">
        <v>29.98560370370371</v>
      </c>
      <c r="ED54">
        <v>999.9000000000001</v>
      </c>
      <c r="EE54">
        <v>0</v>
      </c>
      <c r="EF54">
        <v>0</v>
      </c>
      <c r="EG54">
        <v>10002.91592592592</v>
      </c>
      <c r="EH54">
        <v>0</v>
      </c>
      <c r="EI54">
        <v>11.5788</v>
      </c>
      <c r="EJ54">
        <v>-32.62835555555556</v>
      </c>
      <c r="EK54">
        <v>574.6067407407407</v>
      </c>
      <c r="EL54">
        <v>607.1237407407408</v>
      </c>
      <c r="EM54">
        <v>1.400969259259259</v>
      </c>
      <c r="EN54">
        <v>594.1768148148149</v>
      </c>
      <c r="EO54">
        <v>21.32517407407407</v>
      </c>
      <c r="EP54">
        <v>2.073124814814815</v>
      </c>
      <c r="EQ54">
        <v>1.945324814814815</v>
      </c>
      <c r="ER54">
        <v>18.01417037037037</v>
      </c>
      <c r="ES54">
        <v>17.00619259259259</v>
      </c>
      <c r="ET54">
        <v>1999.997777777778</v>
      </c>
      <c r="EU54">
        <v>0.9799976666666665</v>
      </c>
      <c r="EV54">
        <v>0.02000272222222222</v>
      </c>
      <c r="EW54">
        <v>0</v>
      </c>
      <c r="EX54">
        <v>256.0694444444445</v>
      </c>
      <c r="EY54">
        <v>5.00097</v>
      </c>
      <c r="EZ54">
        <v>5256.731111111111</v>
      </c>
      <c r="FA54">
        <v>16707.53333333333</v>
      </c>
      <c r="FB54">
        <v>41.18699999999999</v>
      </c>
      <c r="FC54">
        <v>41.62033333333333</v>
      </c>
      <c r="FD54">
        <v>41.125</v>
      </c>
      <c r="FE54">
        <v>41.18699999999999</v>
      </c>
      <c r="FF54">
        <v>41.68699999999999</v>
      </c>
      <c r="FG54">
        <v>1955.087777777778</v>
      </c>
      <c r="FH54">
        <v>39.91</v>
      </c>
      <c r="FI54">
        <v>0</v>
      </c>
      <c r="FJ54">
        <v>1758813312.6</v>
      </c>
      <c r="FK54">
        <v>0</v>
      </c>
      <c r="FL54">
        <v>256.0905384615385</v>
      </c>
      <c r="FM54">
        <v>3.98748716828787</v>
      </c>
      <c r="FN54">
        <v>74.208205130259</v>
      </c>
      <c r="FO54">
        <v>5256.849615384615</v>
      </c>
      <c r="FP54">
        <v>15</v>
      </c>
      <c r="FQ54">
        <v>0</v>
      </c>
      <c r="FR54" t="s">
        <v>441</v>
      </c>
      <c r="FS54">
        <v>1747247426.5</v>
      </c>
      <c r="FT54">
        <v>1747247420.5</v>
      </c>
      <c r="FU54">
        <v>0</v>
      </c>
      <c r="FV54">
        <v>1.027</v>
      </c>
      <c r="FW54">
        <v>0.031</v>
      </c>
      <c r="FX54">
        <v>0.02</v>
      </c>
      <c r="FY54">
        <v>0.05</v>
      </c>
      <c r="FZ54">
        <v>420</v>
      </c>
      <c r="GA54">
        <v>16</v>
      </c>
      <c r="GB54">
        <v>0.01</v>
      </c>
      <c r="GC54">
        <v>0.1</v>
      </c>
      <c r="GD54">
        <v>-32.5525125</v>
      </c>
      <c r="GE54">
        <v>-1.57720637898685</v>
      </c>
      <c r="GF54">
        <v>0.2609154060107413</v>
      </c>
      <c r="GG54">
        <v>0</v>
      </c>
      <c r="GH54">
        <v>255.9101470588235</v>
      </c>
      <c r="GI54">
        <v>4.055416341601491</v>
      </c>
      <c r="GJ54">
        <v>0.4668716369972881</v>
      </c>
      <c r="GK54">
        <v>-1</v>
      </c>
      <c r="GL54">
        <v>1.40369775</v>
      </c>
      <c r="GM54">
        <v>-0.1008426641651045</v>
      </c>
      <c r="GN54">
        <v>0.01855630842698786</v>
      </c>
      <c r="GO54">
        <v>0</v>
      </c>
      <c r="GP54">
        <v>0</v>
      </c>
      <c r="GQ54">
        <v>2</v>
      </c>
      <c r="GR54" t="s">
        <v>450</v>
      </c>
      <c r="GS54">
        <v>3.13551</v>
      </c>
      <c r="GT54">
        <v>2.6909</v>
      </c>
      <c r="GU54">
        <v>0.120933</v>
      </c>
      <c r="GV54">
        <v>0.124327</v>
      </c>
      <c r="GW54">
        <v>0.102991</v>
      </c>
      <c r="GX54">
        <v>0.09733269999999999</v>
      </c>
      <c r="GY54">
        <v>27920.6</v>
      </c>
      <c r="GZ54">
        <v>27865.7</v>
      </c>
      <c r="HA54">
        <v>29529.7</v>
      </c>
      <c r="HB54">
        <v>29410.6</v>
      </c>
      <c r="HC54">
        <v>34999.8</v>
      </c>
      <c r="HD54">
        <v>35155.5</v>
      </c>
      <c r="HE54">
        <v>41555.2</v>
      </c>
      <c r="HF54">
        <v>41773</v>
      </c>
      <c r="HG54">
        <v>1.91982</v>
      </c>
      <c r="HH54">
        <v>1.88783</v>
      </c>
      <c r="HI54">
        <v>0.0987053</v>
      </c>
      <c r="HJ54">
        <v>0</v>
      </c>
      <c r="HK54">
        <v>28.3915</v>
      </c>
      <c r="HL54">
        <v>999.9</v>
      </c>
      <c r="HM54">
        <v>57.6</v>
      </c>
      <c r="HN54">
        <v>29.9</v>
      </c>
      <c r="HO54">
        <v>26.7493</v>
      </c>
      <c r="HP54">
        <v>62.1309</v>
      </c>
      <c r="HQ54">
        <v>25.4848</v>
      </c>
      <c r="HR54">
        <v>1</v>
      </c>
      <c r="HS54">
        <v>0.126199</v>
      </c>
      <c r="HT54">
        <v>-0.189278</v>
      </c>
      <c r="HU54">
        <v>20.3409</v>
      </c>
      <c r="HV54">
        <v>5.21669</v>
      </c>
      <c r="HW54">
        <v>12.0107</v>
      </c>
      <c r="HX54">
        <v>4.9886</v>
      </c>
      <c r="HY54">
        <v>3.28765</v>
      </c>
      <c r="HZ54">
        <v>9999</v>
      </c>
      <c r="IA54">
        <v>9999</v>
      </c>
      <c r="IB54">
        <v>9999</v>
      </c>
      <c r="IC54">
        <v>3.4</v>
      </c>
      <c r="ID54">
        <v>1.86757</v>
      </c>
      <c r="IE54">
        <v>1.8667</v>
      </c>
      <c r="IF54">
        <v>1.86602</v>
      </c>
      <c r="IG54">
        <v>1.866</v>
      </c>
      <c r="IH54">
        <v>1.86784</v>
      </c>
      <c r="II54">
        <v>1.87034</v>
      </c>
      <c r="IJ54">
        <v>1.86898</v>
      </c>
      <c r="IK54">
        <v>1.87042</v>
      </c>
      <c r="IL54">
        <v>0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-0.48</v>
      </c>
      <c r="IZ54">
        <v>0.1155</v>
      </c>
      <c r="JA54">
        <v>-0.08430758455233166</v>
      </c>
      <c r="JB54">
        <v>-0.0005046786976645747</v>
      </c>
      <c r="JC54">
        <v>-2.788243218172637E-07</v>
      </c>
      <c r="JD54">
        <v>-1.458253586176284E-11</v>
      </c>
      <c r="JE54">
        <v>-0.06436460862781151</v>
      </c>
      <c r="JF54">
        <v>-0.004978686969522418</v>
      </c>
      <c r="JG54">
        <v>0.0008967905392753483</v>
      </c>
      <c r="JH54">
        <v>-1.433903952826167E-05</v>
      </c>
      <c r="JI54">
        <v>4</v>
      </c>
      <c r="JJ54">
        <v>2332</v>
      </c>
      <c r="JK54">
        <v>1</v>
      </c>
      <c r="JL54">
        <v>26</v>
      </c>
      <c r="JM54">
        <v>192764.8</v>
      </c>
      <c r="JN54">
        <v>192764.9</v>
      </c>
      <c r="JO54">
        <v>1.43433</v>
      </c>
      <c r="JP54">
        <v>2.26929</v>
      </c>
      <c r="JQ54">
        <v>1.39771</v>
      </c>
      <c r="JR54">
        <v>2.33765</v>
      </c>
      <c r="JS54">
        <v>1.49536</v>
      </c>
      <c r="JT54">
        <v>2.52075</v>
      </c>
      <c r="JU54">
        <v>35.801</v>
      </c>
      <c r="JV54">
        <v>24.0612</v>
      </c>
      <c r="JW54">
        <v>18</v>
      </c>
      <c r="JX54">
        <v>491.977</v>
      </c>
      <c r="JY54">
        <v>461.604</v>
      </c>
      <c r="JZ54">
        <v>27.8523</v>
      </c>
      <c r="KA54">
        <v>29.261</v>
      </c>
      <c r="KB54">
        <v>29.9999</v>
      </c>
      <c r="KC54">
        <v>29.1319</v>
      </c>
      <c r="KD54">
        <v>29.0588</v>
      </c>
      <c r="KE54">
        <v>28.8838</v>
      </c>
      <c r="KF54">
        <v>27.6536</v>
      </c>
      <c r="KG54">
        <v>96.25320000000001</v>
      </c>
      <c r="KH54">
        <v>27.852</v>
      </c>
      <c r="KI54">
        <v>640.968</v>
      </c>
      <c r="KJ54">
        <v>21.3628</v>
      </c>
      <c r="KK54">
        <v>100.926</v>
      </c>
      <c r="KL54">
        <v>100.461</v>
      </c>
    </row>
    <row r="55" spans="1:298">
      <c r="A55">
        <v>39</v>
      </c>
      <c r="B55">
        <v>1758813316.6</v>
      </c>
      <c r="C55">
        <v>281.5</v>
      </c>
      <c r="D55" t="s">
        <v>521</v>
      </c>
      <c r="E55" t="s">
        <v>522</v>
      </c>
      <c r="F55">
        <v>5</v>
      </c>
      <c r="G55" t="s">
        <v>436</v>
      </c>
      <c r="H55" t="s">
        <v>437</v>
      </c>
      <c r="I55" t="s">
        <v>438</v>
      </c>
      <c r="J55">
        <v>1758813308.814285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639.0865593939396</v>
      </c>
      <c r="AL55">
        <v>615.631</v>
      </c>
      <c r="AM55">
        <v>3.393841904761973</v>
      </c>
      <c r="AN55">
        <v>65.06</v>
      </c>
      <c r="AO55">
        <f>(AQ55 - AP55 + DZ55*1E3/(8.314*(EB55+273.15)) * AS55/DY55 * AR55) * DY55/(100*DM55) * 1000/(1000 - AQ55)</f>
        <v>0</v>
      </c>
      <c r="AP55">
        <v>21.32441581385282</v>
      </c>
      <c r="AQ55">
        <v>22.69577454545454</v>
      </c>
      <c r="AR55">
        <v>-0.0001985421030583311</v>
      </c>
      <c r="AS55">
        <v>108.47</v>
      </c>
      <c r="AT55">
        <v>0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2.7</v>
      </c>
      <c r="DN55">
        <v>0.5</v>
      </c>
      <c r="DO55" t="s">
        <v>440</v>
      </c>
      <c r="DP55">
        <v>2</v>
      </c>
      <c r="DQ55" t="b">
        <v>1</v>
      </c>
      <c r="DR55">
        <v>1758813308.814285</v>
      </c>
      <c r="DS55">
        <v>577.3244999999999</v>
      </c>
      <c r="DT55">
        <v>609.9125714285714</v>
      </c>
      <c r="DU55">
        <v>22.71098571428572</v>
      </c>
      <c r="DV55">
        <v>21.3243</v>
      </c>
      <c r="DW55">
        <v>577.7962857142858</v>
      </c>
      <c r="DX55">
        <v>22.59539999999999</v>
      </c>
      <c r="DY55">
        <v>499.9861428571429</v>
      </c>
      <c r="DZ55">
        <v>91.22160357142856</v>
      </c>
      <c r="EA55">
        <v>0.03047401785714286</v>
      </c>
      <c r="EB55">
        <v>29.59185</v>
      </c>
      <c r="EC55">
        <v>29.99537857142857</v>
      </c>
      <c r="ED55">
        <v>999.9000000000002</v>
      </c>
      <c r="EE55">
        <v>0</v>
      </c>
      <c r="EF55">
        <v>0</v>
      </c>
      <c r="EG55">
        <v>10000.42714285714</v>
      </c>
      <c r="EH55">
        <v>0</v>
      </c>
      <c r="EI55">
        <v>11.5788</v>
      </c>
      <c r="EJ55">
        <v>-32.58816071428571</v>
      </c>
      <c r="EK55">
        <v>590.7405357142858</v>
      </c>
      <c r="EL55">
        <v>623.2018928571428</v>
      </c>
      <c r="EM55">
        <v>1.386674285714286</v>
      </c>
      <c r="EN55">
        <v>609.9125714285714</v>
      </c>
      <c r="EO55">
        <v>21.3243</v>
      </c>
      <c r="EP55">
        <v>2.0717325</v>
      </c>
      <c r="EQ55">
        <v>1.9452375</v>
      </c>
      <c r="ER55">
        <v>18.00348928571429</v>
      </c>
      <c r="ES55">
        <v>17.00548571428572</v>
      </c>
      <c r="ET55">
        <v>2000.005</v>
      </c>
      <c r="EU55">
        <v>0.9799977142857142</v>
      </c>
      <c r="EV55">
        <v>0.02000268214285714</v>
      </c>
      <c r="EW55">
        <v>0</v>
      </c>
      <c r="EX55">
        <v>256.4131071428572</v>
      </c>
      <c r="EY55">
        <v>5.00097</v>
      </c>
      <c r="EZ55">
        <v>5262.267857142858</v>
      </c>
      <c r="FA55">
        <v>16707.60714285714</v>
      </c>
      <c r="FB55">
        <v>41.18699999999999</v>
      </c>
      <c r="FC55">
        <v>41.61599999999999</v>
      </c>
      <c r="FD55">
        <v>41.125</v>
      </c>
      <c r="FE55">
        <v>41.18699999999999</v>
      </c>
      <c r="FF55">
        <v>41.6847857142857</v>
      </c>
      <c r="FG55">
        <v>1955.095</v>
      </c>
      <c r="FH55">
        <v>39.91</v>
      </c>
      <c r="FI55">
        <v>0</v>
      </c>
      <c r="FJ55">
        <v>1758813317.4</v>
      </c>
      <c r="FK55">
        <v>0</v>
      </c>
      <c r="FL55">
        <v>256.4150769230769</v>
      </c>
      <c r="FM55">
        <v>4.192683756189274</v>
      </c>
      <c r="FN55">
        <v>67.03316237341272</v>
      </c>
      <c r="FO55">
        <v>5262.547692307693</v>
      </c>
      <c r="FP55">
        <v>15</v>
      </c>
      <c r="FQ55">
        <v>0</v>
      </c>
      <c r="FR55" t="s">
        <v>441</v>
      </c>
      <c r="FS55">
        <v>1747247426.5</v>
      </c>
      <c r="FT55">
        <v>1747247420.5</v>
      </c>
      <c r="FU55">
        <v>0</v>
      </c>
      <c r="FV55">
        <v>1.027</v>
      </c>
      <c r="FW55">
        <v>0.031</v>
      </c>
      <c r="FX55">
        <v>0.02</v>
      </c>
      <c r="FY55">
        <v>0.05</v>
      </c>
      <c r="FZ55">
        <v>420</v>
      </c>
      <c r="GA55">
        <v>16</v>
      </c>
      <c r="GB55">
        <v>0.01</v>
      </c>
      <c r="GC55">
        <v>0.1</v>
      </c>
      <c r="GD55">
        <v>-32.5910475</v>
      </c>
      <c r="GE55">
        <v>-0.1296529080674468</v>
      </c>
      <c r="GF55">
        <v>0.2271224570441018</v>
      </c>
      <c r="GG55">
        <v>0</v>
      </c>
      <c r="GH55">
        <v>256.1966176470589</v>
      </c>
      <c r="GI55">
        <v>4.097830403940812</v>
      </c>
      <c r="GJ55">
        <v>0.4696911384845781</v>
      </c>
      <c r="GK55">
        <v>-1</v>
      </c>
      <c r="GL55">
        <v>1.39817625</v>
      </c>
      <c r="GM55">
        <v>-0.1947812757973769</v>
      </c>
      <c r="GN55">
        <v>0.01900407688990708</v>
      </c>
      <c r="GO55">
        <v>0</v>
      </c>
      <c r="GP55">
        <v>0</v>
      </c>
      <c r="GQ55">
        <v>2</v>
      </c>
      <c r="GR55" t="s">
        <v>450</v>
      </c>
      <c r="GS55">
        <v>3.13547</v>
      </c>
      <c r="GT55">
        <v>2.69073</v>
      </c>
      <c r="GU55">
        <v>0.12334</v>
      </c>
      <c r="GV55">
        <v>0.126703</v>
      </c>
      <c r="GW55">
        <v>0.102969</v>
      </c>
      <c r="GX55">
        <v>0.0973349</v>
      </c>
      <c r="GY55">
        <v>27843.7</v>
      </c>
      <c r="GZ55">
        <v>27790.3</v>
      </c>
      <c r="HA55">
        <v>29529.2</v>
      </c>
      <c r="HB55">
        <v>29410.8</v>
      </c>
      <c r="HC55">
        <v>35000.5</v>
      </c>
      <c r="HD55">
        <v>35155.8</v>
      </c>
      <c r="HE55">
        <v>41554.9</v>
      </c>
      <c r="HF55">
        <v>41773.4</v>
      </c>
      <c r="HG55">
        <v>1.92</v>
      </c>
      <c r="HH55">
        <v>1.8877</v>
      </c>
      <c r="HI55">
        <v>0.0998005</v>
      </c>
      <c r="HJ55">
        <v>0</v>
      </c>
      <c r="HK55">
        <v>28.3899</v>
      </c>
      <c r="HL55">
        <v>999.9</v>
      </c>
      <c r="HM55">
        <v>57.6</v>
      </c>
      <c r="HN55">
        <v>29.9</v>
      </c>
      <c r="HO55">
        <v>26.7465</v>
      </c>
      <c r="HP55">
        <v>62.2009</v>
      </c>
      <c r="HQ55">
        <v>25.625</v>
      </c>
      <c r="HR55">
        <v>1</v>
      </c>
      <c r="HS55">
        <v>0.126194</v>
      </c>
      <c r="HT55">
        <v>0.272337</v>
      </c>
      <c r="HU55">
        <v>20.34</v>
      </c>
      <c r="HV55">
        <v>5.21759</v>
      </c>
      <c r="HW55">
        <v>12.0107</v>
      </c>
      <c r="HX55">
        <v>4.98885</v>
      </c>
      <c r="HY55">
        <v>3.28772</v>
      </c>
      <c r="HZ55">
        <v>9999</v>
      </c>
      <c r="IA55">
        <v>9999</v>
      </c>
      <c r="IB55">
        <v>9999</v>
      </c>
      <c r="IC55">
        <v>3.4</v>
      </c>
      <c r="ID55">
        <v>1.86756</v>
      </c>
      <c r="IE55">
        <v>1.86671</v>
      </c>
      <c r="IF55">
        <v>1.86603</v>
      </c>
      <c r="IG55">
        <v>1.866</v>
      </c>
      <c r="IH55">
        <v>1.86784</v>
      </c>
      <c r="II55">
        <v>1.87032</v>
      </c>
      <c r="IJ55">
        <v>1.86894</v>
      </c>
      <c r="IK55">
        <v>1.87043</v>
      </c>
      <c r="IL55">
        <v>0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-0.494</v>
      </c>
      <c r="IZ55">
        <v>0.1154</v>
      </c>
      <c r="JA55">
        <v>-0.08430758455233166</v>
      </c>
      <c r="JB55">
        <v>-0.0005046786976645747</v>
      </c>
      <c r="JC55">
        <v>-2.788243218172637E-07</v>
      </c>
      <c r="JD55">
        <v>-1.458253586176284E-11</v>
      </c>
      <c r="JE55">
        <v>-0.06436460862781151</v>
      </c>
      <c r="JF55">
        <v>-0.004978686969522418</v>
      </c>
      <c r="JG55">
        <v>0.0008967905392753483</v>
      </c>
      <c r="JH55">
        <v>-1.433903952826167E-05</v>
      </c>
      <c r="JI55">
        <v>4</v>
      </c>
      <c r="JJ55">
        <v>2332</v>
      </c>
      <c r="JK55">
        <v>1</v>
      </c>
      <c r="JL55">
        <v>26</v>
      </c>
      <c r="JM55">
        <v>192764.8</v>
      </c>
      <c r="JN55">
        <v>192764.9</v>
      </c>
      <c r="JO55">
        <v>1.46973</v>
      </c>
      <c r="JP55">
        <v>2.2644</v>
      </c>
      <c r="JQ55">
        <v>1.39771</v>
      </c>
      <c r="JR55">
        <v>2.33887</v>
      </c>
      <c r="JS55">
        <v>1.49536</v>
      </c>
      <c r="JT55">
        <v>2.68921</v>
      </c>
      <c r="JU55">
        <v>35.801</v>
      </c>
      <c r="JV55">
        <v>24.0612</v>
      </c>
      <c r="JW55">
        <v>18</v>
      </c>
      <c r="JX55">
        <v>492.069</v>
      </c>
      <c r="JY55">
        <v>461.503</v>
      </c>
      <c r="JZ55">
        <v>27.8399</v>
      </c>
      <c r="KA55">
        <v>29.2578</v>
      </c>
      <c r="KB55">
        <v>29.9999</v>
      </c>
      <c r="KC55">
        <v>29.1294</v>
      </c>
      <c r="KD55">
        <v>29.0561</v>
      </c>
      <c r="KE55">
        <v>29.4561</v>
      </c>
      <c r="KF55">
        <v>27.6536</v>
      </c>
      <c r="KG55">
        <v>96.25320000000001</v>
      </c>
      <c r="KH55">
        <v>27.7052</v>
      </c>
      <c r="KI55">
        <v>654.325</v>
      </c>
      <c r="KJ55">
        <v>21.3628</v>
      </c>
      <c r="KK55">
        <v>100.924</v>
      </c>
      <c r="KL55">
        <v>100.462</v>
      </c>
    </row>
    <row r="56" spans="1:298">
      <c r="A56">
        <v>40</v>
      </c>
      <c r="B56">
        <v>1758813321.6</v>
      </c>
      <c r="C56">
        <v>286.5</v>
      </c>
      <c r="D56" t="s">
        <v>523</v>
      </c>
      <c r="E56" t="s">
        <v>524</v>
      </c>
      <c r="F56">
        <v>5</v>
      </c>
      <c r="G56" t="s">
        <v>436</v>
      </c>
      <c r="H56" t="s">
        <v>437</v>
      </c>
      <c r="I56" t="s">
        <v>438</v>
      </c>
      <c r="J56">
        <v>1758813314.1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656.6691745454546</v>
      </c>
      <c r="AL56">
        <v>632.9151636363636</v>
      </c>
      <c r="AM56">
        <v>3.46530580086584</v>
      </c>
      <c r="AN56">
        <v>65.06</v>
      </c>
      <c r="AO56">
        <f>(AQ56 - AP56 + DZ56*1E3/(8.314*(EB56+273.15)) * AS56/DY56 * AR56) * DY56/(100*DM56) * 1000/(1000 - AQ56)</f>
        <v>0</v>
      </c>
      <c r="AP56">
        <v>21.32518351298701</v>
      </c>
      <c r="AQ56">
        <v>22.68481636363635</v>
      </c>
      <c r="AR56">
        <v>-0.0002215183190791917</v>
      </c>
      <c r="AS56">
        <v>108.47</v>
      </c>
      <c r="AT56">
        <v>0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2.7</v>
      </c>
      <c r="DN56">
        <v>0.5</v>
      </c>
      <c r="DO56" t="s">
        <v>440</v>
      </c>
      <c r="DP56">
        <v>2</v>
      </c>
      <c r="DQ56" t="b">
        <v>1</v>
      </c>
      <c r="DR56">
        <v>1758813314.1</v>
      </c>
      <c r="DS56">
        <v>595.0203333333334</v>
      </c>
      <c r="DT56">
        <v>627.7595555555555</v>
      </c>
      <c r="DU56">
        <v>22.69883703703704</v>
      </c>
      <c r="DV56">
        <v>21.32444444444445</v>
      </c>
      <c r="DW56">
        <v>595.507111111111</v>
      </c>
      <c r="DX56">
        <v>22.58341481481482</v>
      </c>
      <c r="DY56">
        <v>500.034148148148</v>
      </c>
      <c r="DZ56">
        <v>91.22176666666668</v>
      </c>
      <c r="EA56">
        <v>0.03028390740740741</v>
      </c>
      <c r="EB56">
        <v>29.59662592592592</v>
      </c>
      <c r="EC56">
        <v>30.00631481481481</v>
      </c>
      <c r="ED56">
        <v>999.9000000000001</v>
      </c>
      <c r="EE56">
        <v>0</v>
      </c>
      <c r="EF56">
        <v>0</v>
      </c>
      <c r="EG56">
        <v>10014.45222222222</v>
      </c>
      <c r="EH56">
        <v>0</v>
      </c>
      <c r="EI56">
        <v>11.5788</v>
      </c>
      <c r="EJ56">
        <v>-32.73928148148148</v>
      </c>
      <c r="EK56">
        <v>608.8401481481482</v>
      </c>
      <c r="EL56">
        <v>641.4378518518519</v>
      </c>
      <c r="EM56">
        <v>1.374382222222222</v>
      </c>
      <c r="EN56">
        <v>627.7595555555555</v>
      </c>
      <c r="EO56">
        <v>21.32444444444445</v>
      </c>
      <c r="EP56">
        <v>2.070627777777778</v>
      </c>
      <c r="EQ56">
        <v>1.945254074074074</v>
      </c>
      <c r="ER56">
        <v>17.99501111111111</v>
      </c>
      <c r="ES56">
        <v>17.00562592592593</v>
      </c>
      <c r="ET56">
        <v>1999.998148148148</v>
      </c>
      <c r="EU56">
        <v>0.9799975555555556</v>
      </c>
      <c r="EV56">
        <v>0.02000283703703704</v>
      </c>
      <c r="EW56">
        <v>0</v>
      </c>
      <c r="EX56">
        <v>256.703</v>
      </c>
      <c r="EY56">
        <v>5.00097</v>
      </c>
      <c r="EZ56">
        <v>5268.067407407408</v>
      </c>
      <c r="FA56">
        <v>16707.55925925926</v>
      </c>
      <c r="FB56">
        <v>41.18699999999999</v>
      </c>
      <c r="FC56">
        <v>41.611</v>
      </c>
      <c r="FD56">
        <v>41.125</v>
      </c>
      <c r="FE56">
        <v>41.1778148148148</v>
      </c>
      <c r="FF56">
        <v>41.68470370370369</v>
      </c>
      <c r="FG56">
        <v>1955.088148148148</v>
      </c>
      <c r="FH56">
        <v>39.91</v>
      </c>
      <c r="FI56">
        <v>0</v>
      </c>
      <c r="FJ56">
        <v>1758813322.2</v>
      </c>
      <c r="FK56">
        <v>0</v>
      </c>
      <c r="FL56">
        <v>256.6655384615385</v>
      </c>
      <c r="FM56">
        <v>1.9035213700821</v>
      </c>
      <c r="FN56">
        <v>63.7347008655326</v>
      </c>
      <c r="FO56">
        <v>5267.789999999999</v>
      </c>
      <c r="FP56">
        <v>15</v>
      </c>
      <c r="FQ56">
        <v>0</v>
      </c>
      <c r="FR56" t="s">
        <v>441</v>
      </c>
      <c r="FS56">
        <v>1747247426.5</v>
      </c>
      <c r="FT56">
        <v>1747247420.5</v>
      </c>
      <c r="FU56">
        <v>0</v>
      </c>
      <c r="FV56">
        <v>1.027</v>
      </c>
      <c r="FW56">
        <v>0.031</v>
      </c>
      <c r="FX56">
        <v>0.02</v>
      </c>
      <c r="FY56">
        <v>0.05</v>
      </c>
      <c r="FZ56">
        <v>420</v>
      </c>
      <c r="GA56">
        <v>16</v>
      </c>
      <c r="GB56">
        <v>0.01</v>
      </c>
      <c r="GC56">
        <v>0.1</v>
      </c>
      <c r="GD56">
        <v>-32.63996829268292</v>
      </c>
      <c r="GE56">
        <v>-1.253341463414638</v>
      </c>
      <c r="GF56">
        <v>0.2522370395413747</v>
      </c>
      <c r="GG56">
        <v>0</v>
      </c>
      <c r="GH56">
        <v>256.4759705882353</v>
      </c>
      <c r="GI56">
        <v>3.455019098820369</v>
      </c>
      <c r="GJ56">
        <v>0.4089068271044117</v>
      </c>
      <c r="GK56">
        <v>-1</v>
      </c>
      <c r="GL56">
        <v>1.383119024390244</v>
      </c>
      <c r="GM56">
        <v>-0.1428547735191621</v>
      </c>
      <c r="GN56">
        <v>0.01424737798810681</v>
      </c>
      <c r="GO56">
        <v>0</v>
      </c>
      <c r="GP56">
        <v>0</v>
      </c>
      <c r="GQ56">
        <v>2</v>
      </c>
      <c r="GR56" t="s">
        <v>450</v>
      </c>
      <c r="GS56">
        <v>3.13583</v>
      </c>
      <c r="GT56">
        <v>2.69008</v>
      </c>
      <c r="GU56">
        <v>0.12575</v>
      </c>
      <c r="GV56">
        <v>0.128977</v>
      </c>
      <c r="GW56">
        <v>0.102934</v>
      </c>
      <c r="GX56">
        <v>0.0973419</v>
      </c>
      <c r="GY56">
        <v>27768.3</v>
      </c>
      <c r="GZ56">
        <v>27717.8</v>
      </c>
      <c r="HA56">
        <v>29530.5</v>
      </c>
      <c r="HB56">
        <v>29410.7</v>
      </c>
      <c r="HC56">
        <v>35002.9</v>
      </c>
      <c r="HD56">
        <v>35155.4</v>
      </c>
      <c r="HE56">
        <v>41556.2</v>
      </c>
      <c r="HF56">
        <v>41773.3</v>
      </c>
      <c r="HG56">
        <v>1.9207</v>
      </c>
      <c r="HH56">
        <v>1.88755</v>
      </c>
      <c r="HI56">
        <v>0.100411</v>
      </c>
      <c r="HJ56">
        <v>0</v>
      </c>
      <c r="HK56">
        <v>28.3899</v>
      </c>
      <c r="HL56">
        <v>999.9</v>
      </c>
      <c r="HM56">
        <v>57.6</v>
      </c>
      <c r="HN56">
        <v>29.9</v>
      </c>
      <c r="HO56">
        <v>26.7486</v>
      </c>
      <c r="HP56">
        <v>61.6409</v>
      </c>
      <c r="HQ56">
        <v>25.3926</v>
      </c>
      <c r="HR56">
        <v>1</v>
      </c>
      <c r="HS56">
        <v>0.126258</v>
      </c>
      <c r="HT56">
        <v>0.248423</v>
      </c>
      <c r="HU56">
        <v>20.3403</v>
      </c>
      <c r="HV56">
        <v>5.21729</v>
      </c>
      <c r="HW56">
        <v>12.0107</v>
      </c>
      <c r="HX56">
        <v>4.9889</v>
      </c>
      <c r="HY56">
        <v>3.28765</v>
      </c>
      <c r="HZ56">
        <v>9999</v>
      </c>
      <c r="IA56">
        <v>9999</v>
      </c>
      <c r="IB56">
        <v>9999</v>
      </c>
      <c r="IC56">
        <v>3.4</v>
      </c>
      <c r="ID56">
        <v>1.86758</v>
      </c>
      <c r="IE56">
        <v>1.86673</v>
      </c>
      <c r="IF56">
        <v>1.86603</v>
      </c>
      <c r="IG56">
        <v>1.866</v>
      </c>
      <c r="IH56">
        <v>1.86788</v>
      </c>
      <c r="II56">
        <v>1.87033</v>
      </c>
      <c r="IJ56">
        <v>1.86896</v>
      </c>
      <c r="IK56">
        <v>1.87043</v>
      </c>
      <c r="IL56">
        <v>0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-0.509</v>
      </c>
      <c r="IZ56">
        <v>0.1152</v>
      </c>
      <c r="JA56">
        <v>-0.08430758455233166</v>
      </c>
      <c r="JB56">
        <v>-0.0005046786976645747</v>
      </c>
      <c r="JC56">
        <v>-2.788243218172637E-07</v>
      </c>
      <c r="JD56">
        <v>-1.458253586176284E-11</v>
      </c>
      <c r="JE56">
        <v>-0.06436460862781151</v>
      </c>
      <c r="JF56">
        <v>-0.004978686969522418</v>
      </c>
      <c r="JG56">
        <v>0.0008967905392753483</v>
      </c>
      <c r="JH56">
        <v>-1.433903952826167E-05</v>
      </c>
      <c r="JI56">
        <v>4</v>
      </c>
      <c r="JJ56">
        <v>2332</v>
      </c>
      <c r="JK56">
        <v>1</v>
      </c>
      <c r="JL56">
        <v>26</v>
      </c>
      <c r="JM56">
        <v>192764.9</v>
      </c>
      <c r="JN56">
        <v>192765</v>
      </c>
      <c r="JO56">
        <v>1.49536</v>
      </c>
      <c r="JP56">
        <v>2.26929</v>
      </c>
      <c r="JQ56">
        <v>1.39771</v>
      </c>
      <c r="JR56">
        <v>2.33887</v>
      </c>
      <c r="JS56">
        <v>1.49536</v>
      </c>
      <c r="JT56">
        <v>2.53174</v>
      </c>
      <c r="JU56">
        <v>35.801</v>
      </c>
      <c r="JV56">
        <v>24.0612</v>
      </c>
      <c r="JW56">
        <v>18</v>
      </c>
      <c r="JX56">
        <v>492.489</v>
      </c>
      <c r="JY56">
        <v>461.388</v>
      </c>
      <c r="JZ56">
        <v>27.7114</v>
      </c>
      <c r="KA56">
        <v>29.2547</v>
      </c>
      <c r="KB56">
        <v>30</v>
      </c>
      <c r="KC56">
        <v>29.1263</v>
      </c>
      <c r="KD56">
        <v>29.0536</v>
      </c>
      <c r="KE56">
        <v>30.0491</v>
      </c>
      <c r="KF56">
        <v>27.6536</v>
      </c>
      <c r="KG56">
        <v>96.25320000000001</v>
      </c>
      <c r="KH56">
        <v>27.6903</v>
      </c>
      <c r="KI56">
        <v>674.366</v>
      </c>
      <c r="KJ56">
        <v>21.3682</v>
      </c>
      <c r="KK56">
        <v>100.928</v>
      </c>
      <c r="KL56">
        <v>100.461</v>
      </c>
    </row>
    <row r="57" spans="1:298">
      <c r="A57">
        <v>41</v>
      </c>
      <c r="B57">
        <v>1758813326.6</v>
      </c>
      <c r="C57">
        <v>291.5</v>
      </c>
      <c r="D57" t="s">
        <v>525</v>
      </c>
      <c r="E57" t="s">
        <v>526</v>
      </c>
      <c r="F57">
        <v>5</v>
      </c>
      <c r="G57" t="s">
        <v>436</v>
      </c>
      <c r="H57" t="s">
        <v>437</v>
      </c>
      <c r="I57" t="s">
        <v>438</v>
      </c>
      <c r="J57">
        <v>1758813318.814285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672.8969890909091</v>
      </c>
      <c r="AL57">
        <v>649.6739393939392</v>
      </c>
      <c r="AM57">
        <v>3.334410303030185</v>
      </c>
      <c r="AN57">
        <v>65.06</v>
      </c>
      <c r="AO57">
        <f>(AQ57 - AP57 + DZ57*1E3/(8.314*(EB57+273.15)) * AS57/DY57 * AR57) * DY57/(100*DM57) * 1000/(1000 - AQ57)</f>
        <v>0</v>
      </c>
      <c r="AP57">
        <v>21.32764693722943</v>
      </c>
      <c r="AQ57">
        <v>22.67338545454545</v>
      </c>
      <c r="AR57">
        <v>-0.0001744435956200865</v>
      </c>
      <c r="AS57">
        <v>108.47</v>
      </c>
      <c r="AT57">
        <v>0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2.7</v>
      </c>
      <c r="DN57">
        <v>0.5</v>
      </c>
      <c r="DO57" t="s">
        <v>440</v>
      </c>
      <c r="DP57">
        <v>2</v>
      </c>
      <c r="DQ57" t="b">
        <v>1</v>
      </c>
      <c r="DR57">
        <v>1758813318.814285</v>
      </c>
      <c r="DS57">
        <v>610.80075</v>
      </c>
      <c r="DT57">
        <v>643.2625</v>
      </c>
      <c r="DU57">
        <v>22.68915714285714</v>
      </c>
      <c r="DV57">
        <v>21.32568928571429</v>
      </c>
      <c r="DW57">
        <v>611.3010714285714</v>
      </c>
      <c r="DX57">
        <v>22.57386428571428</v>
      </c>
      <c r="DY57">
        <v>500.0404642857142</v>
      </c>
      <c r="DZ57">
        <v>91.22169642857143</v>
      </c>
      <c r="EA57">
        <v>0.03014123214285714</v>
      </c>
      <c r="EB57">
        <v>29.59813214285714</v>
      </c>
      <c r="EC57">
        <v>30.01726785714285</v>
      </c>
      <c r="ED57">
        <v>999.9000000000002</v>
      </c>
      <c r="EE57">
        <v>0</v>
      </c>
      <c r="EF57">
        <v>0</v>
      </c>
      <c r="EG57">
        <v>10005.72357142857</v>
      </c>
      <c r="EH57">
        <v>0</v>
      </c>
      <c r="EI57">
        <v>11.5788</v>
      </c>
      <c r="EJ57">
        <v>-32.4618</v>
      </c>
      <c r="EK57">
        <v>624.9809642857142</v>
      </c>
      <c r="EL57">
        <v>657.2794285714286</v>
      </c>
      <c r="EM57">
        <v>1.363461428571428</v>
      </c>
      <c r="EN57">
        <v>643.2625</v>
      </c>
      <c r="EO57">
        <v>21.32568928571429</v>
      </c>
      <c r="EP57">
        <v>2.069742857142857</v>
      </c>
      <c r="EQ57">
        <v>1.945365357142857</v>
      </c>
      <c r="ER57">
        <v>17.98821071428571</v>
      </c>
      <c r="ES57">
        <v>17.00653571428571</v>
      </c>
      <c r="ET57">
        <v>2000.004642857143</v>
      </c>
      <c r="EU57">
        <v>0.9799975</v>
      </c>
      <c r="EV57">
        <v>0.02000288928571428</v>
      </c>
      <c r="EW57">
        <v>0</v>
      </c>
      <c r="EX57">
        <v>256.8854642857142</v>
      </c>
      <c r="EY57">
        <v>5.00097</v>
      </c>
      <c r="EZ57">
        <v>5273.030714285714</v>
      </c>
      <c r="FA57">
        <v>16707.6</v>
      </c>
      <c r="FB57">
        <v>41.18699999999999</v>
      </c>
      <c r="FC57">
        <v>41.59574999999999</v>
      </c>
      <c r="FD57">
        <v>41.125</v>
      </c>
      <c r="FE57">
        <v>41.16707142857143</v>
      </c>
      <c r="FF57">
        <v>41.6847857142857</v>
      </c>
      <c r="FG57">
        <v>1955.094642857143</v>
      </c>
      <c r="FH57">
        <v>39.91</v>
      </c>
      <c r="FI57">
        <v>0</v>
      </c>
      <c r="FJ57">
        <v>1758813327.6</v>
      </c>
      <c r="FK57">
        <v>0</v>
      </c>
      <c r="FL57">
        <v>256.90692</v>
      </c>
      <c r="FM57">
        <v>1.719538459048312</v>
      </c>
      <c r="FN57">
        <v>61.15461545516374</v>
      </c>
      <c r="FO57">
        <v>5273.7916</v>
      </c>
      <c r="FP57">
        <v>15</v>
      </c>
      <c r="FQ57">
        <v>0</v>
      </c>
      <c r="FR57" t="s">
        <v>441</v>
      </c>
      <c r="FS57">
        <v>1747247426.5</v>
      </c>
      <c r="FT57">
        <v>1747247420.5</v>
      </c>
      <c r="FU57">
        <v>0</v>
      </c>
      <c r="FV57">
        <v>1.027</v>
      </c>
      <c r="FW57">
        <v>0.031</v>
      </c>
      <c r="FX57">
        <v>0.02</v>
      </c>
      <c r="FY57">
        <v>0.05</v>
      </c>
      <c r="FZ57">
        <v>420</v>
      </c>
      <c r="GA57">
        <v>16</v>
      </c>
      <c r="GB57">
        <v>0.01</v>
      </c>
      <c r="GC57">
        <v>0.1</v>
      </c>
      <c r="GD57">
        <v>-32.5901</v>
      </c>
      <c r="GE57">
        <v>2.127921951219519</v>
      </c>
      <c r="GF57">
        <v>0.3353132652515529</v>
      </c>
      <c r="GG57">
        <v>0</v>
      </c>
      <c r="GH57">
        <v>256.7404411764706</v>
      </c>
      <c r="GI57">
        <v>2.216119172195364</v>
      </c>
      <c r="GJ57">
        <v>0.2836374229826948</v>
      </c>
      <c r="GK57">
        <v>-1</v>
      </c>
      <c r="GL57">
        <v>1.370648048780488</v>
      </c>
      <c r="GM57">
        <v>-0.1353535191637662</v>
      </c>
      <c r="GN57">
        <v>0.01342389428057883</v>
      </c>
      <c r="GO57">
        <v>0</v>
      </c>
      <c r="GP57">
        <v>0</v>
      </c>
      <c r="GQ57">
        <v>2</v>
      </c>
      <c r="GR57" t="s">
        <v>450</v>
      </c>
      <c r="GS57">
        <v>3.13542</v>
      </c>
      <c r="GT57">
        <v>2.69023</v>
      </c>
      <c r="GU57">
        <v>0.128049</v>
      </c>
      <c r="GV57">
        <v>0.131132</v>
      </c>
      <c r="GW57">
        <v>0.102897</v>
      </c>
      <c r="GX57">
        <v>0.0973477</v>
      </c>
      <c r="GY57">
        <v>27694.8</v>
      </c>
      <c r="GZ57">
        <v>27649.2</v>
      </c>
      <c r="HA57">
        <v>29530</v>
      </c>
      <c r="HB57">
        <v>29410.7</v>
      </c>
      <c r="HC57">
        <v>35004</v>
      </c>
      <c r="HD57">
        <v>35155.4</v>
      </c>
      <c r="HE57">
        <v>41555.7</v>
      </c>
      <c r="HF57">
        <v>41773.5</v>
      </c>
      <c r="HG57">
        <v>1.92</v>
      </c>
      <c r="HH57">
        <v>1.88797</v>
      </c>
      <c r="HI57">
        <v>0.100121</v>
      </c>
      <c r="HJ57">
        <v>0</v>
      </c>
      <c r="HK57">
        <v>28.3908</v>
      </c>
      <c r="HL57">
        <v>999.9</v>
      </c>
      <c r="HM57">
        <v>57.6</v>
      </c>
      <c r="HN57">
        <v>29.9</v>
      </c>
      <c r="HO57">
        <v>26.7459</v>
      </c>
      <c r="HP57">
        <v>61.9809</v>
      </c>
      <c r="HQ57">
        <v>25.625</v>
      </c>
      <c r="HR57">
        <v>1</v>
      </c>
      <c r="HS57">
        <v>0.125625</v>
      </c>
      <c r="HT57">
        <v>0.167318</v>
      </c>
      <c r="HU57">
        <v>20.3406</v>
      </c>
      <c r="HV57">
        <v>5.21684</v>
      </c>
      <c r="HW57">
        <v>12.0105</v>
      </c>
      <c r="HX57">
        <v>4.9887</v>
      </c>
      <c r="HY57">
        <v>3.2876</v>
      </c>
      <c r="HZ57">
        <v>9999</v>
      </c>
      <c r="IA57">
        <v>9999</v>
      </c>
      <c r="IB57">
        <v>9999</v>
      </c>
      <c r="IC57">
        <v>3.4</v>
      </c>
      <c r="ID57">
        <v>1.86758</v>
      </c>
      <c r="IE57">
        <v>1.86674</v>
      </c>
      <c r="IF57">
        <v>1.86602</v>
      </c>
      <c r="IG57">
        <v>1.866</v>
      </c>
      <c r="IH57">
        <v>1.86787</v>
      </c>
      <c r="II57">
        <v>1.87034</v>
      </c>
      <c r="IJ57">
        <v>1.86894</v>
      </c>
      <c r="IK57">
        <v>1.87043</v>
      </c>
      <c r="IL57">
        <v>0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-0.523</v>
      </c>
      <c r="IZ57">
        <v>0.115</v>
      </c>
      <c r="JA57">
        <v>-0.08430758455233166</v>
      </c>
      <c r="JB57">
        <v>-0.0005046786976645747</v>
      </c>
      <c r="JC57">
        <v>-2.788243218172637E-07</v>
      </c>
      <c r="JD57">
        <v>-1.458253586176284E-11</v>
      </c>
      <c r="JE57">
        <v>-0.06436460862781151</v>
      </c>
      <c r="JF57">
        <v>-0.004978686969522418</v>
      </c>
      <c r="JG57">
        <v>0.0008967905392753483</v>
      </c>
      <c r="JH57">
        <v>-1.433903952826167E-05</v>
      </c>
      <c r="JI57">
        <v>4</v>
      </c>
      <c r="JJ57">
        <v>2332</v>
      </c>
      <c r="JK57">
        <v>1</v>
      </c>
      <c r="JL57">
        <v>26</v>
      </c>
      <c r="JM57">
        <v>192765</v>
      </c>
      <c r="JN57">
        <v>192765.1</v>
      </c>
      <c r="JO57">
        <v>1.5271</v>
      </c>
      <c r="JP57">
        <v>2.25342</v>
      </c>
      <c r="JQ57">
        <v>1.39648</v>
      </c>
      <c r="JR57">
        <v>2.33887</v>
      </c>
      <c r="JS57">
        <v>1.49536</v>
      </c>
      <c r="JT57">
        <v>2.69897</v>
      </c>
      <c r="JU57">
        <v>35.801</v>
      </c>
      <c r="JV57">
        <v>24.07</v>
      </c>
      <c r="JW57">
        <v>18</v>
      </c>
      <c r="JX57">
        <v>492.024</v>
      </c>
      <c r="JY57">
        <v>461.635</v>
      </c>
      <c r="JZ57">
        <v>27.6708</v>
      </c>
      <c r="KA57">
        <v>29.2515</v>
      </c>
      <c r="KB57">
        <v>29.9999</v>
      </c>
      <c r="KC57">
        <v>29.1238</v>
      </c>
      <c r="KD57">
        <v>29.0505</v>
      </c>
      <c r="KE57">
        <v>30.6156</v>
      </c>
      <c r="KF57">
        <v>27.6536</v>
      </c>
      <c r="KG57">
        <v>96.25320000000001</v>
      </c>
      <c r="KH57">
        <v>27.6646</v>
      </c>
      <c r="KI57">
        <v>687.723</v>
      </c>
      <c r="KJ57">
        <v>21.3777</v>
      </c>
      <c r="KK57">
        <v>100.927</v>
      </c>
      <c r="KL57">
        <v>100.462</v>
      </c>
    </row>
    <row r="58" spans="1:298">
      <c r="A58">
        <v>42</v>
      </c>
      <c r="B58">
        <v>1758813331.6</v>
      </c>
      <c r="C58">
        <v>296.5</v>
      </c>
      <c r="D58" t="s">
        <v>527</v>
      </c>
      <c r="E58" t="s">
        <v>528</v>
      </c>
      <c r="F58">
        <v>5</v>
      </c>
      <c r="G58" t="s">
        <v>436</v>
      </c>
      <c r="H58" t="s">
        <v>437</v>
      </c>
      <c r="I58" t="s">
        <v>438</v>
      </c>
      <c r="J58">
        <v>1758813324.1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689.5949054545456</v>
      </c>
      <c r="AL58">
        <v>666.2566060606056</v>
      </c>
      <c r="AM58">
        <v>3.327540779220634</v>
      </c>
      <c r="AN58">
        <v>65.06</v>
      </c>
      <c r="AO58">
        <f>(AQ58 - AP58 + DZ58*1E3/(8.314*(EB58+273.15)) * AS58/DY58 * AR58) * DY58/(100*DM58) * 1000/(1000 - AQ58)</f>
        <v>0</v>
      </c>
      <c r="AP58">
        <v>21.32929627272728</v>
      </c>
      <c r="AQ58">
        <v>22.65946181818182</v>
      </c>
      <c r="AR58">
        <v>-0.0002001845149385344</v>
      </c>
      <c r="AS58">
        <v>108.47</v>
      </c>
      <c r="AT58">
        <v>0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2.7</v>
      </c>
      <c r="DN58">
        <v>0.5</v>
      </c>
      <c r="DO58" t="s">
        <v>440</v>
      </c>
      <c r="DP58">
        <v>2</v>
      </c>
      <c r="DQ58" t="b">
        <v>1</v>
      </c>
      <c r="DR58">
        <v>1758813324.1</v>
      </c>
      <c r="DS58">
        <v>628.2908518518518</v>
      </c>
      <c r="DT58">
        <v>660.6484444444444</v>
      </c>
      <c r="DU58">
        <v>22.67758148148148</v>
      </c>
      <c r="DV58">
        <v>21.32723333333334</v>
      </c>
      <c r="DW58">
        <v>628.8064814814815</v>
      </c>
      <c r="DX58">
        <v>22.56244444444444</v>
      </c>
      <c r="DY58">
        <v>500.0298888888889</v>
      </c>
      <c r="DZ58">
        <v>91.22187777777781</v>
      </c>
      <c r="EA58">
        <v>0.03003217037037037</v>
      </c>
      <c r="EB58">
        <v>29.5975037037037</v>
      </c>
      <c r="EC58">
        <v>30.02405185185185</v>
      </c>
      <c r="ED58">
        <v>999.9000000000001</v>
      </c>
      <c r="EE58">
        <v>0</v>
      </c>
      <c r="EF58">
        <v>0</v>
      </c>
      <c r="EG58">
        <v>9999.152222222221</v>
      </c>
      <c r="EH58">
        <v>0</v>
      </c>
      <c r="EI58">
        <v>11.5788</v>
      </c>
      <c r="EJ58">
        <v>-32.35762592592592</v>
      </c>
      <c r="EK58">
        <v>642.8695555555555</v>
      </c>
      <c r="EL58">
        <v>675.0454074074073</v>
      </c>
      <c r="EM58">
        <v>1.350344444444445</v>
      </c>
      <c r="EN58">
        <v>660.6484444444444</v>
      </c>
      <c r="EO58">
        <v>21.32723333333334</v>
      </c>
      <c r="EP58">
        <v>2.068691481481481</v>
      </c>
      <c r="EQ58">
        <v>1.94551</v>
      </c>
      <c r="ER58">
        <v>17.98013703703704</v>
      </c>
      <c r="ES58">
        <v>17.00771481481481</v>
      </c>
      <c r="ET58">
        <v>1999.991851851852</v>
      </c>
      <c r="EU58">
        <v>0.9799972222222222</v>
      </c>
      <c r="EV58">
        <v>0.02000317407407408</v>
      </c>
      <c r="EW58">
        <v>0</v>
      </c>
      <c r="EX58">
        <v>257.1000740740741</v>
      </c>
      <c r="EY58">
        <v>5.00097</v>
      </c>
      <c r="EZ58">
        <v>5278.45037037037</v>
      </c>
      <c r="FA58">
        <v>16707.48888888889</v>
      </c>
      <c r="FB58">
        <v>41.1847037037037</v>
      </c>
      <c r="FC58">
        <v>41.57833333333333</v>
      </c>
      <c r="FD58">
        <v>41.125</v>
      </c>
      <c r="FE58">
        <v>41.15025925925925</v>
      </c>
      <c r="FF58">
        <v>41.67092592592593</v>
      </c>
      <c r="FG58">
        <v>1955.081851851852</v>
      </c>
      <c r="FH58">
        <v>39.91</v>
      </c>
      <c r="FI58">
        <v>0</v>
      </c>
      <c r="FJ58">
        <v>1758813332.4</v>
      </c>
      <c r="FK58">
        <v>0</v>
      </c>
      <c r="FL58">
        <v>257.09196</v>
      </c>
      <c r="FM58">
        <v>3.302076900451831</v>
      </c>
      <c r="FN58">
        <v>61.04692297367196</v>
      </c>
      <c r="FO58">
        <v>5278.766</v>
      </c>
      <c r="FP58">
        <v>15</v>
      </c>
      <c r="FQ58">
        <v>0</v>
      </c>
      <c r="FR58" t="s">
        <v>441</v>
      </c>
      <c r="FS58">
        <v>1747247426.5</v>
      </c>
      <c r="FT58">
        <v>1747247420.5</v>
      </c>
      <c r="FU58">
        <v>0</v>
      </c>
      <c r="FV58">
        <v>1.027</v>
      </c>
      <c r="FW58">
        <v>0.031</v>
      </c>
      <c r="FX58">
        <v>0.02</v>
      </c>
      <c r="FY58">
        <v>0.05</v>
      </c>
      <c r="FZ58">
        <v>420</v>
      </c>
      <c r="GA58">
        <v>16</v>
      </c>
      <c r="GB58">
        <v>0.01</v>
      </c>
      <c r="GC58">
        <v>0.1</v>
      </c>
      <c r="GD58">
        <v>-32.41740243902439</v>
      </c>
      <c r="GE58">
        <v>1.912036933797972</v>
      </c>
      <c r="GF58">
        <v>0.3245584644148405</v>
      </c>
      <c r="GG58">
        <v>0</v>
      </c>
      <c r="GH58">
        <v>256.9397647058823</v>
      </c>
      <c r="GI58">
        <v>2.585271196770539</v>
      </c>
      <c r="GJ58">
        <v>0.3173877808930384</v>
      </c>
      <c r="GK58">
        <v>-1</v>
      </c>
      <c r="GL58">
        <v>1.358689268292683</v>
      </c>
      <c r="GM58">
        <v>-0.1469132404181205</v>
      </c>
      <c r="GN58">
        <v>0.014585204563102</v>
      </c>
      <c r="GO58">
        <v>0</v>
      </c>
      <c r="GP58">
        <v>0</v>
      </c>
      <c r="GQ58">
        <v>2</v>
      </c>
      <c r="GR58" t="s">
        <v>450</v>
      </c>
      <c r="GS58">
        <v>3.13559</v>
      </c>
      <c r="GT58">
        <v>2.69037</v>
      </c>
      <c r="GU58">
        <v>0.130308</v>
      </c>
      <c r="GV58">
        <v>0.133356</v>
      </c>
      <c r="GW58">
        <v>0.102854</v>
      </c>
      <c r="GX58">
        <v>0.0973511</v>
      </c>
      <c r="GY58">
        <v>27622.6</v>
      </c>
      <c r="GZ58">
        <v>27578.8</v>
      </c>
      <c r="HA58">
        <v>29529.5</v>
      </c>
      <c r="HB58">
        <v>29411.1</v>
      </c>
      <c r="HC58">
        <v>35005.1</v>
      </c>
      <c r="HD58">
        <v>35155.5</v>
      </c>
      <c r="HE58">
        <v>41555</v>
      </c>
      <c r="HF58">
        <v>41773.8</v>
      </c>
      <c r="HG58">
        <v>1.91992</v>
      </c>
      <c r="HH58">
        <v>1.88797</v>
      </c>
      <c r="HI58">
        <v>0.100382</v>
      </c>
      <c r="HJ58">
        <v>0</v>
      </c>
      <c r="HK58">
        <v>28.3924</v>
      </c>
      <c r="HL58">
        <v>999.9</v>
      </c>
      <c r="HM58">
        <v>57.6</v>
      </c>
      <c r="HN58">
        <v>29.9</v>
      </c>
      <c r="HO58">
        <v>26.7457</v>
      </c>
      <c r="HP58">
        <v>61.9309</v>
      </c>
      <c r="HQ58">
        <v>25.4447</v>
      </c>
      <c r="HR58">
        <v>1</v>
      </c>
      <c r="HS58">
        <v>0.125445</v>
      </c>
      <c r="HT58">
        <v>0.125283</v>
      </c>
      <c r="HU58">
        <v>20.3408</v>
      </c>
      <c r="HV58">
        <v>5.21669</v>
      </c>
      <c r="HW58">
        <v>12.0108</v>
      </c>
      <c r="HX58">
        <v>4.9888</v>
      </c>
      <c r="HY58">
        <v>3.28763</v>
      </c>
      <c r="HZ58">
        <v>9999</v>
      </c>
      <c r="IA58">
        <v>9999</v>
      </c>
      <c r="IB58">
        <v>9999</v>
      </c>
      <c r="IC58">
        <v>3.4</v>
      </c>
      <c r="ID58">
        <v>1.86758</v>
      </c>
      <c r="IE58">
        <v>1.86673</v>
      </c>
      <c r="IF58">
        <v>1.86604</v>
      </c>
      <c r="IG58">
        <v>1.866</v>
      </c>
      <c r="IH58">
        <v>1.86784</v>
      </c>
      <c r="II58">
        <v>1.87032</v>
      </c>
      <c r="IJ58">
        <v>1.86893</v>
      </c>
      <c r="IK58">
        <v>1.87043</v>
      </c>
      <c r="IL58">
        <v>0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-0.537</v>
      </c>
      <c r="IZ58">
        <v>0.1149</v>
      </c>
      <c r="JA58">
        <v>-0.08430758455233166</v>
      </c>
      <c r="JB58">
        <v>-0.0005046786976645747</v>
      </c>
      <c r="JC58">
        <v>-2.788243218172637E-07</v>
      </c>
      <c r="JD58">
        <v>-1.458253586176284E-11</v>
      </c>
      <c r="JE58">
        <v>-0.06436460862781151</v>
      </c>
      <c r="JF58">
        <v>-0.004978686969522418</v>
      </c>
      <c r="JG58">
        <v>0.0008967905392753483</v>
      </c>
      <c r="JH58">
        <v>-1.433903952826167E-05</v>
      </c>
      <c r="JI58">
        <v>4</v>
      </c>
      <c r="JJ58">
        <v>2332</v>
      </c>
      <c r="JK58">
        <v>1</v>
      </c>
      <c r="JL58">
        <v>26</v>
      </c>
      <c r="JM58">
        <v>192765.1</v>
      </c>
      <c r="JN58">
        <v>192765.2</v>
      </c>
      <c r="JO58">
        <v>1.55518</v>
      </c>
      <c r="JP58">
        <v>2.2644</v>
      </c>
      <c r="JQ58">
        <v>1.39771</v>
      </c>
      <c r="JR58">
        <v>2.33887</v>
      </c>
      <c r="JS58">
        <v>1.49536</v>
      </c>
      <c r="JT58">
        <v>2.56592</v>
      </c>
      <c r="JU58">
        <v>35.801</v>
      </c>
      <c r="JV58">
        <v>24.0612</v>
      </c>
      <c r="JW58">
        <v>18</v>
      </c>
      <c r="JX58">
        <v>491.952</v>
      </c>
      <c r="JY58">
        <v>461.611</v>
      </c>
      <c r="JZ58">
        <v>27.6445</v>
      </c>
      <c r="KA58">
        <v>29.2484</v>
      </c>
      <c r="KB58">
        <v>29.9998</v>
      </c>
      <c r="KC58">
        <v>29.1207</v>
      </c>
      <c r="KD58">
        <v>29.0474</v>
      </c>
      <c r="KE58">
        <v>31.2446</v>
      </c>
      <c r="KF58">
        <v>27.6536</v>
      </c>
      <c r="KG58">
        <v>95.8798</v>
      </c>
      <c r="KH58">
        <v>27.6393</v>
      </c>
      <c r="KI58">
        <v>707.761</v>
      </c>
      <c r="KJ58">
        <v>21.3947</v>
      </c>
      <c r="KK58">
        <v>100.925</v>
      </c>
      <c r="KL58">
        <v>100.463</v>
      </c>
    </row>
    <row r="59" spans="1:298">
      <c r="A59">
        <v>43</v>
      </c>
      <c r="B59">
        <v>1758813336.6</v>
      </c>
      <c r="C59">
        <v>301.5</v>
      </c>
      <c r="D59" t="s">
        <v>529</v>
      </c>
      <c r="E59" t="s">
        <v>530</v>
      </c>
      <c r="F59">
        <v>5</v>
      </c>
      <c r="G59" t="s">
        <v>436</v>
      </c>
      <c r="H59" t="s">
        <v>437</v>
      </c>
      <c r="I59" t="s">
        <v>438</v>
      </c>
      <c r="J59">
        <v>1758813328.814285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706.4394000000002</v>
      </c>
      <c r="AL59">
        <v>682.9492727272726</v>
      </c>
      <c r="AM59">
        <v>3.339153160172935</v>
      </c>
      <c r="AN59">
        <v>65.06</v>
      </c>
      <c r="AO59">
        <f>(AQ59 - AP59 + DZ59*1E3/(8.314*(EB59+273.15)) * AS59/DY59 * AR59) * DY59/(100*DM59) * 1000/(1000 - AQ59)</f>
        <v>0</v>
      </c>
      <c r="AP59">
        <v>21.32990966341992</v>
      </c>
      <c r="AQ59">
        <v>22.64621757575756</v>
      </c>
      <c r="AR59">
        <v>-0.0001554246692275492</v>
      </c>
      <c r="AS59">
        <v>108.47</v>
      </c>
      <c r="AT59">
        <v>0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2.7</v>
      </c>
      <c r="DN59">
        <v>0.5</v>
      </c>
      <c r="DO59" t="s">
        <v>440</v>
      </c>
      <c r="DP59">
        <v>2</v>
      </c>
      <c r="DQ59" t="b">
        <v>1</v>
      </c>
      <c r="DR59">
        <v>1758813328.814285</v>
      </c>
      <c r="DS59">
        <v>643.7361071428571</v>
      </c>
      <c r="DT59">
        <v>675.9923214285715</v>
      </c>
      <c r="DU59">
        <v>22.66568214285714</v>
      </c>
      <c r="DV59">
        <v>21.328725</v>
      </c>
      <c r="DW59">
        <v>644.2653571428572</v>
      </c>
      <c r="DX59">
        <v>22.5507</v>
      </c>
      <c r="DY59">
        <v>499.98525</v>
      </c>
      <c r="DZ59">
        <v>91.22249642857143</v>
      </c>
      <c r="EA59">
        <v>0.03013931071428571</v>
      </c>
      <c r="EB59">
        <v>29.59284642857143</v>
      </c>
      <c r="EC59">
        <v>30.02722857142857</v>
      </c>
      <c r="ED59">
        <v>999.9000000000002</v>
      </c>
      <c r="EE59">
        <v>0</v>
      </c>
      <c r="EF59">
        <v>0</v>
      </c>
      <c r="EG59">
        <v>9987.653214285714</v>
      </c>
      <c r="EH59">
        <v>0</v>
      </c>
      <c r="EI59">
        <v>11.5788</v>
      </c>
      <c r="EJ59">
        <v>-32.25620714285715</v>
      </c>
      <c r="EK59">
        <v>658.6651071428571</v>
      </c>
      <c r="EL59">
        <v>690.7246785714284</v>
      </c>
      <c r="EM59">
        <v>1.336945357142857</v>
      </c>
      <c r="EN59">
        <v>675.9923214285715</v>
      </c>
      <c r="EO59">
        <v>21.328725</v>
      </c>
      <c r="EP59">
        <v>2.067620357142857</v>
      </c>
      <c r="EQ59">
        <v>1.945659642857143</v>
      </c>
      <c r="ER59">
        <v>17.97189642857143</v>
      </c>
      <c r="ES59">
        <v>17.00892142857143</v>
      </c>
      <c r="ET59">
        <v>2000.000714285714</v>
      </c>
      <c r="EU59">
        <v>0.9799971785714285</v>
      </c>
      <c r="EV59">
        <v>0.02000321071428571</v>
      </c>
      <c r="EW59">
        <v>0</v>
      </c>
      <c r="EX59">
        <v>257.3251071428572</v>
      </c>
      <c r="EY59">
        <v>5.00097</v>
      </c>
      <c r="EZ59">
        <v>5283.169999999999</v>
      </c>
      <c r="FA59">
        <v>16707.56428571428</v>
      </c>
      <c r="FB59">
        <v>41.16928571428571</v>
      </c>
      <c r="FC59">
        <v>41.56424999999998</v>
      </c>
      <c r="FD59">
        <v>41.125</v>
      </c>
      <c r="FE59">
        <v>41.14492857142857</v>
      </c>
      <c r="FF59">
        <v>41.65821428571427</v>
      </c>
      <c r="FG59">
        <v>1955.090714285714</v>
      </c>
      <c r="FH59">
        <v>39.91</v>
      </c>
      <c r="FI59">
        <v>0</v>
      </c>
      <c r="FJ59">
        <v>1758813337.2</v>
      </c>
      <c r="FK59">
        <v>0</v>
      </c>
      <c r="FL59">
        <v>257.33836</v>
      </c>
      <c r="FM59">
        <v>2.87030768088772</v>
      </c>
      <c r="FN59">
        <v>58.19846154207199</v>
      </c>
      <c r="FO59">
        <v>5283.5424</v>
      </c>
      <c r="FP59">
        <v>15</v>
      </c>
      <c r="FQ59">
        <v>0</v>
      </c>
      <c r="FR59" t="s">
        <v>441</v>
      </c>
      <c r="FS59">
        <v>1747247426.5</v>
      </c>
      <c r="FT59">
        <v>1747247420.5</v>
      </c>
      <c r="FU59">
        <v>0</v>
      </c>
      <c r="FV59">
        <v>1.027</v>
      </c>
      <c r="FW59">
        <v>0.031</v>
      </c>
      <c r="FX59">
        <v>0.02</v>
      </c>
      <c r="FY59">
        <v>0.05</v>
      </c>
      <c r="FZ59">
        <v>420</v>
      </c>
      <c r="GA59">
        <v>16</v>
      </c>
      <c r="GB59">
        <v>0.01</v>
      </c>
      <c r="GC59">
        <v>0.1</v>
      </c>
      <c r="GD59">
        <v>-32.389185</v>
      </c>
      <c r="GE59">
        <v>1.098569606003817</v>
      </c>
      <c r="GF59">
        <v>0.318272485105137</v>
      </c>
      <c r="GG59">
        <v>0</v>
      </c>
      <c r="GH59">
        <v>257.1955588235294</v>
      </c>
      <c r="GI59">
        <v>3.011810538237051</v>
      </c>
      <c r="GJ59">
        <v>0.3444199037065115</v>
      </c>
      <c r="GK59">
        <v>-1</v>
      </c>
      <c r="GL59">
        <v>1.34389675</v>
      </c>
      <c r="GM59">
        <v>-0.1692215009380841</v>
      </c>
      <c r="GN59">
        <v>0.01629406124750671</v>
      </c>
      <c r="GO59">
        <v>0</v>
      </c>
      <c r="GP59">
        <v>0</v>
      </c>
      <c r="GQ59">
        <v>2</v>
      </c>
      <c r="GR59" t="s">
        <v>450</v>
      </c>
      <c r="GS59">
        <v>3.13545</v>
      </c>
      <c r="GT59">
        <v>2.69067</v>
      </c>
      <c r="GU59">
        <v>0.132558</v>
      </c>
      <c r="GV59">
        <v>0.135575</v>
      </c>
      <c r="GW59">
        <v>0.102816</v>
      </c>
      <c r="GX59">
        <v>0.09736119999999999</v>
      </c>
      <c r="GY59">
        <v>27551.8</v>
      </c>
      <c r="GZ59">
        <v>27508.1</v>
      </c>
      <c r="HA59">
        <v>29530.2</v>
      </c>
      <c r="HB59">
        <v>29411</v>
      </c>
      <c r="HC59">
        <v>35007.9</v>
      </c>
      <c r="HD59">
        <v>35155.2</v>
      </c>
      <c r="HE59">
        <v>41556.3</v>
      </c>
      <c r="HF59">
        <v>41773.9</v>
      </c>
      <c r="HG59">
        <v>1.92017</v>
      </c>
      <c r="HH59">
        <v>1.88808</v>
      </c>
      <c r="HI59">
        <v>0.100002</v>
      </c>
      <c r="HJ59">
        <v>0</v>
      </c>
      <c r="HK59">
        <v>28.3924</v>
      </c>
      <c r="HL59">
        <v>999.9</v>
      </c>
      <c r="HM59">
        <v>57.6</v>
      </c>
      <c r="HN59">
        <v>29.9</v>
      </c>
      <c r="HO59">
        <v>26.7467</v>
      </c>
      <c r="HP59">
        <v>62.0309</v>
      </c>
      <c r="HQ59">
        <v>25.6571</v>
      </c>
      <c r="HR59">
        <v>1</v>
      </c>
      <c r="HS59">
        <v>0.124822</v>
      </c>
      <c r="HT59">
        <v>0.135005</v>
      </c>
      <c r="HU59">
        <v>20.3406</v>
      </c>
      <c r="HV59">
        <v>5.21624</v>
      </c>
      <c r="HW59">
        <v>12.0104</v>
      </c>
      <c r="HX59">
        <v>4.9886</v>
      </c>
      <c r="HY59">
        <v>3.28755</v>
      </c>
      <c r="HZ59">
        <v>9999</v>
      </c>
      <c r="IA59">
        <v>9999</v>
      </c>
      <c r="IB59">
        <v>9999</v>
      </c>
      <c r="IC59">
        <v>3.4</v>
      </c>
      <c r="ID59">
        <v>1.86758</v>
      </c>
      <c r="IE59">
        <v>1.86673</v>
      </c>
      <c r="IF59">
        <v>1.86603</v>
      </c>
      <c r="IG59">
        <v>1.866</v>
      </c>
      <c r="IH59">
        <v>1.86784</v>
      </c>
      <c r="II59">
        <v>1.87032</v>
      </c>
      <c r="IJ59">
        <v>1.86893</v>
      </c>
      <c r="IK59">
        <v>1.87042</v>
      </c>
      <c r="IL59">
        <v>0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-0.551</v>
      </c>
      <c r="IZ59">
        <v>0.1147</v>
      </c>
      <c r="JA59">
        <v>-0.08430758455233166</v>
      </c>
      <c r="JB59">
        <v>-0.0005046786976645747</v>
      </c>
      <c r="JC59">
        <v>-2.788243218172637E-07</v>
      </c>
      <c r="JD59">
        <v>-1.458253586176284E-11</v>
      </c>
      <c r="JE59">
        <v>-0.06436460862781151</v>
      </c>
      <c r="JF59">
        <v>-0.004978686969522418</v>
      </c>
      <c r="JG59">
        <v>0.0008967905392753483</v>
      </c>
      <c r="JH59">
        <v>-1.433903952826167E-05</v>
      </c>
      <c r="JI59">
        <v>4</v>
      </c>
      <c r="JJ59">
        <v>2332</v>
      </c>
      <c r="JK59">
        <v>1</v>
      </c>
      <c r="JL59">
        <v>26</v>
      </c>
      <c r="JM59">
        <v>192765.2</v>
      </c>
      <c r="JN59">
        <v>192765.3</v>
      </c>
      <c r="JO59">
        <v>1.58813</v>
      </c>
      <c r="JP59">
        <v>2.2522</v>
      </c>
      <c r="JQ59">
        <v>1.39648</v>
      </c>
      <c r="JR59">
        <v>2.33765</v>
      </c>
      <c r="JS59">
        <v>1.49536</v>
      </c>
      <c r="JT59">
        <v>2.72705</v>
      </c>
      <c r="JU59">
        <v>35.801</v>
      </c>
      <c r="JV59">
        <v>24.07</v>
      </c>
      <c r="JW59">
        <v>18</v>
      </c>
      <c r="JX59">
        <v>492.085</v>
      </c>
      <c r="JY59">
        <v>461.65</v>
      </c>
      <c r="JZ59">
        <v>27.6218</v>
      </c>
      <c r="KA59">
        <v>29.2446</v>
      </c>
      <c r="KB59">
        <v>29.9997</v>
      </c>
      <c r="KC59">
        <v>29.1176</v>
      </c>
      <c r="KD59">
        <v>29.0443</v>
      </c>
      <c r="KE59">
        <v>31.8161</v>
      </c>
      <c r="KF59">
        <v>27.6536</v>
      </c>
      <c r="KG59">
        <v>95.8798</v>
      </c>
      <c r="KH59">
        <v>27.6112</v>
      </c>
      <c r="KI59">
        <v>721.1180000000001</v>
      </c>
      <c r="KJ59">
        <v>21.4161</v>
      </c>
      <c r="KK59">
        <v>100.928</v>
      </c>
      <c r="KL59">
        <v>100.463</v>
      </c>
    </row>
    <row r="60" spans="1:298">
      <c r="A60">
        <v>44</v>
      </c>
      <c r="B60">
        <v>1758813341.6</v>
      </c>
      <c r="C60">
        <v>306.5</v>
      </c>
      <c r="D60" t="s">
        <v>531</v>
      </c>
      <c r="E60" t="s">
        <v>532</v>
      </c>
      <c r="F60">
        <v>5</v>
      </c>
      <c r="G60" t="s">
        <v>436</v>
      </c>
      <c r="H60" t="s">
        <v>437</v>
      </c>
      <c r="I60" t="s">
        <v>438</v>
      </c>
      <c r="J60">
        <v>1758813334.1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723.5662793939398</v>
      </c>
      <c r="AL60">
        <v>699.8196606060607</v>
      </c>
      <c r="AM60">
        <v>3.365035411255307</v>
      </c>
      <c r="AN60">
        <v>65.06</v>
      </c>
      <c r="AO60">
        <f>(AQ60 - AP60 + DZ60*1E3/(8.314*(EB60+273.15)) * AS60/DY60 * AR60) * DY60/(100*DM60) * 1000/(1000 - AQ60)</f>
        <v>0</v>
      </c>
      <c r="AP60">
        <v>21.33335738528138</v>
      </c>
      <c r="AQ60">
        <v>22.63338424242424</v>
      </c>
      <c r="AR60">
        <v>-0.0001245256800814181</v>
      </c>
      <c r="AS60">
        <v>108.47</v>
      </c>
      <c r="AT60">
        <v>0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2.7</v>
      </c>
      <c r="DN60">
        <v>0.5</v>
      </c>
      <c r="DO60" t="s">
        <v>440</v>
      </c>
      <c r="DP60">
        <v>2</v>
      </c>
      <c r="DQ60" t="b">
        <v>1</v>
      </c>
      <c r="DR60">
        <v>1758813334.1</v>
      </c>
      <c r="DS60">
        <v>660.9897407407407</v>
      </c>
      <c r="DT60">
        <v>693.4763333333334</v>
      </c>
      <c r="DU60">
        <v>22.65178148148148</v>
      </c>
      <c r="DV60">
        <v>21.33060740740741</v>
      </c>
      <c r="DW60">
        <v>661.5343333333332</v>
      </c>
      <c r="DX60">
        <v>22.5369925925926</v>
      </c>
      <c r="DY60">
        <v>499.9669999999999</v>
      </c>
      <c r="DZ60">
        <v>91.22259999999999</v>
      </c>
      <c r="EA60">
        <v>0.03025824814814815</v>
      </c>
      <c r="EB60">
        <v>29.58658518518519</v>
      </c>
      <c r="EC60">
        <v>30.02502962962963</v>
      </c>
      <c r="ED60">
        <v>999.9000000000001</v>
      </c>
      <c r="EE60">
        <v>0</v>
      </c>
      <c r="EF60">
        <v>0</v>
      </c>
      <c r="EG60">
        <v>9993.098888888888</v>
      </c>
      <c r="EH60">
        <v>0</v>
      </c>
      <c r="EI60">
        <v>11.5788</v>
      </c>
      <c r="EJ60">
        <v>-32.48654814814815</v>
      </c>
      <c r="EK60">
        <v>676.3092592592593</v>
      </c>
      <c r="EL60">
        <v>708.5911851851851</v>
      </c>
      <c r="EM60">
        <v>1.321169259259259</v>
      </c>
      <c r="EN60">
        <v>693.4763333333334</v>
      </c>
      <c r="EO60">
        <v>21.33060740740741</v>
      </c>
      <c r="EP60">
        <v>2.066354444444444</v>
      </c>
      <c r="EQ60">
        <v>1.945834444444445</v>
      </c>
      <c r="ER60">
        <v>17.96216296296296</v>
      </c>
      <c r="ES60">
        <v>17.01033333333333</v>
      </c>
      <c r="ET60">
        <v>1999.994444444445</v>
      </c>
      <c r="EU60">
        <v>0.979997</v>
      </c>
      <c r="EV60">
        <v>0.02000338888888889</v>
      </c>
      <c r="EW60">
        <v>0</v>
      </c>
      <c r="EX60">
        <v>257.5658148148148</v>
      </c>
      <c r="EY60">
        <v>5.00097</v>
      </c>
      <c r="EZ60">
        <v>5288.173333333333</v>
      </c>
      <c r="FA60">
        <v>16707.51481481481</v>
      </c>
      <c r="FB60">
        <v>41.14796296296296</v>
      </c>
      <c r="FC60">
        <v>41.56199999999999</v>
      </c>
      <c r="FD60">
        <v>41.125</v>
      </c>
      <c r="FE60">
        <v>41.13418518518519</v>
      </c>
      <c r="FF60">
        <v>41.64107407407408</v>
      </c>
      <c r="FG60">
        <v>1955.084444444445</v>
      </c>
      <c r="FH60">
        <v>39.91</v>
      </c>
      <c r="FI60">
        <v>0</v>
      </c>
      <c r="FJ60">
        <v>1758813342.6</v>
      </c>
      <c r="FK60">
        <v>0</v>
      </c>
      <c r="FL60">
        <v>257.5822307692308</v>
      </c>
      <c r="FM60">
        <v>2.751931611647398</v>
      </c>
      <c r="FN60">
        <v>53.75863249364217</v>
      </c>
      <c r="FO60">
        <v>5288.293846153847</v>
      </c>
      <c r="FP60">
        <v>15</v>
      </c>
      <c r="FQ60">
        <v>0</v>
      </c>
      <c r="FR60" t="s">
        <v>441</v>
      </c>
      <c r="FS60">
        <v>1747247426.5</v>
      </c>
      <c r="FT60">
        <v>1747247420.5</v>
      </c>
      <c r="FU60">
        <v>0</v>
      </c>
      <c r="FV60">
        <v>1.027</v>
      </c>
      <c r="FW60">
        <v>0.031</v>
      </c>
      <c r="FX60">
        <v>0.02</v>
      </c>
      <c r="FY60">
        <v>0.05</v>
      </c>
      <c r="FZ60">
        <v>420</v>
      </c>
      <c r="GA60">
        <v>16</v>
      </c>
      <c r="GB60">
        <v>0.01</v>
      </c>
      <c r="GC60">
        <v>0.1</v>
      </c>
      <c r="GD60">
        <v>-32.3689075</v>
      </c>
      <c r="GE60">
        <v>-2.639861538461433</v>
      </c>
      <c r="GF60">
        <v>0.2919832721128904</v>
      </c>
      <c r="GG60">
        <v>0</v>
      </c>
      <c r="GH60">
        <v>257.432</v>
      </c>
      <c r="GI60">
        <v>2.99297172581937</v>
      </c>
      <c r="GJ60">
        <v>0.3592993181179142</v>
      </c>
      <c r="GK60">
        <v>-1</v>
      </c>
      <c r="GL60">
        <v>1.329132</v>
      </c>
      <c r="GM60">
        <v>-0.1790661163227072</v>
      </c>
      <c r="GN60">
        <v>0.01725754895690578</v>
      </c>
      <c r="GO60">
        <v>0</v>
      </c>
      <c r="GP60">
        <v>0</v>
      </c>
      <c r="GQ60">
        <v>2</v>
      </c>
      <c r="GR60" t="s">
        <v>450</v>
      </c>
      <c r="GS60">
        <v>3.13551</v>
      </c>
      <c r="GT60">
        <v>2.69059</v>
      </c>
      <c r="GU60">
        <v>0.13479</v>
      </c>
      <c r="GV60">
        <v>0.137784</v>
      </c>
      <c r="GW60">
        <v>0.102773</v>
      </c>
      <c r="GX60">
        <v>0.09736549999999999</v>
      </c>
      <c r="GY60">
        <v>27481.8</v>
      </c>
      <c r="GZ60">
        <v>27438.1</v>
      </c>
      <c r="HA60">
        <v>29531.1</v>
      </c>
      <c r="HB60">
        <v>29411.4</v>
      </c>
      <c r="HC60">
        <v>35010.3</v>
      </c>
      <c r="HD60">
        <v>35155.4</v>
      </c>
      <c r="HE60">
        <v>41557.3</v>
      </c>
      <c r="HF60">
        <v>41774.3</v>
      </c>
      <c r="HG60">
        <v>1.92038</v>
      </c>
      <c r="HH60">
        <v>1.88808</v>
      </c>
      <c r="HI60">
        <v>0.100873</v>
      </c>
      <c r="HJ60">
        <v>0</v>
      </c>
      <c r="HK60">
        <v>28.3921</v>
      </c>
      <c r="HL60">
        <v>999.9</v>
      </c>
      <c r="HM60">
        <v>57.6</v>
      </c>
      <c r="HN60">
        <v>29.9</v>
      </c>
      <c r="HO60">
        <v>26.7484</v>
      </c>
      <c r="HP60">
        <v>62.0709</v>
      </c>
      <c r="HQ60">
        <v>25.641</v>
      </c>
      <c r="HR60">
        <v>1</v>
      </c>
      <c r="HS60">
        <v>0.124794</v>
      </c>
      <c r="HT60">
        <v>0.128745</v>
      </c>
      <c r="HU60">
        <v>20.3406</v>
      </c>
      <c r="HV60">
        <v>5.21624</v>
      </c>
      <c r="HW60">
        <v>12.0113</v>
      </c>
      <c r="HX60">
        <v>4.9886</v>
      </c>
      <c r="HY60">
        <v>3.28758</v>
      </c>
      <c r="HZ60">
        <v>9999</v>
      </c>
      <c r="IA60">
        <v>9999</v>
      </c>
      <c r="IB60">
        <v>9999</v>
      </c>
      <c r="IC60">
        <v>3.4</v>
      </c>
      <c r="ID60">
        <v>1.86757</v>
      </c>
      <c r="IE60">
        <v>1.86673</v>
      </c>
      <c r="IF60">
        <v>1.86602</v>
      </c>
      <c r="IG60">
        <v>1.866</v>
      </c>
      <c r="IH60">
        <v>1.86784</v>
      </c>
      <c r="II60">
        <v>1.87033</v>
      </c>
      <c r="IJ60">
        <v>1.86896</v>
      </c>
      <c r="IK60">
        <v>1.87042</v>
      </c>
      <c r="IL60">
        <v>0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-0.5669999999999999</v>
      </c>
      <c r="IZ60">
        <v>0.1145</v>
      </c>
      <c r="JA60">
        <v>-0.08430758455233166</v>
      </c>
      <c r="JB60">
        <v>-0.0005046786976645747</v>
      </c>
      <c r="JC60">
        <v>-2.788243218172637E-07</v>
      </c>
      <c r="JD60">
        <v>-1.458253586176284E-11</v>
      </c>
      <c r="JE60">
        <v>-0.06436460862781151</v>
      </c>
      <c r="JF60">
        <v>-0.004978686969522418</v>
      </c>
      <c r="JG60">
        <v>0.0008967905392753483</v>
      </c>
      <c r="JH60">
        <v>-1.433903952826167E-05</v>
      </c>
      <c r="JI60">
        <v>4</v>
      </c>
      <c r="JJ60">
        <v>2332</v>
      </c>
      <c r="JK60">
        <v>1</v>
      </c>
      <c r="JL60">
        <v>26</v>
      </c>
      <c r="JM60">
        <v>192765.3</v>
      </c>
      <c r="JN60">
        <v>192765.4</v>
      </c>
      <c r="JO60">
        <v>1.61499</v>
      </c>
      <c r="JP60">
        <v>2.25586</v>
      </c>
      <c r="JQ60">
        <v>1.39771</v>
      </c>
      <c r="JR60">
        <v>2.34253</v>
      </c>
      <c r="JS60">
        <v>1.49536</v>
      </c>
      <c r="JT60">
        <v>2.71729</v>
      </c>
      <c r="JU60">
        <v>35.801</v>
      </c>
      <c r="JV60">
        <v>24.07</v>
      </c>
      <c r="JW60">
        <v>18</v>
      </c>
      <c r="JX60">
        <v>492.19</v>
      </c>
      <c r="JY60">
        <v>461.631</v>
      </c>
      <c r="JZ60">
        <v>27.5981</v>
      </c>
      <c r="KA60">
        <v>29.2415</v>
      </c>
      <c r="KB60">
        <v>29.9997</v>
      </c>
      <c r="KC60">
        <v>29.1147</v>
      </c>
      <c r="KD60">
        <v>29.0419</v>
      </c>
      <c r="KE60">
        <v>32.4367</v>
      </c>
      <c r="KF60">
        <v>27.357</v>
      </c>
      <c r="KG60">
        <v>95.8798</v>
      </c>
      <c r="KH60">
        <v>27.5899</v>
      </c>
      <c r="KI60">
        <v>741.155</v>
      </c>
      <c r="KJ60">
        <v>21.442</v>
      </c>
      <c r="KK60">
        <v>100.931</v>
      </c>
      <c r="KL60">
        <v>100.464</v>
      </c>
    </row>
    <row r="61" spans="1:298">
      <c r="A61">
        <v>45</v>
      </c>
      <c r="B61">
        <v>1758813346.6</v>
      </c>
      <c r="C61">
        <v>311.5</v>
      </c>
      <c r="D61" t="s">
        <v>533</v>
      </c>
      <c r="E61" t="s">
        <v>534</v>
      </c>
      <c r="F61">
        <v>5</v>
      </c>
      <c r="G61" t="s">
        <v>436</v>
      </c>
      <c r="H61" t="s">
        <v>437</v>
      </c>
      <c r="I61" t="s">
        <v>438</v>
      </c>
      <c r="J61">
        <v>1758813338.814285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740.7087284848486</v>
      </c>
      <c r="AL61">
        <v>716.8542969696969</v>
      </c>
      <c r="AM61">
        <v>3.416092467532434</v>
      </c>
      <c r="AN61">
        <v>65.06</v>
      </c>
      <c r="AO61">
        <f>(AQ61 - AP61 + DZ61*1E3/(8.314*(EB61+273.15)) * AS61/DY61 * AR61) * DY61/(100*DM61) * 1000/(1000 - AQ61)</f>
        <v>0</v>
      </c>
      <c r="AP61">
        <v>21.35247227164502</v>
      </c>
      <c r="AQ61">
        <v>22.62403878787878</v>
      </c>
      <c r="AR61">
        <v>-8.805289948156844E-05</v>
      </c>
      <c r="AS61">
        <v>108.47</v>
      </c>
      <c r="AT61">
        <v>0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2.7</v>
      </c>
      <c r="DN61">
        <v>0.5</v>
      </c>
      <c r="DO61" t="s">
        <v>440</v>
      </c>
      <c r="DP61">
        <v>2</v>
      </c>
      <c r="DQ61" t="b">
        <v>1</v>
      </c>
      <c r="DR61">
        <v>1758813338.814285</v>
      </c>
      <c r="DS61">
        <v>676.4942857142858</v>
      </c>
      <c r="DT61">
        <v>709.2036785714284</v>
      </c>
      <c r="DU61">
        <v>22.63988571428571</v>
      </c>
      <c r="DV61">
        <v>21.33756785714286</v>
      </c>
      <c r="DW61">
        <v>677.0527142857142</v>
      </c>
      <c r="DX61">
        <v>22.52525714285715</v>
      </c>
      <c r="DY61">
        <v>500.0049642857143</v>
      </c>
      <c r="DZ61">
        <v>91.22178928571428</v>
      </c>
      <c r="EA61">
        <v>0.03022091071428571</v>
      </c>
      <c r="EB61">
        <v>29.58081785714285</v>
      </c>
      <c r="EC61">
        <v>30.02973928571428</v>
      </c>
      <c r="ED61">
        <v>999.9000000000002</v>
      </c>
      <c r="EE61">
        <v>0</v>
      </c>
      <c r="EF61">
        <v>0</v>
      </c>
      <c r="EG61">
        <v>10001.33535714286</v>
      </c>
      <c r="EH61">
        <v>0</v>
      </c>
      <c r="EI61">
        <v>11.5788</v>
      </c>
      <c r="EJ61">
        <v>-32.70935000000001</v>
      </c>
      <c r="EK61">
        <v>692.1646785714286</v>
      </c>
      <c r="EL61">
        <v>724.6665</v>
      </c>
      <c r="EM61">
        <v>1.302312857142857</v>
      </c>
      <c r="EN61">
        <v>709.2036785714284</v>
      </c>
      <c r="EO61">
        <v>21.33756785714286</v>
      </c>
      <c r="EP61">
        <v>2.06525</v>
      </c>
      <c r="EQ61">
        <v>1.9464525</v>
      </c>
      <c r="ER61">
        <v>17.95366428571429</v>
      </c>
      <c r="ES61">
        <v>17.01533214285714</v>
      </c>
      <c r="ET61">
        <v>1999.988571428572</v>
      </c>
      <c r="EU61">
        <v>0.9799968571428571</v>
      </c>
      <c r="EV61">
        <v>0.020003525</v>
      </c>
      <c r="EW61">
        <v>0</v>
      </c>
      <c r="EX61">
        <v>257.7647857142857</v>
      </c>
      <c r="EY61">
        <v>5.00097</v>
      </c>
      <c r="EZ61">
        <v>5292.287857142858</v>
      </c>
      <c r="FA61">
        <v>16707.46071428572</v>
      </c>
      <c r="FB61">
        <v>41.12942857142857</v>
      </c>
      <c r="FC61">
        <v>41.56199999999999</v>
      </c>
      <c r="FD61">
        <v>41.125</v>
      </c>
      <c r="FE61">
        <v>41.12942857142857</v>
      </c>
      <c r="FF61">
        <v>41.6405</v>
      </c>
      <c r="FG61">
        <v>1955.078571428571</v>
      </c>
      <c r="FH61">
        <v>39.91</v>
      </c>
      <c r="FI61">
        <v>0</v>
      </c>
      <c r="FJ61">
        <v>1758813347.4</v>
      </c>
      <c r="FK61">
        <v>0</v>
      </c>
      <c r="FL61">
        <v>257.7979615384615</v>
      </c>
      <c r="FM61">
        <v>2.91709401091598</v>
      </c>
      <c r="FN61">
        <v>50.66735043649121</v>
      </c>
      <c r="FO61">
        <v>5292.533076923077</v>
      </c>
      <c r="FP61">
        <v>15</v>
      </c>
      <c r="FQ61">
        <v>0</v>
      </c>
      <c r="FR61" t="s">
        <v>441</v>
      </c>
      <c r="FS61">
        <v>1747247426.5</v>
      </c>
      <c r="FT61">
        <v>1747247420.5</v>
      </c>
      <c r="FU61">
        <v>0</v>
      </c>
      <c r="FV61">
        <v>1.027</v>
      </c>
      <c r="FW61">
        <v>0.031</v>
      </c>
      <c r="FX61">
        <v>0.02</v>
      </c>
      <c r="FY61">
        <v>0.05</v>
      </c>
      <c r="FZ61">
        <v>420</v>
      </c>
      <c r="GA61">
        <v>16</v>
      </c>
      <c r="GB61">
        <v>0.01</v>
      </c>
      <c r="GC61">
        <v>0.1</v>
      </c>
      <c r="GD61">
        <v>-32.53946</v>
      </c>
      <c r="GE61">
        <v>-3.274003001876141</v>
      </c>
      <c r="GF61">
        <v>0.3229031424436747</v>
      </c>
      <c r="GG61">
        <v>0</v>
      </c>
      <c r="GH61">
        <v>257.6215588235294</v>
      </c>
      <c r="GI61">
        <v>2.827517180883254</v>
      </c>
      <c r="GJ61">
        <v>0.3403262440984285</v>
      </c>
      <c r="GK61">
        <v>-1</v>
      </c>
      <c r="GL61">
        <v>1.31577175</v>
      </c>
      <c r="GM61">
        <v>-0.2108799624765521</v>
      </c>
      <c r="GN61">
        <v>0.02070081506698468</v>
      </c>
      <c r="GO61">
        <v>0</v>
      </c>
      <c r="GP61">
        <v>0</v>
      </c>
      <c r="GQ61">
        <v>2</v>
      </c>
      <c r="GR61" t="s">
        <v>450</v>
      </c>
      <c r="GS61">
        <v>3.13554</v>
      </c>
      <c r="GT61">
        <v>2.69051</v>
      </c>
      <c r="GU61">
        <v>0.137019</v>
      </c>
      <c r="GV61">
        <v>0.139938</v>
      </c>
      <c r="GW61">
        <v>0.102746</v>
      </c>
      <c r="GX61">
        <v>0.0975007</v>
      </c>
      <c r="GY61">
        <v>27411.1</v>
      </c>
      <c r="GZ61">
        <v>27370</v>
      </c>
      <c r="HA61">
        <v>29531.3</v>
      </c>
      <c r="HB61">
        <v>29411.9</v>
      </c>
      <c r="HC61">
        <v>35011.6</v>
      </c>
      <c r="HD61">
        <v>35150.8</v>
      </c>
      <c r="HE61">
        <v>41557.4</v>
      </c>
      <c r="HF61">
        <v>41775.1</v>
      </c>
      <c r="HG61">
        <v>1.9203</v>
      </c>
      <c r="HH61">
        <v>1.88805</v>
      </c>
      <c r="HI61">
        <v>0.10144</v>
      </c>
      <c r="HJ61">
        <v>0</v>
      </c>
      <c r="HK61">
        <v>28.3899</v>
      </c>
      <c r="HL61">
        <v>999.9</v>
      </c>
      <c r="HM61">
        <v>57.6</v>
      </c>
      <c r="HN61">
        <v>29.9</v>
      </c>
      <c r="HO61">
        <v>26.7478</v>
      </c>
      <c r="HP61">
        <v>62.1709</v>
      </c>
      <c r="HQ61">
        <v>25.629</v>
      </c>
      <c r="HR61">
        <v>1</v>
      </c>
      <c r="HS61">
        <v>0.124329</v>
      </c>
      <c r="HT61">
        <v>0.173459</v>
      </c>
      <c r="HU61">
        <v>20.3406</v>
      </c>
      <c r="HV61">
        <v>5.21669</v>
      </c>
      <c r="HW61">
        <v>12.0111</v>
      </c>
      <c r="HX61">
        <v>4.9885</v>
      </c>
      <c r="HY61">
        <v>3.28758</v>
      </c>
      <c r="HZ61">
        <v>9999</v>
      </c>
      <c r="IA61">
        <v>9999</v>
      </c>
      <c r="IB61">
        <v>9999</v>
      </c>
      <c r="IC61">
        <v>3.4</v>
      </c>
      <c r="ID61">
        <v>1.86755</v>
      </c>
      <c r="IE61">
        <v>1.86674</v>
      </c>
      <c r="IF61">
        <v>1.86603</v>
      </c>
      <c r="IG61">
        <v>1.866</v>
      </c>
      <c r="IH61">
        <v>1.86785</v>
      </c>
      <c r="II61">
        <v>1.87032</v>
      </c>
      <c r="IJ61">
        <v>1.86896</v>
      </c>
      <c r="IK61">
        <v>1.87043</v>
      </c>
      <c r="IL61">
        <v>0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-0.582</v>
      </c>
      <c r="IZ61">
        <v>0.1144</v>
      </c>
      <c r="JA61">
        <v>-0.08430758455233166</v>
      </c>
      <c r="JB61">
        <v>-0.0005046786976645747</v>
      </c>
      <c r="JC61">
        <v>-2.788243218172637E-07</v>
      </c>
      <c r="JD61">
        <v>-1.458253586176284E-11</v>
      </c>
      <c r="JE61">
        <v>-0.06436460862781151</v>
      </c>
      <c r="JF61">
        <v>-0.004978686969522418</v>
      </c>
      <c r="JG61">
        <v>0.0008967905392753483</v>
      </c>
      <c r="JH61">
        <v>-1.433903952826167E-05</v>
      </c>
      <c r="JI61">
        <v>4</v>
      </c>
      <c r="JJ61">
        <v>2332</v>
      </c>
      <c r="JK61">
        <v>1</v>
      </c>
      <c r="JL61">
        <v>26</v>
      </c>
      <c r="JM61">
        <v>192765.3</v>
      </c>
      <c r="JN61">
        <v>192765.4</v>
      </c>
      <c r="JO61">
        <v>1.64673</v>
      </c>
      <c r="JP61">
        <v>2.24487</v>
      </c>
      <c r="JQ61">
        <v>1.39648</v>
      </c>
      <c r="JR61">
        <v>2.33887</v>
      </c>
      <c r="JS61">
        <v>1.49536</v>
      </c>
      <c r="JT61">
        <v>2.65381</v>
      </c>
      <c r="JU61">
        <v>35.801</v>
      </c>
      <c r="JV61">
        <v>24.0612</v>
      </c>
      <c r="JW61">
        <v>18</v>
      </c>
      <c r="JX61">
        <v>492.12</v>
      </c>
      <c r="JY61">
        <v>461.591</v>
      </c>
      <c r="JZ61">
        <v>27.5761</v>
      </c>
      <c r="KA61">
        <v>29.2377</v>
      </c>
      <c r="KB61">
        <v>29.9998</v>
      </c>
      <c r="KC61">
        <v>29.112</v>
      </c>
      <c r="KD61">
        <v>29.0388</v>
      </c>
      <c r="KE61">
        <v>33.005</v>
      </c>
      <c r="KF61">
        <v>27.357</v>
      </c>
      <c r="KG61">
        <v>95.8798</v>
      </c>
      <c r="KH61">
        <v>27.5553</v>
      </c>
      <c r="KI61">
        <v>754.511</v>
      </c>
      <c r="KJ61">
        <v>21.464</v>
      </c>
      <c r="KK61">
        <v>100.931</v>
      </c>
      <c r="KL61">
        <v>100.466</v>
      </c>
    </row>
    <row r="62" spans="1:298">
      <c r="A62">
        <v>46</v>
      </c>
      <c r="B62">
        <v>1758813351.6</v>
      </c>
      <c r="C62">
        <v>316.5</v>
      </c>
      <c r="D62" t="s">
        <v>535</v>
      </c>
      <c r="E62" t="s">
        <v>536</v>
      </c>
      <c r="F62">
        <v>5</v>
      </c>
      <c r="G62" t="s">
        <v>436</v>
      </c>
      <c r="H62" t="s">
        <v>437</v>
      </c>
      <c r="I62" t="s">
        <v>438</v>
      </c>
      <c r="J62">
        <v>1758813344.1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757.837024848485</v>
      </c>
      <c r="AL62">
        <v>733.8522727272725</v>
      </c>
      <c r="AM62">
        <v>3.400263636363612</v>
      </c>
      <c r="AN62">
        <v>65.06</v>
      </c>
      <c r="AO62">
        <f>(AQ62 - AP62 + DZ62*1E3/(8.314*(EB62+273.15)) * AS62/DY62 * AR62) * DY62/(100*DM62) * 1000/(1000 - AQ62)</f>
        <v>0</v>
      </c>
      <c r="AP62">
        <v>21.38626417640693</v>
      </c>
      <c r="AQ62">
        <v>22.62970424242424</v>
      </c>
      <c r="AR62">
        <v>4.153786807247144E-05</v>
      </c>
      <c r="AS62">
        <v>108.47</v>
      </c>
      <c r="AT62">
        <v>0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2.7</v>
      </c>
      <c r="DN62">
        <v>0.5</v>
      </c>
      <c r="DO62" t="s">
        <v>440</v>
      </c>
      <c r="DP62">
        <v>2</v>
      </c>
      <c r="DQ62" t="b">
        <v>1</v>
      </c>
      <c r="DR62">
        <v>1758813344.1</v>
      </c>
      <c r="DS62">
        <v>693.9870370370371</v>
      </c>
      <c r="DT62">
        <v>726.9035185185186</v>
      </c>
      <c r="DU62">
        <v>22.63118518518518</v>
      </c>
      <c r="DV62">
        <v>21.35618148148148</v>
      </c>
      <c r="DW62">
        <v>694.5613333333334</v>
      </c>
      <c r="DX62">
        <v>22.51667407407408</v>
      </c>
      <c r="DY62">
        <v>500.0110370370371</v>
      </c>
      <c r="DZ62">
        <v>91.22067037037039</v>
      </c>
      <c r="EA62">
        <v>0.03033234444444444</v>
      </c>
      <c r="EB62">
        <v>29.57616666666666</v>
      </c>
      <c r="EC62">
        <v>30.03718148148149</v>
      </c>
      <c r="ED62">
        <v>999.9000000000001</v>
      </c>
      <c r="EE62">
        <v>0</v>
      </c>
      <c r="EF62">
        <v>0</v>
      </c>
      <c r="EG62">
        <v>9999.374074074074</v>
      </c>
      <c r="EH62">
        <v>0</v>
      </c>
      <c r="EI62">
        <v>11.5788</v>
      </c>
      <c r="EJ62">
        <v>-32.91645925925926</v>
      </c>
      <c r="EK62">
        <v>710.0563703703702</v>
      </c>
      <c r="EL62">
        <v>742.7665185185185</v>
      </c>
      <c r="EM62">
        <v>1.275001481481482</v>
      </c>
      <c r="EN62">
        <v>726.9035185185186</v>
      </c>
      <c r="EO62">
        <v>21.35618148148148</v>
      </c>
      <c r="EP62">
        <v>2.064431111111111</v>
      </c>
      <c r="EQ62">
        <v>1.948126666666667</v>
      </c>
      <c r="ER62">
        <v>17.94736296296296</v>
      </c>
      <c r="ES62">
        <v>17.0289</v>
      </c>
      <c r="ET62">
        <v>2000.006666666667</v>
      </c>
      <c r="EU62">
        <v>0.979997</v>
      </c>
      <c r="EV62">
        <v>0.02000338888888889</v>
      </c>
      <c r="EW62">
        <v>0</v>
      </c>
      <c r="EX62">
        <v>257.9909259259259</v>
      </c>
      <c r="EY62">
        <v>5.00097</v>
      </c>
      <c r="EZ62">
        <v>5296.78</v>
      </c>
      <c r="FA62">
        <v>16707.61851851852</v>
      </c>
      <c r="FB62">
        <v>41.125</v>
      </c>
      <c r="FC62">
        <v>41.56199999999999</v>
      </c>
      <c r="FD62">
        <v>41.125</v>
      </c>
      <c r="FE62">
        <v>41.125</v>
      </c>
      <c r="FF62">
        <v>41.63418518518519</v>
      </c>
      <c r="FG62">
        <v>1955.096666666667</v>
      </c>
      <c r="FH62">
        <v>39.91</v>
      </c>
      <c r="FI62">
        <v>0</v>
      </c>
      <c r="FJ62">
        <v>1758813352.2</v>
      </c>
      <c r="FK62">
        <v>0</v>
      </c>
      <c r="FL62">
        <v>257.9985769230769</v>
      </c>
      <c r="FM62">
        <v>2.743829059820486</v>
      </c>
      <c r="FN62">
        <v>51.04273508560016</v>
      </c>
      <c r="FO62">
        <v>5296.573076923077</v>
      </c>
      <c r="FP62">
        <v>15</v>
      </c>
      <c r="FQ62">
        <v>0</v>
      </c>
      <c r="FR62" t="s">
        <v>441</v>
      </c>
      <c r="FS62">
        <v>1747247426.5</v>
      </c>
      <c r="FT62">
        <v>1747247420.5</v>
      </c>
      <c r="FU62">
        <v>0</v>
      </c>
      <c r="FV62">
        <v>1.027</v>
      </c>
      <c r="FW62">
        <v>0.031</v>
      </c>
      <c r="FX62">
        <v>0.02</v>
      </c>
      <c r="FY62">
        <v>0.05</v>
      </c>
      <c r="FZ62">
        <v>420</v>
      </c>
      <c r="GA62">
        <v>16</v>
      </c>
      <c r="GB62">
        <v>0.01</v>
      </c>
      <c r="GC62">
        <v>0.1</v>
      </c>
      <c r="GD62">
        <v>-32.76753414634146</v>
      </c>
      <c r="GE62">
        <v>-2.462406271776963</v>
      </c>
      <c r="GF62">
        <v>0.2573541108010949</v>
      </c>
      <c r="GG62">
        <v>0</v>
      </c>
      <c r="GH62">
        <v>257.8775000000001</v>
      </c>
      <c r="GI62">
        <v>2.677998473414395</v>
      </c>
      <c r="GJ62">
        <v>0.3282723268693755</v>
      </c>
      <c r="GK62">
        <v>-1</v>
      </c>
      <c r="GL62">
        <v>1.29101</v>
      </c>
      <c r="GM62">
        <v>-0.306707456445996</v>
      </c>
      <c r="GN62">
        <v>0.0311931107935007</v>
      </c>
      <c r="GO62">
        <v>0</v>
      </c>
      <c r="GP62">
        <v>0</v>
      </c>
      <c r="GQ62">
        <v>2</v>
      </c>
      <c r="GR62" t="s">
        <v>450</v>
      </c>
      <c r="GS62">
        <v>3.13571</v>
      </c>
      <c r="GT62">
        <v>2.69071</v>
      </c>
      <c r="GU62">
        <v>0.13923</v>
      </c>
      <c r="GV62">
        <v>0.1421</v>
      </c>
      <c r="GW62">
        <v>0.102765</v>
      </c>
      <c r="GX62">
        <v>0.0975453</v>
      </c>
      <c r="GY62">
        <v>27341</v>
      </c>
      <c r="GZ62">
        <v>27301.4</v>
      </c>
      <c r="HA62">
        <v>29531.5</v>
      </c>
      <c r="HB62">
        <v>29412.1</v>
      </c>
      <c r="HC62">
        <v>35011.1</v>
      </c>
      <c r="HD62">
        <v>35149.5</v>
      </c>
      <c r="HE62">
        <v>41557.7</v>
      </c>
      <c r="HF62">
        <v>41775.5</v>
      </c>
      <c r="HG62">
        <v>1.92025</v>
      </c>
      <c r="HH62">
        <v>1.88843</v>
      </c>
      <c r="HI62">
        <v>0.102125</v>
      </c>
      <c r="HJ62">
        <v>0</v>
      </c>
      <c r="HK62">
        <v>28.3885</v>
      </c>
      <c r="HL62">
        <v>999.9</v>
      </c>
      <c r="HM62">
        <v>57.6</v>
      </c>
      <c r="HN62">
        <v>29.9</v>
      </c>
      <c r="HO62">
        <v>26.7486</v>
      </c>
      <c r="HP62">
        <v>62.0309</v>
      </c>
      <c r="HQ62">
        <v>25.4808</v>
      </c>
      <c r="HR62">
        <v>1</v>
      </c>
      <c r="HS62">
        <v>0.12436</v>
      </c>
      <c r="HT62">
        <v>0.241639</v>
      </c>
      <c r="HU62">
        <v>20.3406</v>
      </c>
      <c r="HV62">
        <v>5.21639</v>
      </c>
      <c r="HW62">
        <v>12.012</v>
      </c>
      <c r="HX62">
        <v>4.9885</v>
      </c>
      <c r="HY62">
        <v>3.28758</v>
      </c>
      <c r="HZ62">
        <v>9999</v>
      </c>
      <c r="IA62">
        <v>9999</v>
      </c>
      <c r="IB62">
        <v>9999</v>
      </c>
      <c r="IC62">
        <v>3.4</v>
      </c>
      <c r="ID62">
        <v>1.86757</v>
      </c>
      <c r="IE62">
        <v>1.86671</v>
      </c>
      <c r="IF62">
        <v>1.86602</v>
      </c>
      <c r="IG62">
        <v>1.866</v>
      </c>
      <c r="IH62">
        <v>1.86786</v>
      </c>
      <c r="II62">
        <v>1.8703</v>
      </c>
      <c r="IJ62">
        <v>1.86896</v>
      </c>
      <c r="IK62">
        <v>1.87042</v>
      </c>
      <c r="IL62">
        <v>0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-0.597</v>
      </c>
      <c r="IZ62">
        <v>0.1145</v>
      </c>
      <c r="JA62">
        <v>-0.08430758455233166</v>
      </c>
      <c r="JB62">
        <v>-0.0005046786976645747</v>
      </c>
      <c r="JC62">
        <v>-2.788243218172637E-07</v>
      </c>
      <c r="JD62">
        <v>-1.458253586176284E-11</v>
      </c>
      <c r="JE62">
        <v>-0.06436460862781151</v>
      </c>
      <c r="JF62">
        <v>-0.004978686969522418</v>
      </c>
      <c r="JG62">
        <v>0.0008967905392753483</v>
      </c>
      <c r="JH62">
        <v>-1.433903952826167E-05</v>
      </c>
      <c r="JI62">
        <v>4</v>
      </c>
      <c r="JJ62">
        <v>2332</v>
      </c>
      <c r="JK62">
        <v>1</v>
      </c>
      <c r="JL62">
        <v>26</v>
      </c>
      <c r="JM62">
        <v>192765.4</v>
      </c>
      <c r="JN62">
        <v>192765.5</v>
      </c>
      <c r="JO62">
        <v>1.6748</v>
      </c>
      <c r="JP62">
        <v>2.2644</v>
      </c>
      <c r="JQ62">
        <v>1.39648</v>
      </c>
      <c r="JR62">
        <v>2.33765</v>
      </c>
      <c r="JS62">
        <v>1.49536</v>
      </c>
      <c r="JT62">
        <v>2.61108</v>
      </c>
      <c r="JU62">
        <v>35.801</v>
      </c>
      <c r="JV62">
        <v>24.0612</v>
      </c>
      <c r="JW62">
        <v>18</v>
      </c>
      <c r="JX62">
        <v>492.063</v>
      </c>
      <c r="JY62">
        <v>461.806</v>
      </c>
      <c r="JZ62">
        <v>27.5433</v>
      </c>
      <c r="KA62">
        <v>29.2346</v>
      </c>
      <c r="KB62">
        <v>29.9999</v>
      </c>
      <c r="KC62">
        <v>29.1089</v>
      </c>
      <c r="KD62">
        <v>29.0357</v>
      </c>
      <c r="KE62">
        <v>33.6285</v>
      </c>
      <c r="KF62">
        <v>27.0799</v>
      </c>
      <c r="KG62">
        <v>95.8798</v>
      </c>
      <c r="KH62">
        <v>27.5113</v>
      </c>
      <c r="KI62">
        <v>774.547</v>
      </c>
      <c r="KJ62">
        <v>21.4803</v>
      </c>
      <c r="KK62">
        <v>100.932</v>
      </c>
      <c r="KL62">
        <v>100.467</v>
      </c>
    </row>
    <row r="63" spans="1:298">
      <c r="A63">
        <v>47</v>
      </c>
      <c r="B63">
        <v>1758813356.6</v>
      </c>
      <c r="C63">
        <v>321.5</v>
      </c>
      <c r="D63" t="s">
        <v>537</v>
      </c>
      <c r="E63" t="s">
        <v>538</v>
      </c>
      <c r="F63">
        <v>5</v>
      </c>
      <c r="G63" t="s">
        <v>436</v>
      </c>
      <c r="H63" t="s">
        <v>437</v>
      </c>
      <c r="I63" t="s">
        <v>438</v>
      </c>
      <c r="J63">
        <v>1758813348.814285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774.9945957575757</v>
      </c>
      <c r="AL63">
        <v>750.9418242424239</v>
      </c>
      <c r="AM63">
        <v>3.418565974025896</v>
      </c>
      <c r="AN63">
        <v>65.06</v>
      </c>
      <c r="AO63">
        <f>(AQ63 - AP63 + DZ63*1E3/(8.314*(EB63+273.15)) * AS63/DY63 * AR63) * DY63/(100*DM63) * 1000/(1000 - AQ63)</f>
        <v>0</v>
      </c>
      <c r="AP63">
        <v>21.42326471103896</v>
      </c>
      <c r="AQ63">
        <v>22.63218727272726</v>
      </c>
      <c r="AR63">
        <v>2.619242619238867E-05</v>
      </c>
      <c r="AS63">
        <v>108.47</v>
      </c>
      <c r="AT63">
        <v>0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2.7</v>
      </c>
      <c r="DN63">
        <v>0.5</v>
      </c>
      <c r="DO63" t="s">
        <v>440</v>
      </c>
      <c r="DP63">
        <v>2</v>
      </c>
      <c r="DQ63" t="b">
        <v>1</v>
      </c>
      <c r="DR63">
        <v>1758813348.814285</v>
      </c>
      <c r="DS63">
        <v>709.6513928571428</v>
      </c>
      <c r="DT63">
        <v>742.6991071428573</v>
      </c>
      <c r="DU63">
        <v>22.62863571428571</v>
      </c>
      <c r="DV63">
        <v>21.38383571428571</v>
      </c>
      <c r="DW63">
        <v>710.2401071428573</v>
      </c>
      <c r="DX63">
        <v>22.51415357142858</v>
      </c>
      <c r="DY63">
        <v>500.0318214285714</v>
      </c>
      <c r="DZ63">
        <v>91.2210357142857</v>
      </c>
      <c r="EA63">
        <v>0.03036861428571428</v>
      </c>
      <c r="EB63">
        <v>29.57288928571429</v>
      </c>
      <c r="EC63">
        <v>30.04859642857143</v>
      </c>
      <c r="ED63">
        <v>999.9000000000002</v>
      </c>
      <c r="EE63">
        <v>0</v>
      </c>
      <c r="EF63">
        <v>0</v>
      </c>
      <c r="EG63">
        <v>9997.766071428572</v>
      </c>
      <c r="EH63">
        <v>0</v>
      </c>
      <c r="EI63">
        <v>11.5788</v>
      </c>
      <c r="EJ63">
        <v>-33.04771071428571</v>
      </c>
      <c r="EK63">
        <v>726.0815714285716</v>
      </c>
      <c r="EL63">
        <v>758.9283928571429</v>
      </c>
      <c r="EM63">
        <v>1.244801071428572</v>
      </c>
      <c r="EN63">
        <v>742.6991071428573</v>
      </c>
      <c r="EO63">
        <v>21.38383571428571</v>
      </c>
      <c r="EP63">
        <v>2.0642075</v>
      </c>
      <c r="EQ63">
        <v>1.950656428571428</v>
      </c>
      <c r="ER63">
        <v>17.94563571428571</v>
      </c>
      <c r="ES63">
        <v>17.049375</v>
      </c>
      <c r="ET63">
        <v>2000.01</v>
      </c>
      <c r="EU63">
        <v>0.9799969642857143</v>
      </c>
      <c r="EV63">
        <v>0.02000342857142857</v>
      </c>
      <c r="EW63">
        <v>0</v>
      </c>
      <c r="EX63">
        <v>258.21225</v>
      </c>
      <c r="EY63">
        <v>5.00097</v>
      </c>
      <c r="EZ63">
        <v>5300.606071428571</v>
      </c>
      <c r="FA63">
        <v>16707.64642857143</v>
      </c>
      <c r="FB63">
        <v>41.125</v>
      </c>
      <c r="FC63">
        <v>41.56199999999999</v>
      </c>
      <c r="FD63">
        <v>41.12275</v>
      </c>
      <c r="FE63">
        <v>41.125</v>
      </c>
      <c r="FF63">
        <v>41.62942857142857</v>
      </c>
      <c r="FG63">
        <v>1955.099999999999</v>
      </c>
      <c r="FH63">
        <v>39.91</v>
      </c>
      <c r="FI63">
        <v>0</v>
      </c>
      <c r="FJ63">
        <v>1758813357.6</v>
      </c>
      <c r="FK63">
        <v>0</v>
      </c>
      <c r="FL63">
        <v>258.244</v>
      </c>
      <c r="FM63">
        <v>2.631000019039469</v>
      </c>
      <c r="FN63">
        <v>47.46615391532256</v>
      </c>
      <c r="FO63">
        <v>5301.192000000001</v>
      </c>
      <c r="FP63">
        <v>15</v>
      </c>
      <c r="FQ63">
        <v>0</v>
      </c>
      <c r="FR63" t="s">
        <v>441</v>
      </c>
      <c r="FS63">
        <v>1747247426.5</v>
      </c>
      <c r="FT63">
        <v>1747247420.5</v>
      </c>
      <c r="FU63">
        <v>0</v>
      </c>
      <c r="FV63">
        <v>1.027</v>
      </c>
      <c r="FW63">
        <v>0.031</v>
      </c>
      <c r="FX63">
        <v>0.02</v>
      </c>
      <c r="FY63">
        <v>0.05</v>
      </c>
      <c r="FZ63">
        <v>420</v>
      </c>
      <c r="GA63">
        <v>16</v>
      </c>
      <c r="GB63">
        <v>0.01</v>
      </c>
      <c r="GC63">
        <v>0.1</v>
      </c>
      <c r="GD63">
        <v>-32.94946097560975</v>
      </c>
      <c r="GE63">
        <v>-1.668796515679474</v>
      </c>
      <c r="GF63">
        <v>0.1791626864980384</v>
      </c>
      <c r="GG63">
        <v>0</v>
      </c>
      <c r="GH63">
        <v>258.0701176470588</v>
      </c>
      <c r="GI63">
        <v>2.617692895302571</v>
      </c>
      <c r="GJ63">
        <v>0.3275339914740645</v>
      </c>
      <c r="GK63">
        <v>-1</v>
      </c>
      <c r="GL63">
        <v>1.265136585365854</v>
      </c>
      <c r="GM63">
        <v>-0.3651961672473879</v>
      </c>
      <c r="GN63">
        <v>0.03719359816470886</v>
      </c>
      <c r="GO63">
        <v>0</v>
      </c>
      <c r="GP63">
        <v>0</v>
      </c>
      <c r="GQ63">
        <v>2</v>
      </c>
      <c r="GR63" t="s">
        <v>450</v>
      </c>
      <c r="GS63">
        <v>3.13564</v>
      </c>
      <c r="GT63">
        <v>2.69052</v>
      </c>
      <c r="GU63">
        <v>0.141416</v>
      </c>
      <c r="GV63">
        <v>0.144233</v>
      </c>
      <c r="GW63">
        <v>0.102785</v>
      </c>
      <c r="GX63">
        <v>0.097847</v>
      </c>
      <c r="GY63">
        <v>27271</v>
      </c>
      <c r="GZ63">
        <v>27233.7</v>
      </c>
      <c r="HA63">
        <v>29530.9</v>
      </c>
      <c r="HB63">
        <v>29412.4</v>
      </c>
      <c r="HC63">
        <v>35009.7</v>
      </c>
      <c r="HD63">
        <v>35137.9</v>
      </c>
      <c r="HE63">
        <v>41556.9</v>
      </c>
      <c r="HF63">
        <v>41775.9</v>
      </c>
      <c r="HG63">
        <v>1.92027</v>
      </c>
      <c r="HH63">
        <v>1.88813</v>
      </c>
      <c r="HI63">
        <v>0.102416</v>
      </c>
      <c r="HJ63">
        <v>0</v>
      </c>
      <c r="HK63">
        <v>28.3867</v>
      </c>
      <c r="HL63">
        <v>999.9</v>
      </c>
      <c r="HM63">
        <v>57.6</v>
      </c>
      <c r="HN63">
        <v>29.9</v>
      </c>
      <c r="HO63">
        <v>26.7485</v>
      </c>
      <c r="HP63">
        <v>61.9509</v>
      </c>
      <c r="HQ63">
        <v>25.4327</v>
      </c>
      <c r="HR63">
        <v>1</v>
      </c>
      <c r="HS63">
        <v>0.124027</v>
      </c>
      <c r="HT63">
        <v>0.325313</v>
      </c>
      <c r="HU63">
        <v>20.3403</v>
      </c>
      <c r="HV63">
        <v>5.21594</v>
      </c>
      <c r="HW63">
        <v>12.0113</v>
      </c>
      <c r="HX63">
        <v>4.98855</v>
      </c>
      <c r="HY63">
        <v>3.28758</v>
      </c>
      <c r="HZ63">
        <v>9999</v>
      </c>
      <c r="IA63">
        <v>9999</v>
      </c>
      <c r="IB63">
        <v>9999</v>
      </c>
      <c r="IC63">
        <v>3.5</v>
      </c>
      <c r="ID63">
        <v>1.86761</v>
      </c>
      <c r="IE63">
        <v>1.86671</v>
      </c>
      <c r="IF63">
        <v>1.86603</v>
      </c>
      <c r="IG63">
        <v>1.866</v>
      </c>
      <c r="IH63">
        <v>1.86784</v>
      </c>
      <c r="II63">
        <v>1.8703</v>
      </c>
      <c r="IJ63">
        <v>1.86896</v>
      </c>
      <c r="IK63">
        <v>1.87043</v>
      </c>
      <c r="IL63">
        <v>0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-0.612</v>
      </c>
      <c r="IZ63">
        <v>0.1145</v>
      </c>
      <c r="JA63">
        <v>-0.08430758455233166</v>
      </c>
      <c r="JB63">
        <v>-0.0005046786976645747</v>
      </c>
      <c r="JC63">
        <v>-2.788243218172637E-07</v>
      </c>
      <c r="JD63">
        <v>-1.458253586176284E-11</v>
      </c>
      <c r="JE63">
        <v>-0.06436460862781151</v>
      </c>
      <c r="JF63">
        <v>-0.004978686969522418</v>
      </c>
      <c r="JG63">
        <v>0.0008967905392753483</v>
      </c>
      <c r="JH63">
        <v>-1.433903952826167E-05</v>
      </c>
      <c r="JI63">
        <v>4</v>
      </c>
      <c r="JJ63">
        <v>2332</v>
      </c>
      <c r="JK63">
        <v>1</v>
      </c>
      <c r="JL63">
        <v>26</v>
      </c>
      <c r="JM63">
        <v>192765.5</v>
      </c>
      <c r="JN63">
        <v>192765.6</v>
      </c>
      <c r="JO63">
        <v>1.70654</v>
      </c>
      <c r="JP63">
        <v>2.26074</v>
      </c>
      <c r="JQ63">
        <v>1.39648</v>
      </c>
      <c r="JR63">
        <v>2.34253</v>
      </c>
      <c r="JS63">
        <v>1.49536</v>
      </c>
      <c r="JT63">
        <v>2.59033</v>
      </c>
      <c r="JU63">
        <v>35.8244</v>
      </c>
      <c r="JV63">
        <v>24.0612</v>
      </c>
      <c r="JW63">
        <v>18</v>
      </c>
      <c r="JX63">
        <v>492.049</v>
      </c>
      <c r="JY63">
        <v>461.591</v>
      </c>
      <c r="JZ63">
        <v>27.496</v>
      </c>
      <c r="KA63">
        <v>29.2311</v>
      </c>
      <c r="KB63">
        <v>30</v>
      </c>
      <c r="KC63">
        <v>29.1052</v>
      </c>
      <c r="KD63">
        <v>29.0326</v>
      </c>
      <c r="KE63">
        <v>34.1872</v>
      </c>
      <c r="KF63">
        <v>27.0799</v>
      </c>
      <c r="KG63">
        <v>95.8798</v>
      </c>
      <c r="KH63">
        <v>27.457</v>
      </c>
      <c r="KI63">
        <v>787.904</v>
      </c>
      <c r="KJ63">
        <v>21.4841</v>
      </c>
      <c r="KK63">
        <v>100.93</v>
      </c>
      <c r="KL63">
        <v>100.468</v>
      </c>
    </row>
    <row r="64" spans="1:298">
      <c r="A64">
        <v>48</v>
      </c>
      <c r="B64">
        <v>1758813361.6</v>
      </c>
      <c r="C64">
        <v>326.5</v>
      </c>
      <c r="D64" t="s">
        <v>539</v>
      </c>
      <c r="E64" t="s">
        <v>540</v>
      </c>
      <c r="F64">
        <v>5</v>
      </c>
      <c r="G64" t="s">
        <v>436</v>
      </c>
      <c r="H64" t="s">
        <v>437</v>
      </c>
      <c r="I64" t="s">
        <v>438</v>
      </c>
      <c r="J64">
        <v>1758813354.1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792.3053139393938</v>
      </c>
      <c r="AL64">
        <v>768.1777636363632</v>
      </c>
      <c r="AM64">
        <v>3.448079134199062</v>
      </c>
      <c r="AN64">
        <v>65.06</v>
      </c>
      <c r="AO64">
        <f>(AQ64 - AP64 + DZ64*1E3/(8.314*(EB64+273.15)) * AS64/DY64 * AR64) * DY64/(100*DM64) * 1000/(1000 - AQ64)</f>
        <v>0</v>
      </c>
      <c r="AP64">
        <v>21.51698387554113</v>
      </c>
      <c r="AQ64">
        <v>22.66574848484849</v>
      </c>
      <c r="AR64">
        <v>0.007152900432896187</v>
      </c>
      <c r="AS64">
        <v>108.47</v>
      </c>
      <c r="AT64">
        <v>0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2.7</v>
      </c>
      <c r="DN64">
        <v>0.5</v>
      </c>
      <c r="DO64" t="s">
        <v>440</v>
      </c>
      <c r="DP64">
        <v>2</v>
      </c>
      <c r="DQ64" t="b">
        <v>1</v>
      </c>
      <c r="DR64">
        <v>1758813354.1</v>
      </c>
      <c r="DS64">
        <v>727.3025555555556</v>
      </c>
      <c r="DT64">
        <v>760.4352962962962</v>
      </c>
      <c r="DU64">
        <v>22.63638518518519</v>
      </c>
      <c r="DV64">
        <v>21.43945185185185</v>
      </c>
      <c r="DW64">
        <v>727.9077037037038</v>
      </c>
      <c r="DX64">
        <v>22.5218037037037</v>
      </c>
      <c r="DY64">
        <v>500.0045185185186</v>
      </c>
      <c r="DZ64">
        <v>91.2219222222222</v>
      </c>
      <c r="EA64">
        <v>0.03043355555555556</v>
      </c>
      <c r="EB64">
        <v>29.56962222222222</v>
      </c>
      <c r="EC64">
        <v>30.05487777777778</v>
      </c>
      <c r="ED64">
        <v>999.9000000000001</v>
      </c>
      <c r="EE64">
        <v>0</v>
      </c>
      <c r="EF64">
        <v>0</v>
      </c>
      <c r="EG64">
        <v>9992.403703703705</v>
      </c>
      <c r="EH64">
        <v>0</v>
      </c>
      <c r="EI64">
        <v>11.5788</v>
      </c>
      <c r="EJ64">
        <v>-33.13266666666667</v>
      </c>
      <c r="EK64">
        <v>744.1474444444444</v>
      </c>
      <c r="EL64">
        <v>777.0965185185186</v>
      </c>
      <c r="EM64">
        <v>1.196941851851852</v>
      </c>
      <c r="EN64">
        <v>760.4352962962962</v>
      </c>
      <c r="EO64">
        <v>21.43945185185185</v>
      </c>
      <c r="EP64">
        <v>2.064935925925926</v>
      </c>
      <c r="EQ64">
        <v>1.955748148148148</v>
      </c>
      <c r="ER64">
        <v>17.95123333333333</v>
      </c>
      <c r="ES64">
        <v>17.0905037037037</v>
      </c>
      <c r="ET64">
        <v>2000.052592592593</v>
      </c>
      <c r="EU64">
        <v>0.9799973333333333</v>
      </c>
      <c r="EV64">
        <v>0.02000306296296295</v>
      </c>
      <c r="EW64">
        <v>0</v>
      </c>
      <c r="EX64">
        <v>258.3967407407408</v>
      </c>
      <c r="EY64">
        <v>5.00097</v>
      </c>
      <c r="EZ64">
        <v>5305.021851851851</v>
      </c>
      <c r="FA64">
        <v>16708.01111111111</v>
      </c>
      <c r="FB64">
        <v>41.125</v>
      </c>
      <c r="FC64">
        <v>41.56199999999999</v>
      </c>
      <c r="FD64">
        <v>41.10866666666666</v>
      </c>
      <c r="FE64">
        <v>41.125</v>
      </c>
      <c r="FF64">
        <v>41.625</v>
      </c>
      <c r="FG64">
        <v>1955.142592592592</v>
      </c>
      <c r="FH64">
        <v>39.91</v>
      </c>
      <c r="FI64">
        <v>0</v>
      </c>
      <c r="FJ64">
        <v>1758813362.4</v>
      </c>
      <c r="FK64">
        <v>0</v>
      </c>
      <c r="FL64">
        <v>258.41332</v>
      </c>
      <c r="FM64">
        <v>2.364846168760859</v>
      </c>
      <c r="FN64">
        <v>48.42230761179513</v>
      </c>
      <c r="FO64">
        <v>5305.1108</v>
      </c>
      <c r="FP64">
        <v>15</v>
      </c>
      <c r="FQ64">
        <v>0</v>
      </c>
      <c r="FR64" t="s">
        <v>441</v>
      </c>
      <c r="FS64">
        <v>1747247426.5</v>
      </c>
      <c r="FT64">
        <v>1747247420.5</v>
      </c>
      <c r="FU64">
        <v>0</v>
      </c>
      <c r="FV64">
        <v>1.027</v>
      </c>
      <c r="FW64">
        <v>0.031</v>
      </c>
      <c r="FX64">
        <v>0.02</v>
      </c>
      <c r="FY64">
        <v>0.05</v>
      </c>
      <c r="FZ64">
        <v>420</v>
      </c>
      <c r="GA64">
        <v>16</v>
      </c>
      <c r="GB64">
        <v>0.01</v>
      </c>
      <c r="GC64">
        <v>0.1</v>
      </c>
      <c r="GD64">
        <v>-33.07819512195123</v>
      </c>
      <c r="GE64">
        <v>-0.9609344947735601</v>
      </c>
      <c r="GF64">
        <v>0.1084288300947533</v>
      </c>
      <c r="GG64">
        <v>0</v>
      </c>
      <c r="GH64">
        <v>258.2494705882353</v>
      </c>
      <c r="GI64">
        <v>2.223590532336187</v>
      </c>
      <c r="GJ64">
        <v>0.2932774469672957</v>
      </c>
      <c r="GK64">
        <v>-1</v>
      </c>
      <c r="GL64">
        <v>1.224541951219512</v>
      </c>
      <c r="GM64">
        <v>-0.528123554006971</v>
      </c>
      <c r="GN64">
        <v>0.05417806014495896</v>
      </c>
      <c r="GO64">
        <v>0</v>
      </c>
      <c r="GP64">
        <v>0</v>
      </c>
      <c r="GQ64">
        <v>2</v>
      </c>
      <c r="GR64" t="s">
        <v>450</v>
      </c>
      <c r="GS64">
        <v>3.13558</v>
      </c>
      <c r="GT64">
        <v>2.69059</v>
      </c>
      <c r="GU64">
        <v>0.143594</v>
      </c>
      <c r="GV64">
        <v>0.146328</v>
      </c>
      <c r="GW64">
        <v>0.102889</v>
      </c>
      <c r="GX64">
        <v>0.09797119999999999</v>
      </c>
      <c r="GY64">
        <v>27202.9</v>
      </c>
      <c r="GZ64">
        <v>27166.6</v>
      </c>
      <c r="HA64">
        <v>29532</v>
      </c>
      <c r="HB64">
        <v>29411.9</v>
      </c>
      <c r="HC64">
        <v>35006.8</v>
      </c>
      <c r="HD64">
        <v>35132.5</v>
      </c>
      <c r="HE64">
        <v>41558.4</v>
      </c>
      <c r="HF64">
        <v>41775.2</v>
      </c>
      <c r="HG64">
        <v>1.92038</v>
      </c>
      <c r="HH64">
        <v>1.8887</v>
      </c>
      <c r="HI64">
        <v>0.103287</v>
      </c>
      <c r="HJ64">
        <v>0</v>
      </c>
      <c r="HK64">
        <v>28.3848</v>
      </c>
      <c r="HL64">
        <v>999.9</v>
      </c>
      <c r="HM64">
        <v>57.6</v>
      </c>
      <c r="HN64">
        <v>29.9</v>
      </c>
      <c r="HO64">
        <v>26.748</v>
      </c>
      <c r="HP64">
        <v>62.0509</v>
      </c>
      <c r="HQ64">
        <v>25.5809</v>
      </c>
      <c r="HR64">
        <v>1</v>
      </c>
      <c r="HS64">
        <v>0.124205</v>
      </c>
      <c r="HT64">
        <v>0.38802</v>
      </c>
      <c r="HU64">
        <v>20.34</v>
      </c>
      <c r="HV64">
        <v>5.21609</v>
      </c>
      <c r="HW64">
        <v>12.0117</v>
      </c>
      <c r="HX64">
        <v>4.9885</v>
      </c>
      <c r="HY64">
        <v>3.2876</v>
      </c>
      <c r="HZ64">
        <v>9999</v>
      </c>
      <c r="IA64">
        <v>9999</v>
      </c>
      <c r="IB64">
        <v>9999</v>
      </c>
      <c r="IC64">
        <v>3.5</v>
      </c>
      <c r="ID64">
        <v>1.86761</v>
      </c>
      <c r="IE64">
        <v>1.86673</v>
      </c>
      <c r="IF64">
        <v>1.86604</v>
      </c>
      <c r="IG64">
        <v>1.866</v>
      </c>
      <c r="IH64">
        <v>1.86786</v>
      </c>
      <c r="II64">
        <v>1.8703</v>
      </c>
      <c r="IJ64">
        <v>1.86899</v>
      </c>
      <c r="IK64">
        <v>1.87043</v>
      </c>
      <c r="IL64">
        <v>0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-0.629</v>
      </c>
      <c r="IZ64">
        <v>0.115</v>
      </c>
      <c r="JA64">
        <v>-0.08430758455233166</v>
      </c>
      <c r="JB64">
        <v>-0.0005046786976645747</v>
      </c>
      <c r="JC64">
        <v>-2.788243218172637E-07</v>
      </c>
      <c r="JD64">
        <v>-1.458253586176284E-11</v>
      </c>
      <c r="JE64">
        <v>-0.06436460862781151</v>
      </c>
      <c r="JF64">
        <v>-0.004978686969522418</v>
      </c>
      <c r="JG64">
        <v>0.0008967905392753483</v>
      </c>
      <c r="JH64">
        <v>-1.433903952826167E-05</v>
      </c>
      <c r="JI64">
        <v>4</v>
      </c>
      <c r="JJ64">
        <v>2332</v>
      </c>
      <c r="JK64">
        <v>1</v>
      </c>
      <c r="JL64">
        <v>26</v>
      </c>
      <c r="JM64">
        <v>192765.6</v>
      </c>
      <c r="JN64">
        <v>192765.7</v>
      </c>
      <c r="JO64">
        <v>1.7334</v>
      </c>
      <c r="JP64">
        <v>2.24487</v>
      </c>
      <c r="JQ64">
        <v>1.39648</v>
      </c>
      <c r="JR64">
        <v>2.33765</v>
      </c>
      <c r="JS64">
        <v>1.49536</v>
      </c>
      <c r="JT64">
        <v>2.65625</v>
      </c>
      <c r="JU64">
        <v>35.8244</v>
      </c>
      <c r="JV64">
        <v>24.0612</v>
      </c>
      <c r="JW64">
        <v>18</v>
      </c>
      <c r="JX64">
        <v>492.092</v>
      </c>
      <c r="JY64">
        <v>461.938</v>
      </c>
      <c r="JZ64">
        <v>27.4408</v>
      </c>
      <c r="KA64">
        <v>29.2277</v>
      </c>
      <c r="KB64">
        <v>30</v>
      </c>
      <c r="KC64">
        <v>29.1026</v>
      </c>
      <c r="KD64">
        <v>29.0302</v>
      </c>
      <c r="KE64">
        <v>34.8041</v>
      </c>
      <c r="KF64">
        <v>27.0799</v>
      </c>
      <c r="KG64">
        <v>95.8798</v>
      </c>
      <c r="KH64">
        <v>27.4006</v>
      </c>
      <c r="KI64">
        <v>807.939</v>
      </c>
      <c r="KJ64">
        <v>21.473</v>
      </c>
      <c r="KK64">
        <v>100.933</v>
      </c>
      <c r="KL64">
        <v>100.466</v>
      </c>
    </row>
    <row r="65" spans="1:298">
      <c r="A65">
        <v>49</v>
      </c>
      <c r="B65">
        <v>1758813366.6</v>
      </c>
      <c r="C65">
        <v>331.5</v>
      </c>
      <c r="D65" t="s">
        <v>541</v>
      </c>
      <c r="E65" t="s">
        <v>542</v>
      </c>
      <c r="F65">
        <v>5</v>
      </c>
      <c r="G65" t="s">
        <v>436</v>
      </c>
      <c r="H65" t="s">
        <v>437</v>
      </c>
      <c r="I65" t="s">
        <v>438</v>
      </c>
      <c r="J65">
        <v>1758813358.814285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809.3447606060608</v>
      </c>
      <c r="AL65">
        <v>785.3549696969698</v>
      </c>
      <c r="AM65">
        <v>3.44521896103897</v>
      </c>
      <c r="AN65">
        <v>65.06</v>
      </c>
      <c r="AO65">
        <f>(AQ65 - AP65 + DZ65*1E3/(8.314*(EB65+273.15)) * AS65/DY65 * AR65) * DY65/(100*DM65) * 1000/(1000 - AQ65)</f>
        <v>0</v>
      </c>
      <c r="AP65">
        <v>21.52822749242424</v>
      </c>
      <c r="AQ65">
        <v>22.68056424242424</v>
      </c>
      <c r="AR65">
        <v>0.0009681038961036569</v>
      </c>
      <c r="AS65">
        <v>108.47</v>
      </c>
      <c r="AT65">
        <v>0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2.7</v>
      </c>
      <c r="DN65">
        <v>0.5</v>
      </c>
      <c r="DO65" t="s">
        <v>440</v>
      </c>
      <c r="DP65">
        <v>2</v>
      </c>
      <c r="DQ65" t="b">
        <v>1</v>
      </c>
      <c r="DR65">
        <v>1758813358.814285</v>
      </c>
      <c r="DS65">
        <v>743.0886785714285</v>
      </c>
      <c r="DT65">
        <v>776.2410357142857</v>
      </c>
      <c r="DU65">
        <v>22.65162857142857</v>
      </c>
      <c r="DV65">
        <v>21.48344285714286</v>
      </c>
      <c r="DW65">
        <v>743.7087142857141</v>
      </c>
      <c r="DX65">
        <v>22.53685</v>
      </c>
      <c r="DY65">
        <v>499.98875</v>
      </c>
      <c r="DZ65">
        <v>91.22206428571428</v>
      </c>
      <c r="EA65">
        <v>0.030349675</v>
      </c>
      <c r="EB65">
        <v>29.5649</v>
      </c>
      <c r="EC65">
        <v>30.06184285714286</v>
      </c>
      <c r="ED65">
        <v>999.9000000000002</v>
      </c>
      <c r="EE65">
        <v>0</v>
      </c>
      <c r="EF65">
        <v>0</v>
      </c>
      <c r="EG65">
        <v>10000.57821428572</v>
      </c>
      <c r="EH65">
        <v>0</v>
      </c>
      <c r="EI65">
        <v>11.5788</v>
      </c>
      <c r="EJ65">
        <v>-33.15230714285714</v>
      </c>
      <c r="EK65">
        <v>760.31125</v>
      </c>
      <c r="EL65">
        <v>793.28425</v>
      </c>
      <c r="EM65">
        <v>1.168193928571429</v>
      </c>
      <c r="EN65">
        <v>776.2410357142857</v>
      </c>
      <c r="EO65">
        <v>21.48344285714286</v>
      </c>
      <c r="EP65">
        <v>2.06633</v>
      </c>
      <c r="EQ65">
        <v>1.959764285714286</v>
      </c>
      <c r="ER65">
        <v>17.96196071428571</v>
      </c>
      <c r="ES65">
        <v>17.12290357142857</v>
      </c>
      <c r="ET65">
        <v>2000.046428571428</v>
      </c>
      <c r="EU65">
        <v>0.9799971785714285</v>
      </c>
      <c r="EV65">
        <v>0.02000321785714285</v>
      </c>
      <c r="EW65">
        <v>0</v>
      </c>
      <c r="EX65">
        <v>258.6333571428571</v>
      </c>
      <c r="EY65">
        <v>5.00097</v>
      </c>
      <c r="EZ65">
        <v>5308.69107142857</v>
      </c>
      <c r="FA65">
        <v>16707.94642857143</v>
      </c>
      <c r="FB65">
        <v>41.125</v>
      </c>
      <c r="FC65">
        <v>41.56199999999999</v>
      </c>
      <c r="FD65">
        <v>41.08899999999998</v>
      </c>
      <c r="FE65">
        <v>41.125</v>
      </c>
      <c r="FF65">
        <v>41.625</v>
      </c>
      <c r="FG65">
        <v>1955.136428571428</v>
      </c>
      <c r="FH65">
        <v>39.91</v>
      </c>
      <c r="FI65">
        <v>0</v>
      </c>
      <c r="FJ65">
        <v>1758813367.2</v>
      </c>
      <c r="FK65">
        <v>0</v>
      </c>
      <c r="FL65">
        <v>258.65304</v>
      </c>
      <c r="FM65">
        <v>3.101692317205533</v>
      </c>
      <c r="FN65">
        <v>48.63076923382835</v>
      </c>
      <c r="FO65">
        <v>5308.8652</v>
      </c>
      <c r="FP65">
        <v>15</v>
      </c>
      <c r="FQ65">
        <v>0</v>
      </c>
      <c r="FR65" t="s">
        <v>441</v>
      </c>
      <c r="FS65">
        <v>1747247426.5</v>
      </c>
      <c r="FT65">
        <v>1747247420.5</v>
      </c>
      <c r="FU65">
        <v>0</v>
      </c>
      <c r="FV65">
        <v>1.027</v>
      </c>
      <c r="FW65">
        <v>0.031</v>
      </c>
      <c r="FX65">
        <v>0.02</v>
      </c>
      <c r="FY65">
        <v>0.05</v>
      </c>
      <c r="FZ65">
        <v>420</v>
      </c>
      <c r="GA65">
        <v>16</v>
      </c>
      <c r="GB65">
        <v>0.01</v>
      </c>
      <c r="GC65">
        <v>0.1</v>
      </c>
      <c r="GD65">
        <v>-33.129195</v>
      </c>
      <c r="GE65">
        <v>-0.2885966228892318</v>
      </c>
      <c r="GF65">
        <v>0.06496041082844273</v>
      </c>
      <c r="GG65">
        <v>0</v>
      </c>
      <c r="GH65">
        <v>258.5445294117648</v>
      </c>
      <c r="GI65">
        <v>2.660748672685935</v>
      </c>
      <c r="GJ65">
        <v>0.3307149328077097</v>
      </c>
      <c r="GK65">
        <v>-1</v>
      </c>
      <c r="GL65">
        <v>1.18600175</v>
      </c>
      <c r="GM65">
        <v>-0.4192994746716736</v>
      </c>
      <c r="GN65">
        <v>0.04519660484414177</v>
      </c>
      <c r="GO65">
        <v>0</v>
      </c>
      <c r="GP65">
        <v>0</v>
      </c>
      <c r="GQ65">
        <v>2</v>
      </c>
      <c r="GR65" t="s">
        <v>450</v>
      </c>
      <c r="GS65">
        <v>3.1356</v>
      </c>
      <c r="GT65">
        <v>2.69081</v>
      </c>
      <c r="GU65">
        <v>0.145739</v>
      </c>
      <c r="GV65">
        <v>0.148404</v>
      </c>
      <c r="GW65">
        <v>0.102933</v>
      </c>
      <c r="GX65">
        <v>0.09800200000000001</v>
      </c>
      <c r="GY65">
        <v>27134.8</v>
      </c>
      <c r="GZ65">
        <v>27101</v>
      </c>
      <c r="HA65">
        <v>29532.1</v>
      </c>
      <c r="HB65">
        <v>29412.4</v>
      </c>
      <c r="HC65">
        <v>35005.2</v>
      </c>
      <c r="HD65">
        <v>35131.8</v>
      </c>
      <c r="HE65">
        <v>41558.5</v>
      </c>
      <c r="HF65">
        <v>41775.8</v>
      </c>
      <c r="HG65">
        <v>1.92008</v>
      </c>
      <c r="HH65">
        <v>1.88878</v>
      </c>
      <c r="HI65">
        <v>0.103697</v>
      </c>
      <c r="HJ65">
        <v>0</v>
      </c>
      <c r="HK65">
        <v>28.3824</v>
      </c>
      <c r="HL65">
        <v>999.9</v>
      </c>
      <c r="HM65">
        <v>57.6</v>
      </c>
      <c r="HN65">
        <v>29.9</v>
      </c>
      <c r="HO65">
        <v>26.7478</v>
      </c>
      <c r="HP65">
        <v>62.0609</v>
      </c>
      <c r="HQ65">
        <v>25.5128</v>
      </c>
      <c r="HR65">
        <v>1</v>
      </c>
      <c r="HS65">
        <v>0.123963</v>
      </c>
      <c r="HT65">
        <v>0.474867</v>
      </c>
      <c r="HU65">
        <v>20.3399</v>
      </c>
      <c r="HV65">
        <v>5.21669</v>
      </c>
      <c r="HW65">
        <v>12.0107</v>
      </c>
      <c r="HX65">
        <v>4.98885</v>
      </c>
      <c r="HY65">
        <v>3.28772</v>
      </c>
      <c r="HZ65">
        <v>9999</v>
      </c>
      <c r="IA65">
        <v>9999</v>
      </c>
      <c r="IB65">
        <v>9999</v>
      </c>
      <c r="IC65">
        <v>3.5</v>
      </c>
      <c r="ID65">
        <v>1.8676</v>
      </c>
      <c r="IE65">
        <v>1.86673</v>
      </c>
      <c r="IF65">
        <v>1.86602</v>
      </c>
      <c r="IG65">
        <v>1.866</v>
      </c>
      <c r="IH65">
        <v>1.86785</v>
      </c>
      <c r="II65">
        <v>1.87031</v>
      </c>
      <c r="IJ65">
        <v>1.86898</v>
      </c>
      <c r="IK65">
        <v>1.87042</v>
      </c>
      <c r="IL65">
        <v>0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-0.644</v>
      </c>
      <c r="IZ65">
        <v>0.1152</v>
      </c>
      <c r="JA65">
        <v>-0.08430758455233166</v>
      </c>
      <c r="JB65">
        <v>-0.0005046786976645747</v>
      </c>
      <c r="JC65">
        <v>-2.788243218172637E-07</v>
      </c>
      <c r="JD65">
        <v>-1.458253586176284E-11</v>
      </c>
      <c r="JE65">
        <v>-0.06436460862781151</v>
      </c>
      <c r="JF65">
        <v>-0.004978686969522418</v>
      </c>
      <c r="JG65">
        <v>0.0008967905392753483</v>
      </c>
      <c r="JH65">
        <v>-1.433903952826167E-05</v>
      </c>
      <c r="JI65">
        <v>4</v>
      </c>
      <c r="JJ65">
        <v>2332</v>
      </c>
      <c r="JK65">
        <v>1</v>
      </c>
      <c r="JL65">
        <v>26</v>
      </c>
      <c r="JM65">
        <v>192765.7</v>
      </c>
      <c r="JN65">
        <v>192765.8</v>
      </c>
      <c r="JO65">
        <v>1.76514</v>
      </c>
      <c r="JP65">
        <v>2.25098</v>
      </c>
      <c r="JQ65">
        <v>1.39648</v>
      </c>
      <c r="JR65">
        <v>2.33887</v>
      </c>
      <c r="JS65">
        <v>1.49536</v>
      </c>
      <c r="JT65">
        <v>2.70508</v>
      </c>
      <c r="JU65">
        <v>35.801</v>
      </c>
      <c r="JV65">
        <v>24.0612</v>
      </c>
      <c r="JW65">
        <v>18</v>
      </c>
      <c r="JX65">
        <v>491.877</v>
      </c>
      <c r="JY65">
        <v>461.958</v>
      </c>
      <c r="JZ65">
        <v>27.3794</v>
      </c>
      <c r="KA65">
        <v>29.2239</v>
      </c>
      <c r="KB65">
        <v>30.0001</v>
      </c>
      <c r="KC65">
        <v>29.0996</v>
      </c>
      <c r="KD65">
        <v>29.0267</v>
      </c>
      <c r="KE65">
        <v>35.3621</v>
      </c>
      <c r="KF65">
        <v>27.0799</v>
      </c>
      <c r="KG65">
        <v>95.8798</v>
      </c>
      <c r="KH65">
        <v>27.334</v>
      </c>
      <c r="KI65">
        <v>821.297</v>
      </c>
      <c r="KJ65">
        <v>21.4669</v>
      </c>
      <c r="KK65">
        <v>100.934</v>
      </c>
      <c r="KL65">
        <v>100.467</v>
      </c>
    </row>
    <row r="66" spans="1:298">
      <c r="A66">
        <v>50</v>
      </c>
      <c r="B66">
        <v>1758813371.6</v>
      </c>
      <c r="C66">
        <v>336.5</v>
      </c>
      <c r="D66" t="s">
        <v>543</v>
      </c>
      <c r="E66" t="s">
        <v>544</v>
      </c>
      <c r="F66">
        <v>5</v>
      </c>
      <c r="G66" t="s">
        <v>436</v>
      </c>
      <c r="H66" t="s">
        <v>437</v>
      </c>
      <c r="I66" t="s">
        <v>438</v>
      </c>
      <c r="J66">
        <v>1758813364.1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826.5117636363638</v>
      </c>
      <c r="AL66">
        <v>802.4039939393939</v>
      </c>
      <c r="AM66">
        <v>3.408690649350769</v>
      </c>
      <c r="AN66">
        <v>65.06</v>
      </c>
      <c r="AO66">
        <f>(AQ66 - AP66 + DZ66*1E3/(8.314*(EB66+273.15)) * AS66/DY66 * AR66) * DY66/(100*DM66) * 1000/(1000 - AQ66)</f>
        <v>0</v>
      </c>
      <c r="AP66">
        <v>21.53328553787879</v>
      </c>
      <c r="AQ66">
        <v>22.68242787878788</v>
      </c>
      <c r="AR66">
        <v>-3.383549783627831E-05</v>
      </c>
      <c r="AS66">
        <v>108.47</v>
      </c>
      <c r="AT66">
        <v>0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2.7</v>
      </c>
      <c r="DN66">
        <v>0.5</v>
      </c>
      <c r="DO66" t="s">
        <v>440</v>
      </c>
      <c r="DP66">
        <v>2</v>
      </c>
      <c r="DQ66" t="b">
        <v>1</v>
      </c>
      <c r="DR66">
        <v>1758813364.1</v>
      </c>
      <c r="DS66">
        <v>760.7937407407405</v>
      </c>
      <c r="DT66">
        <v>793.971</v>
      </c>
      <c r="DU66">
        <v>22.67020740740741</v>
      </c>
      <c r="DV66">
        <v>21.52425555555556</v>
      </c>
      <c r="DW66">
        <v>761.4304814814815</v>
      </c>
      <c r="DX66">
        <v>22.55518148148148</v>
      </c>
      <c r="DY66">
        <v>499.9935555555555</v>
      </c>
      <c r="DZ66">
        <v>91.22149629629631</v>
      </c>
      <c r="EA66">
        <v>0.03033061481481481</v>
      </c>
      <c r="EB66">
        <v>29.55765185185185</v>
      </c>
      <c r="EC66">
        <v>30.06828888888889</v>
      </c>
      <c r="ED66">
        <v>999.9000000000001</v>
      </c>
      <c r="EE66">
        <v>0</v>
      </c>
      <c r="EF66">
        <v>0</v>
      </c>
      <c r="EG66">
        <v>10004.48777777778</v>
      </c>
      <c r="EH66">
        <v>0</v>
      </c>
      <c r="EI66">
        <v>11.5788</v>
      </c>
      <c r="EJ66">
        <v>-33.17725185185186</v>
      </c>
      <c r="EK66">
        <v>778.4413333333333</v>
      </c>
      <c r="EL66">
        <v>811.4367407407407</v>
      </c>
      <c r="EM66">
        <v>1.145963333333333</v>
      </c>
      <c r="EN66">
        <v>793.971</v>
      </c>
      <c r="EO66">
        <v>21.52425555555556</v>
      </c>
      <c r="EP66">
        <v>2.068011851851852</v>
      </c>
      <c r="EQ66">
        <v>1.963474444444445</v>
      </c>
      <c r="ER66">
        <v>17.9749037037037</v>
      </c>
      <c r="ES66">
        <v>17.15281851851852</v>
      </c>
      <c r="ET66">
        <v>2000.022962962963</v>
      </c>
      <c r="EU66">
        <v>0.9799968888888889</v>
      </c>
      <c r="EV66">
        <v>0.02000350740740741</v>
      </c>
      <c r="EW66">
        <v>0</v>
      </c>
      <c r="EX66">
        <v>258.8772962962963</v>
      </c>
      <c r="EY66">
        <v>5.00097</v>
      </c>
      <c r="EZ66">
        <v>5312.785555555556</v>
      </c>
      <c r="FA66">
        <v>16707.74814814815</v>
      </c>
      <c r="FB66">
        <v>41.125</v>
      </c>
      <c r="FC66">
        <v>41.5551111111111</v>
      </c>
      <c r="FD66">
        <v>41.069</v>
      </c>
      <c r="FE66">
        <v>41.125</v>
      </c>
      <c r="FF66">
        <v>41.625</v>
      </c>
      <c r="FG66">
        <v>1955.112962962963</v>
      </c>
      <c r="FH66">
        <v>39.91</v>
      </c>
      <c r="FI66">
        <v>0</v>
      </c>
      <c r="FJ66">
        <v>1758813372.6</v>
      </c>
      <c r="FK66">
        <v>0</v>
      </c>
      <c r="FL66">
        <v>258.8823076923077</v>
      </c>
      <c r="FM66">
        <v>3.147418807208885</v>
      </c>
      <c r="FN66">
        <v>45.54940171116798</v>
      </c>
      <c r="FO66">
        <v>5312.853076923077</v>
      </c>
      <c r="FP66">
        <v>15</v>
      </c>
      <c r="FQ66">
        <v>0</v>
      </c>
      <c r="FR66" t="s">
        <v>441</v>
      </c>
      <c r="FS66">
        <v>1747247426.5</v>
      </c>
      <c r="FT66">
        <v>1747247420.5</v>
      </c>
      <c r="FU66">
        <v>0</v>
      </c>
      <c r="FV66">
        <v>1.027</v>
      </c>
      <c r="FW66">
        <v>0.031</v>
      </c>
      <c r="FX66">
        <v>0.02</v>
      </c>
      <c r="FY66">
        <v>0.05</v>
      </c>
      <c r="FZ66">
        <v>420</v>
      </c>
      <c r="GA66">
        <v>16</v>
      </c>
      <c r="GB66">
        <v>0.01</v>
      </c>
      <c r="GC66">
        <v>0.1</v>
      </c>
      <c r="GD66">
        <v>-33.17033249999999</v>
      </c>
      <c r="GE66">
        <v>-0.1224911819887241</v>
      </c>
      <c r="GF66">
        <v>0.0577706776293131</v>
      </c>
      <c r="GG66">
        <v>0</v>
      </c>
      <c r="GH66">
        <v>258.7560882352941</v>
      </c>
      <c r="GI66">
        <v>3.041665396385299</v>
      </c>
      <c r="GJ66">
        <v>0.3574403584678014</v>
      </c>
      <c r="GK66">
        <v>-1</v>
      </c>
      <c r="GL66">
        <v>1.162583</v>
      </c>
      <c r="GM66">
        <v>-0.2174307692307699</v>
      </c>
      <c r="GN66">
        <v>0.03156176438350683</v>
      </c>
      <c r="GO66">
        <v>0</v>
      </c>
      <c r="GP66">
        <v>0</v>
      </c>
      <c r="GQ66">
        <v>2</v>
      </c>
      <c r="GR66" t="s">
        <v>450</v>
      </c>
      <c r="GS66">
        <v>3.13565</v>
      </c>
      <c r="GT66">
        <v>2.69033</v>
      </c>
      <c r="GU66">
        <v>0.147852</v>
      </c>
      <c r="GV66">
        <v>0.150476</v>
      </c>
      <c r="GW66">
        <v>0.102935</v>
      </c>
      <c r="GX66">
        <v>0.09801319999999999</v>
      </c>
      <c r="GY66">
        <v>27067.7</v>
      </c>
      <c r="GZ66">
        <v>27035.2</v>
      </c>
      <c r="HA66">
        <v>29532.1</v>
      </c>
      <c r="HB66">
        <v>29412.6</v>
      </c>
      <c r="HC66">
        <v>35005.1</v>
      </c>
      <c r="HD66">
        <v>35131.4</v>
      </c>
      <c r="HE66">
        <v>41558.4</v>
      </c>
      <c r="HF66">
        <v>41775.8</v>
      </c>
      <c r="HG66">
        <v>1.9203</v>
      </c>
      <c r="HH66">
        <v>1.8889</v>
      </c>
      <c r="HI66">
        <v>0.104487</v>
      </c>
      <c r="HJ66">
        <v>0</v>
      </c>
      <c r="HK66">
        <v>28.3802</v>
      </c>
      <c r="HL66">
        <v>999.9</v>
      </c>
      <c r="HM66">
        <v>57.6</v>
      </c>
      <c r="HN66">
        <v>29.9</v>
      </c>
      <c r="HO66">
        <v>26.747</v>
      </c>
      <c r="HP66">
        <v>62.1309</v>
      </c>
      <c r="HQ66">
        <v>25.5489</v>
      </c>
      <c r="HR66">
        <v>1</v>
      </c>
      <c r="HS66">
        <v>0.123857</v>
      </c>
      <c r="HT66">
        <v>0.542756</v>
      </c>
      <c r="HU66">
        <v>20.3396</v>
      </c>
      <c r="HV66">
        <v>5.21729</v>
      </c>
      <c r="HW66">
        <v>12.0114</v>
      </c>
      <c r="HX66">
        <v>4.989</v>
      </c>
      <c r="HY66">
        <v>3.2878</v>
      </c>
      <c r="HZ66">
        <v>9999</v>
      </c>
      <c r="IA66">
        <v>9999</v>
      </c>
      <c r="IB66">
        <v>9999</v>
      </c>
      <c r="IC66">
        <v>3.5</v>
      </c>
      <c r="ID66">
        <v>1.86758</v>
      </c>
      <c r="IE66">
        <v>1.86673</v>
      </c>
      <c r="IF66">
        <v>1.86603</v>
      </c>
      <c r="IG66">
        <v>1.866</v>
      </c>
      <c r="IH66">
        <v>1.86785</v>
      </c>
      <c r="II66">
        <v>1.8703</v>
      </c>
      <c r="IJ66">
        <v>1.86895</v>
      </c>
      <c r="IK66">
        <v>1.87042</v>
      </c>
      <c r="IL66">
        <v>0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-0.661</v>
      </c>
      <c r="IZ66">
        <v>0.1152</v>
      </c>
      <c r="JA66">
        <v>-0.08430758455233166</v>
      </c>
      <c r="JB66">
        <v>-0.0005046786976645747</v>
      </c>
      <c r="JC66">
        <v>-2.788243218172637E-07</v>
      </c>
      <c r="JD66">
        <v>-1.458253586176284E-11</v>
      </c>
      <c r="JE66">
        <v>-0.06436460862781151</v>
      </c>
      <c r="JF66">
        <v>-0.004978686969522418</v>
      </c>
      <c r="JG66">
        <v>0.0008967905392753483</v>
      </c>
      <c r="JH66">
        <v>-1.433903952826167E-05</v>
      </c>
      <c r="JI66">
        <v>4</v>
      </c>
      <c r="JJ66">
        <v>2332</v>
      </c>
      <c r="JK66">
        <v>1</v>
      </c>
      <c r="JL66">
        <v>26</v>
      </c>
      <c r="JM66">
        <v>192765.8</v>
      </c>
      <c r="JN66">
        <v>192765.9</v>
      </c>
      <c r="JO66">
        <v>1.79199</v>
      </c>
      <c r="JP66">
        <v>2.24365</v>
      </c>
      <c r="JQ66">
        <v>1.39648</v>
      </c>
      <c r="JR66">
        <v>2.34009</v>
      </c>
      <c r="JS66">
        <v>1.49536</v>
      </c>
      <c r="JT66">
        <v>2.68066</v>
      </c>
      <c r="JU66">
        <v>35.8244</v>
      </c>
      <c r="JV66">
        <v>24.07</v>
      </c>
      <c r="JW66">
        <v>18</v>
      </c>
      <c r="JX66">
        <v>491.995</v>
      </c>
      <c r="JY66">
        <v>462.012</v>
      </c>
      <c r="JZ66">
        <v>27.3111</v>
      </c>
      <c r="KA66">
        <v>29.2208</v>
      </c>
      <c r="KB66">
        <v>30</v>
      </c>
      <c r="KC66">
        <v>29.0965</v>
      </c>
      <c r="KD66">
        <v>29.0234</v>
      </c>
      <c r="KE66">
        <v>35.9723</v>
      </c>
      <c r="KF66">
        <v>27.0799</v>
      </c>
      <c r="KG66">
        <v>95.8798</v>
      </c>
      <c r="KH66">
        <v>27.2612</v>
      </c>
      <c r="KI66">
        <v>841.332</v>
      </c>
      <c r="KJ66">
        <v>21.4708</v>
      </c>
      <c r="KK66">
        <v>100.934</v>
      </c>
      <c r="KL66">
        <v>100.468</v>
      </c>
    </row>
    <row r="67" spans="1:298">
      <c r="A67">
        <v>51</v>
      </c>
      <c r="B67">
        <v>1758813376.6</v>
      </c>
      <c r="C67">
        <v>341.5</v>
      </c>
      <c r="D67" t="s">
        <v>545</v>
      </c>
      <c r="E67" t="s">
        <v>546</v>
      </c>
      <c r="F67">
        <v>5</v>
      </c>
      <c r="G67" t="s">
        <v>436</v>
      </c>
      <c r="H67" t="s">
        <v>437</v>
      </c>
      <c r="I67" t="s">
        <v>438</v>
      </c>
      <c r="J67">
        <v>1758813368.814285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843.5846230303031</v>
      </c>
      <c r="AL67">
        <v>819.4391090909094</v>
      </c>
      <c r="AM67">
        <v>3.39174735930751</v>
      </c>
      <c r="AN67">
        <v>65.06</v>
      </c>
      <c r="AO67">
        <f>(AQ67 - AP67 + DZ67*1E3/(8.314*(EB67+273.15)) * AS67/DY67 * AR67) * DY67/(100*DM67) * 1000/(1000 - AQ67)</f>
        <v>0</v>
      </c>
      <c r="AP67">
        <v>21.53690292207793</v>
      </c>
      <c r="AQ67">
        <v>22.67458484848484</v>
      </c>
      <c r="AR67">
        <v>-0.0002560692640693099</v>
      </c>
      <c r="AS67">
        <v>108.47</v>
      </c>
      <c r="AT67">
        <v>0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2.7</v>
      </c>
      <c r="DN67">
        <v>0.5</v>
      </c>
      <c r="DO67" t="s">
        <v>440</v>
      </c>
      <c r="DP67">
        <v>2</v>
      </c>
      <c r="DQ67" t="b">
        <v>1</v>
      </c>
      <c r="DR67">
        <v>1758813368.814285</v>
      </c>
      <c r="DS67">
        <v>776.5569642857141</v>
      </c>
      <c r="DT67">
        <v>809.7486428571427</v>
      </c>
      <c r="DU67">
        <v>22.678825</v>
      </c>
      <c r="DV67">
        <v>21.53212142857143</v>
      </c>
      <c r="DW67">
        <v>777.2088214285715</v>
      </c>
      <c r="DX67">
        <v>22.56367142857143</v>
      </c>
      <c r="DY67">
        <v>499.9799285714286</v>
      </c>
      <c r="DZ67">
        <v>91.22185357142858</v>
      </c>
      <c r="EA67">
        <v>0.03036067142857143</v>
      </c>
      <c r="EB67">
        <v>29.54905357142857</v>
      </c>
      <c r="EC67">
        <v>30.07669285714286</v>
      </c>
      <c r="ED67">
        <v>999.9000000000002</v>
      </c>
      <c r="EE67">
        <v>0</v>
      </c>
      <c r="EF67">
        <v>0</v>
      </c>
      <c r="EG67">
        <v>10003.10035714286</v>
      </c>
      <c r="EH67">
        <v>0</v>
      </c>
      <c r="EI67">
        <v>11.5788</v>
      </c>
      <c r="EJ67">
        <v>-33.19172857142858</v>
      </c>
      <c r="EK67">
        <v>794.5770714285715</v>
      </c>
      <c r="EL67">
        <v>827.5679999999999</v>
      </c>
      <c r="EM67">
        <v>1.146713928571428</v>
      </c>
      <c r="EN67">
        <v>809.7486428571427</v>
      </c>
      <c r="EO67">
        <v>21.53212142857143</v>
      </c>
      <c r="EP67">
        <v>2.068805</v>
      </c>
      <c r="EQ67">
        <v>1.964198928571429</v>
      </c>
      <c r="ER67">
        <v>17.98100714285714</v>
      </c>
      <c r="ES67">
        <v>17.15866071428571</v>
      </c>
      <c r="ET67">
        <v>2000.027142857143</v>
      </c>
      <c r="EU67">
        <v>0.9799968571428571</v>
      </c>
      <c r="EV67">
        <v>0.02000354285714286</v>
      </c>
      <c r="EW67">
        <v>0</v>
      </c>
      <c r="EX67">
        <v>259.1271071428571</v>
      </c>
      <c r="EY67">
        <v>5.00097</v>
      </c>
      <c r="EZ67">
        <v>5316.467500000001</v>
      </c>
      <c r="FA67">
        <v>16707.775</v>
      </c>
      <c r="FB67">
        <v>41.125</v>
      </c>
      <c r="FC67">
        <v>41.53985714285714</v>
      </c>
      <c r="FD67">
        <v>41.06424999999998</v>
      </c>
      <c r="FE67">
        <v>41.12275</v>
      </c>
      <c r="FF67">
        <v>41.625</v>
      </c>
      <c r="FG67">
        <v>1955.117142857143</v>
      </c>
      <c r="FH67">
        <v>39.91</v>
      </c>
      <c r="FI67">
        <v>0</v>
      </c>
      <c r="FJ67">
        <v>1758813377.4</v>
      </c>
      <c r="FK67">
        <v>0</v>
      </c>
      <c r="FL67">
        <v>259.1265384615385</v>
      </c>
      <c r="FM67">
        <v>1.68882052218866</v>
      </c>
      <c r="FN67">
        <v>47.82905984007498</v>
      </c>
      <c r="FO67">
        <v>5316.571538461539</v>
      </c>
      <c r="FP67">
        <v>15</v>
      </c>
      <c r="FQ67">
        <v>0</v>
      </c>
      <c r="FR67" t="s">
        <v>441</v>
      </c>
      <c r="FS67">
        <v>1747247426.5</v>
      </c>
      <c r="FT67">
        <v>1747247420.5</v>
      </c>
      <c r="FU67">
        <v>0</v>
      </c>
      <c r="FV67">
        <v>1.027</v>
      </c>
      <c r="FW67">
        <v>0.031</v>
      </c>
      <c r="FX67">
        <v>0.02</v>
      </c>
      <c r="FY67">
        <v>0.05</v>
      </c>
      <c r="FZ67">
        <v>420</v>
      </c>
      <c r="GA67">
        <v>16</v>
      </c>
      <c r="GB67">
        <v>0.01</v>
      </c>
      <c r="GC67">
        <v>0.1</v>
      </c>
      <c r="GD67">
        <v>-33.18633999999999</v>
      </c>
      <c r="GE67">
        <v>-0.1756075046904</v>
      </c>
      <c r="GF67">
        <v>0.06216011100376229</v>
      </c>
      <c r="GG67">
        <v>0</v>
      </c>
      <c r="GH67">
        <v>258.9282941176471</v>
      </c>
      <c r="GI67">
        <v>2.775034382159232</v>
      </c>
      <c r="GJ67">
        <v>0.3383690579488078</v>
      </c>
      <c r="GK67">
        <v>-1</v>
      </c>
      <c r="GL67">
        <v>1.14690275</v>
      </c>
      <c r="GM67">
        <v>-0.008253095684805031</v>
      </c>
      <c r="GN67">
        <v>0.006908355805653046</v>
      </c>
      <c r="GO67">
        <v>1</v>
      </c>
      <c r="GP67">
        <v>1</v>
      </c>
      <c r="GQ67">
        <v>2</v>
      </c>
      <c r="GR67" t="s">
        <v>442</v>
      </c>
      <c r="GS67">
        <v>3.1356</v>
      </c>
      <c r="GT67">
        <v>2.69094</v>
      </c>
      <c r="GU67">
        <v>0.149947</v>
      </c>
      <c r="GV67">
        <v>0.152519</v>
      </c>
      <c r="GW67">
        <v>0.102912</v>
      </c>
      <c r="GX67">
        <v>0.0980251</v>
      </c>
      <c r="GY67">
        <v>27001.1</v>
      </c>
      <c r="GZ67">
        <v>26970</v>
      </c>
      <c r="HA67">
        <v>29532.1</v>
      </c>
      <c r="HB67">
        <v>29412.4</v>
      </c>
      <c r="HC67">
        <v>35006.1</v>
      </c>
      <c r="HD67">
        <v>35131</v>
      </c>
      <c r="HE67">
        <v>41558.5</v>
      </c>
      <c r="HF67">
        <v>41775.9</v>
      </c>
      <c r="HG67">
        <v>1.92005</v>
      </c>
      <c r="HH67">
        <v>1.88857</v>
      </c>
      <c r="HI67">
        <v>0.104621</v>
      </c>
      <c r="HJ67">
        <v>0</v>
      </c>
      <c r="HK67">
        <v>28.3788</v>
      </c>
      <c r="HL67">
        <v>999.9</v>
      </c>
      <c r="HM67">
        <v>57.6</v>
      </c>
      <c r="HN67">
        <v>29.9</v>
      </c>
      <c r="HO67">
        <v>26.7462</v>
      </c>
      <c r="HP67">
        <v>62.0209</v>
      </c>
      <c r="HQ67">
        <v>25.4848</v>
      </c>
      <c r="HR67">
        <v>1</v>
      </c>
      <c r="HS67">
        <v>0.123765</v>
      </c>
      <c r="HT67">
        <v>0.645174</v>
      </c>
      <c r="HU67">
        <v>20.339</v>
      </c>
      <c r="HV67">
        <v>5.21744</v>
      </c>
      <c r="HW67">
        <v>12.012</v>
      </c>
      <c r="HX67">
        <v>4.9888</v>
      </c>
      <c r="HY67">
        <v>3.28793</v>
      </c>
      <c r="HZ67">
        <v>9999</v>
      </c>
      <c r="IA67">
        <v>9999</v>
      </c>
      <c r="IB67">
        <v>9999</v>
      </c>
      <c r="IC67">
        <v>3.5</v>
      </c>
      <c r="ID67">
        <v>1.86761</v>
      </c>
      <c r="IE67">
        <v>1.86672</v>
      </c>
      <c r="IF67">
        <v>1.86603</v>
      </c>
      <c r="IG67">
        <v>1.866</v>
      </c>
      <c r="IH67">
        <v>1.86784</v>
      </c>
      <c r="II67">
        <v>1.87032</v>
      </c>
      <c r="IJ67">
        <v>1.86895</v>
      </c>
      <c r="IK67">
        <v>1.87042</v>
      </c>
      <c r="IL67">
        <v>0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-0.677</v>
      </c>
      <c r="IZ67">
        <v>0.1151</v>
      </c>
      <c r="JA67">
        <v>-0.08430758455233166</v>
      </c>
      <c r="JB67">
        <v>-0.0005046786976645747</v>
      </c>
      <c r="JC67">
        <v>-2.788243218172637E-07</v>
      </c>
      <c r="JD67">
        <v>-1.458253586176284E-11</v>
      </c>
      <c r="JE67">
        <v>-0.06436460862781151</v>
      </c>
      <c r="JF67">
        <v>-0.004978686969522418</v>
      </c>
      <c r="JG67">
        <v>0.0008967905392753483</v>
      </c>
      <c r="JH67">
        <v>-1.433903952826167E-05</v>
      </c>
      <c r="JI67">
        <v>4</v>
      </c>
      <c r="JJ67">
        <v>2332</v>
      </c>
      <c r="JK67">
        <v>1</v>
      </c>
      <c r="JL67">
        <v>26</v>
      </c>
      <c r="JM67">
        <v>192765.8</v>
      </c>
      <c r="JN67">
        <v>192765.9</v>
      </c>
      <c r="JO67">
        <v>1.82251</v>
      </c>
      <c r="JP67">
        <v>2.25952</v>
      </c>
      <c r="JQ67">
        <v>1.39771</v>
      </c>
      <c r="JR67">
        <v>2.34009</v>
      </c>
      <c r="JS67">
        <v>1.49536</v>
      </c>
      <c r="JT67">
        <v>2.54395</v>
      </c>
      <c r="JU67">
        <v>35.8244</v>
      </c>
      <c r="JV67">
        <v>24.0525</v>
      </c>
      <c r="JW67">
        <v>18</v>
      </c>
      <c r="JX67">
        <v>491.811</v>
      </c>
      <c r="JY67">
        <v>461.781</v>
      </c>
      <c r="JZ67">
        <v>27.2337</v>
      </c>
      <c r="KA67">
        <v>29.217</v>
      </c>
      <c r="KB67">
        <v>29.9999</v>
      </c>
      <c r="KC67">
        <v>29.0934</v>
      </c>
      <c r="KD67">
        <v>29.0203</v>
      </c>
      <c r="KE67">
        <v>36.5197</v>
      </c>
      <c r="KF67">
        <v>27.0799</v>
      </c>
      <c r="KG67">
        <v>95.8798</v>
      </c>
      <c r="KH67">
        <v>27.1795</v>
      </c>
      <c r="KI67">
        <v>854.726</v>
      </c>
      <c r="KJ67">
        <v>21.4811</v>
      </c>
      <c r="KK67">
        <v>100.934</v>
      </c>
      <c r="KL67">
        <v>100.468</v>
      </c>
    </row>
    <row r="68" spans="1:298">
      <c r="A68">
        <v>52</v>
      </c>
      <c r="B68">
        <v>1758813381.6</v>
      </c>
      <c r="C68">
        <v>346.5</v>
      </c>
      <c r="D68" t="s">
        <v>547</v>
      </c>
      <c r="E68" t="s">
        <v>548</v>
      </c>
      <c r="F68">
        <v>5</v>
      </c>
      <c r="G68" t="s">
        <v>436</v>
      </c>
      <c r="H68" t="s">
        <v>437</v>
      </c>
      <c r="I68" t="s">
        <v>438</v>
      </c>
      <c r="J68">
        <v>1758813374.1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860.9305418181822</v>
      </c>
      <c r="AL68">
        <v>836.6637454545452</v>
      </c>
      <c r="AM68">
        <v>3.446281558441455</v>
      </c>
      <c r="AN68">
        <v>65.06</v>
      </c>
      <c r="AO68">
        <f>(AQ68 - AP68 + DZ68*1E3/(8.314*(EB68+273.15)) * AS68/DY68 * AR68) * DY68/(100*DM68) * 1000/(1000 - AQ68)</f>
        <v>0</v>
      </c>
      <c r="AP68">
        <v>21.54046317965368</v>
      </c>
      <c r="AQ68">
        <v>22.6600709090909</v>
      </c>
      <c r="AR68">
        <v>-0.0003128311688312618</v>
      </c>
      <c r="AS68">
        <v>108.47</v>
      </c>
      <c r="AT68">
        <v>0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2.7</v>
      </c>
      <c r="DN68">
        <v>0.5</v>
      </c>
      <c r="DO68" t="s">
        <v>440</v>
      </c>
      <c r="DP68">
        <v>2</v>
      </c>
      <c r="DQ68" t="b">
        <v>1</v>
      </c>
      <c r="DR68">
        <v>1758813374.1</v>
      </c>
      <c r="DS68">
        <v>794.2352962962964</v>
      </c>
      <c r="DT68">
        <v>827.5191111111112</v>
      </c>
      <c r="DU68">
        <v>22.67611851851852</v>
      </c>
      <c r="DV68">
        <v>21.53672592592593</v>
      </c>
      <c r="DW68">
        <v>794.9042222222223</v>
      </c>
      <c r="DX68">
        <v>22.5609962962963</v>
      </c>
      <c r="DY68">
        <v>499.9997037037038</v>
      </c>
      <c r="DZ68">
        <v>91.22255555555556</v>
      </c>
      <c r="EA68">
        <v>0.03051735925925926</v>
      </c>
      <c r="EB68">
        <v>29.53788888888889</v>
      </c>
      <c r="EC68">
        <v>30.07868148148148</v>
      </c>
      <c r="ED68">
        <v>999.9000000000001</v>
      </c>
      <c r="EE68">
        <v>0</v>
      </c>
      <c r="EF68">
        <v>0</v>
      </c>
      <c r="EG68">
        <v>9995.020000000002</v>
      </c>
      <c r="EH68">
        <v>0</v>
      </c>
      <c r="EI68">
        <v>11.5788</v>
      </c>
      <c r="EJ68">
        <v>-33.28388518518518</v>
      </c>
      <c r="EK68">
        <v>812.6631111111111</v>
      </c>
      <c r="EL68">
        <v>845.7334074074075</v>
      </c>
      <c r="EM68">
        <v>1.139402962962963</v>
      </c>
      <c r="EN68">
        <v>827.5191111111112</v>
      </c>
      <c r="EO68">
        <v>21.53672592592593</v>
      </c>
      <c r="EP68">
        <v>2.068572962962963</v>
      </c>
      <c r="EQ68">
        <v>1.964633333333333</v>
      </c>
      <c r="ER68">
        <v>17.97922222222222</v>
      </c>
      <c r="ES68">
        <v>17.16215925925926</v>
      </c>
      <c r="ET68">
        <v>1999.995555555555</v>
      </c>
      <c r="EU68">
        <v>0.9799964444444446</v>
      </c>
      <c r="EV68">
        <v>0.02000395555555556</v>
      </c>
      <c r="EW68">
        <v>0</v>
      </c>
      <c r="EX68">
        <v>259.3725185185185</v>
      </c>
      <c r="EY68">
        <v>5.00097</v>
      </c>
      <c r="EZ68">
        <v>5320.511481481482</v>
      </c>
      <c r="FA68">
        <v>16707.51111111111</v>
      </c>
      <c r="FB68">
        <v>41.125</v>
      </c>
      <c r="FC68">
        <v>41.52296296296296</v>
      </c>
      <c r="FD68">
        <v>41.06199999999999</v>
      </c>
      <c r="FE68">
        <v>41.10866666666666</v>
      </c>
      <c r="FF68">
        <v>41.625</v>
      </c>
      <c r="FG68">
        <v>1955.085555555555</v>
      </c>
      <c r="FH68">
        <v>39.91</v>
      </c>
      <c r="FI68">
        <v>0</v>
      </c>
      <c r="FJ68">
        <v>1758813382.2</v>
      </c>
      <c r="FK68">
        <v>0</v>
      </c>
      <c r="FL68">
        <v>259.3357692307692</v>
      </c>
      <c r="FM68">
        <v>2.77470086903576</v>
      </c>
      <c r="FN68">
        <v>45.81606841770736</v>
      </c>
      <c r="FO68">
        <v>5320.239230769232</v>
      </c>
      <c r="FP68">
        <v>15</v>
      </c>
      <c r="FQ68">
        <v>0</v>
      </c>
      <c r="FR68" t="s">
        <v>441</v>
      </c>
      <c r="FS68">
        <v>1747247426.5</v>
      </c>
      <c r="FT68">
        <v>1747247420.5</v>
      </c>
      <c r="FU68">
        <v>0</v>
      </c>
      <c r="FV68">
        <v>1.027</v>
      </c>
      <c r="FW68">
        <v>0.031</v>
      </c>
      <c r="FX68">
        <v>0.02</v>
      </c>
      <c r="FY68">
        <v>0.05</v>
      </c>
      <c r="FZ68">
        <v>420</v>
      </c>
      <c r="GA68">
        <v>16</v>
      </c>
      <c r="GB68">
        <v>0.01</v>
      </c>
      <c r="GC68">
        <v>0.1</v>
      </c>
      <c r="GD68">
        <v>-33.23318780487805</v>
      </c>
      <c r="GE68">
        <v>-0.9716550522647807</v>
      </c>
      <c r="GF68">
        <v>0.1086041417597716</v>
      </c>
      <c r="GG68">
        <v>0</v>
      </c>
      <c r="GH68">
        <v>259.2204411764705</v>
      </c>
      <c r="GI68">
        <v>2.476867845393547</v>
      </c>
      <c r="GJ68">
        <v>0.3201914125291911</v>
      </c>
      <c r="GK68">
        <v>-1</v>
      </c>
      <c r="GL68">
        <v>1.142605609756098</v>
      </c>
      <c r="GM68">
        <v>-0.06859505226480261</v>
      </c>
      <c r="GN68">
        <v>0.008575643913470097</v>
      </c>
      <c r="GO68">
        <v>1</v>
      </c>
      <c r="GP68">
        <v>1</v>
      </c>
      <c r="GQ68">
        <v>2</v>
      </c>
      <c r="GR68" t="s">
        <v>442</v>
      </c>
      <c r="GS68">
        <v>3.13558</v>
      </c>
      <c r="GT68">
        <v>2.69077</v>
      </c>
      <c r="GU68">
        <v>0.15203</v>
      </c>
      <c r="GV68">
        <v>0.154532</v>
      </c>
      <c r="GW68">
        <v>0.10286</v>
      </c>
      <c r="GX68">
        <v>0.0980364</v>
      </c>
      <c r="GY68">
        <v>26935.4</v>
      </c>
      <c r="GZ68">
        <v>26906.3</v>
      </c>
      <c r="HA68">
        <v>29532.6</v>
      </c>
      <c r="HB68">
        <v>29412.9</v>
      </c>
      <c r="HC68">
        <v>35008.9</v>
      </c>
      <c r="HD68">
        <v>35131.2</v>
      </c>
      <c r="HE68">
        <v>41559.4</v>
      </c>
      <c r="HF68">
        <v>41776.6</v>
      </c>
      <c r="HG68">
        <v>1.92025</v>
      </c>
      <c r="HH68">
        <v>1.88888</v>
      </c>
      <c r="HI68">
        <v>0.103697</v>
      </c>
      <c r="HJ68">
        <v>0</v>
      </c>
      <c r="HK68">
        <v>28.3769</v>
      </c>
      <c r="HL68">
        <v>999.9</v>
      </c>
      <c r="HM68">
        <v>57.6</v>
      </c>
      <c r="HN68">
        <v>29.9</v>
      </c>
      <c r="HO68">
        <v>26.7465</v>
      </c>
      <c r="HP68">
        <v>62.0309</v>
      </c>
      <c r="HQ68">
        <v>25.5529</v>
      </c>
      <c r="HR68">
        <v>1</v>
      </c>
      <c r="HS68">
        <v>0.123572</v>
      </c>
      <c r="HT68">
        <v>0.699665</v>
      </c>
      <c r="HU68">
        <v>20.3387</v>
      </c>
      <c r="HV68">
        <v>5.21729</v>
      </c>
      <c r="HW68">
        <v>12.0108</v>
      </c>
      <c r="HX68">
        <v>4.98875</v>
      </c>
      <c r="HY68">
        <v>3.28768</v>
      </c>
      <c r="HZ68">
        <v>9999</v>
      </c>
      <c r="IA68">
        <v>9999</v>
      </c>
      <c r="IB68">
        <v>9999</v>
      </c>
      <c r="IC68">
        <v>3.5</v>
      </c>
      <c r="ID68">
        <v>1.86756</v>
      </c>
      <c r="IE68">
        <v>1.8667</v>
      </c>
      <c r="IF68">
        <v>1.86602</v>
      </c>
      <c r="IG68">
        <v>1.866</v>
      </c>
      <c r="IH68">
        <v>1.86783</v>
      </c>
      <c r="II68">
        <v>1.8703</v>
      </c>
      <c r="IJ68">
        <v>1.86894</v>
      </c>
      <c r="IK68">
        <v>1.87042</v>
      </c>
      <c r="IL68">
        <v>0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-0.6929999999999999</v>
      </c>
      <c r="IZ68">
        <v>0.1148</v>
      </c>
      <c r="JA68">
        <v>-0.08430758455233166</v>
      </c>
      <c r="JB68">
        <v>-0.0005046786976645747</v>
      </c>
      <c r="JC68">
        <v>-2.788243218172637E-07</v>
      </c>
      <c r="JD68">
        <v>-1.458253586176284E-11</v>
      </c>
      <c r="JE68">
        <v>-0.06436460862781151</v>
      </c>
      <c r="JF68">
        <v>-0.004978686969522418</v>
      </c>
      <c r="JG68">
        <v>0.0008967905392753483</v>
      </c>
      <c r="JH68">
        <v>-1.433903952826167E-05</v>
      </c>
      <c r="JI68">
        <v>4</v>
      </c>
      <c r="JJ68">
        <v>2332</v>
      </c>
      <c r="JK68">
        <v>1</v>
      </c>
      <c r="JL68">
        <v>26</v>
      </c>
      <c r="JM68">
        <v>192765.9</v>
      </c>
      <c r="JN68">
        <v>192766</v>
      </c>
      <c r="JO68">
        <v>1.84937</v>
      </c>
      <c r="JP68">
        <v>2.25464</v>
      </c>
      <c r="JQ68">
        <v>1.39648</v>
      </c>
      <c r="JR68">
        <v>2.34009</v>
      </c>
      <c r="JS68">
        <v>1.49536</v>
      </c>
      <c r="JT68">
        <v>2.7063</v>
      </c>
      <c r="JU68">
        <v>35.801</v>
      </c>
      <c r="JV68">
        <v>24.07</v>
      </c>
      <c r="JW68">
        <v>18</v>
      </c>
      <c r="JX68">
        <v>491.914</v>
      </c>
      <c r="JY68">
        <v>461.948</v>
      </c>
      <c r="JZ68">
        <v>27.1506</v>
      </c>
      <c r="KA68">
        <v>29.2133</v>
      </c>
      <c r="KB68">
        <v>29.9998</v>
      </c>
      <c r="KC68">
        <v>29.0903</v>
      </c>
      <c r="KD68">
        <v>29.0172</v>
      </c>
      <c r="KE68">
        <v>37.126</v>
      </c>
      <c r="KF68">
        <v>27.0799</v>
      </c>
      <c r="KG68">
        <v>95.8798</v>
      </c>
      <c r="KH68">
        <v>27.0974</v>
      </c>
      <c r="KI68">
        <v>874.761</v>
      </c>
      <c r="KJ68">
        <v>21.5</v>
      </c>
      <c r="KK68">
        <v>100.936</v>
      </c>
      <c r="KL68">
        <v>100.469</v>
      </c>
    </row>
    <row r="69" spans="1:298">
      <c r="A69">
        <v>53</v>
      </c>
      <c r="B69">
        <v>1758813386.6</v>
      </c>
      <c r="C69">
        <v>351.5</v>
      </c>
      <c r="D69" t="s">
        <v>549</v>
      </c>
      <c r="E69" t="s">
        <v>550</v>
      </c>
      <c r="F69">
        <v>5</v>
      </c>
      <c r="G69" t="s">
        <v>436</v>
      </c>
      <c r="H69" t="s">
        <v>437</v>
      </c>
      <c r="I69" t="s">
        <v>438</v>
      </c>
      <c r="J69">
        <v>1758813378.814285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877.9360424242425</v>
      </c>
      <c r="AL69">
        <v>853.6549939393935</v>
      </c>
      <c r="AM69">
        <v>3.396356363636305</v>
      </c>
      <c r="AN69">
        <v>65.06</v>
      </c>
      <c r="AO69">
        <f>(AQ69 - AP69 + DZ69*1E3/(8.314*(EB69+273.15)) * AS69/DY69 * AR69) * DY69/(100*DM69) * 1000/(1000 - AQ69)</f>
        <v>0</v>
      </c>
      <c r="AP69">
        <v>21.54238887337663</v>
      </c>
      <c r="AQ69">
        <v>22.64153818181817</v>
      </c>
      <c r="AR69">
        <v>-0.0002977177489182116</v>
      </c>
      <c r="AS69">
        <v>108.47</v>
      </c>
      <c r="AT69">
        <v>0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2.7</v>
      </c>
      <c r="DN69">
        <v>0.5</v>
      </c>
      <c r="DO69" t="s">
        <v>440</v>
      </c>
      <c r="DP69">
        <v>2</v>
      </c>
      <c r="DQ69" t="b">
        <v>1</v>
      </c>
      <c r="DR69">
        <v>1758813378.814285</v>
      </c>
      <c r="DS69">
        <v>810.0006071428572</v>
      </c>
      <c r="DT69">
        <v>843.3244285714285</v>
      </c>
      <c r="DU69">
        <v>22.66521785714286</v>
      </c>
      <c r="DV69">
        <v>21.53961428571429</v>
      </c>
      <c r="DW69">
        <v>810.6851071428572</v>
      </c>
      <c r="DX69">
        <v>22.55023928571428</v>
      </c>
      <c r="DY69">
        <v>499.9895357142856</v>
      </c>
      <c r="DZ69">
        <v>91.22319642857143</v>
      </c>
      <c r="EA69">
        <v>0.03048040357142857</v>
      </c>
      <c r="EB69">
        <v>29.52571071428572</v>
      </c>
      <c r="EC69">
        <v>30.07386785714286</v>
      </c>
      <c r="ED69">
        <v>999.9000000000002</v>
      </c>
      <c r="EE69">
        <v>0</v>
      </c>
      <c r="EF69">
        <v>0</v>
      </c>
      <c r="EG69">
        <v>9992.740357142859</v>
      </c>
      <c r="EH69">
        <v>0</v>
      </c>
      <c r="EI69">
        <v>11.5788</v>
      </c>
      <c r="EJ69">
        <v>-33.32393214285714</v>
      </c>
      <c r="EK69">
        <v>828.7849285714284</v>
      </c>
      <c r="EL69">
        <v>861.8891785714288</v>
      </c>
      <c r="EM69">
        <v>1.125605714285714</v>
      </c>
      <c r="EN69">
        <v>843.3244285714285</v>
      </c>
      <c r="EO69">
        <v>21.53961428571429</v>
      </c>
      <c r="EP69">
        <v>2.067592857142857</v>
      </c>
      <c r="EQ69">
        <v>1.964911071428572</v>
      </c>
      <c r="ER69">
        <v>17.97168928571429</v>
      </c>
      <c r="ES69">
        <v>17.16439642857143</v>
      </c>
      <c r="ET69">
        <v>2000.008571428571</v>
      </c>
      <c r="EU69">
        <v>0.9799965357142858</v>
      </c>
      <c r="EV69">
        <v>0.02000386428571429</v>
      </c>
      <c r="EW69">
        <v>0</v>
      </c>
      <c r="EX69">
        <v>259.5382142857143</v>
      </c>
      <c r="EY69">
        <v>5.00097</v>
      </c>
      <c r="EZ69">
        <v>5324.254642857143</v>
      </c>
      <c r="FA69">
        <v>16707.625</v>
      </c>
      <c r="FB69">
        <v>41.1205</v>
      </c>
      <c r="FC69">
        <v>41.50885714285715</v>
      </c>
      <c r="FD69">
        <v>41.06199999999999</v>
      </c>
      <c r="FE69">
        <v>41.08899999999998</v>
      </c>
      <c r="FF69">
        <v>41.625</v>
      </c>
      <c r="FG69">
        <v>1955.098571428572</v>
      </c>
      <c r="FH69">
        <v>39.91</v>
      </c>
      <c r="FI69">
        <v>0</v>
      </c>
      <c r="FJ69">
        <v>1758813387.6</v>
      </c>
      <c r="FK69">
        <v>0</v>
      </c>
      <c r="FL69">
        <v>259.5576800000001</v>
      </c>
      <c r="FM69">
        <v>2.55738462691223</v>
      </c>
      <c r="FN69">
        <v>44.99000008615049</v>
      </c>
      <c r="FO69">
        <v>5324.7148</v>
      </c>
      <c r="FP69">
        <v>15</v>
      </c>
      <c r="FQ69">
        <v>0</v>
      </c>
      <c r="FR69" t="s">
        <v>441</v>
      </c>
      <c r="FS69">
        <v>1747247426.5</v>
      </c>
      <c r="FT69">
        <v>1747247420.5</v>
      </c>
      <c r="FU69">
        <v>0</v>
      </c>
      <c r="FV69">
        <v>1.027</v>
      </c>
      <c r="FW69">
        <v>0.031</v>
      </c>
      <c r="FX69">
        <v>0.02</v>
      </c>
      <c r="FY69">
        <v>0.05</v>
      </c>
      <c r="FZ69">
        <v>420</v>
      </c>
      <c r="GA69">
        <v>16</v>
      </c>
      <c r="GB69">
        <v>0.01</v>
      </c>
      <c r="GC69">
        <v>0.1</v>
      </c>
      <c r="GD69">
        <v>-33.29583</v>
      </c>
      <c r="GE69">
        <v>-0.6776622889304991</v>
      </c>
      <c r="GF69">
        <v>0.08808274007999531</v>
      </c>
      <c r="GG69">
        <v>0</v>
      </c>
      <c r="GH69">
        <v>259.4173235294118</v>
      </c>
      <c r="GI69">
        <v>2.367501914370931</v>
      </c>
      <c r="GJ69">
        <v>0.3068440608544686</v>
      </c>
      <c r="GK69">
        <v>-1</v>
      </c>
      <c r="GL69">
        <v>1.13163425</v>
      </c>
      <c r="GM69">
        <v>-0.1717302439024404</v>
      </c>
      <c r="GN69">
        <v>0.01699491598795064</v>
      </c>
      <c r="GO69">
        <v>0</v>
      </c>
      <c r="GP69">
        <v>0</v>
      </c>
      <c r="GQ69">
        <v>2</v>
      </c>
      <c r="GR69" t="s">
        <v>450</v>
      </c>
      <c r="GS69">
        <v>3.13567</v>
      </c>
      <c r="GT69">
        <v>2.69043</v>
      </c>
      <c r="GU69">
        <v>0.154075</v>
      </c>
      <c r="GV69">
        <v>0.156524</v>
      </c>
      <c r="GW69">
        <v>0.102806</v>
      </c>
      <c r="GX69">
        <v>0.0980461</v>
      </c>
      <c r="GY69">
        <v>26870.4</v>
      </c>
      <c r="GZ69">
        <v>26843.2</v>
      </c>
      <c r="HA69">
        <v>29532.6</v>
      </c>
      <c r="HB69">
        <v>29413.2</v>
      </c>
      <c r="HC69">
        <v>35011.1</v>
      </c>
      <c r="HD69">
        <v>35131.2</v>
      </c>
      <c r="HE69">
        <v>41559.4</v>
      </c>
      <c r="HF69">
        <v>41777</v>
      </c>
      <c r="HG69">
        <v>1.9205</v>
      </c>
      <c r="HH69">
        <v>1.88895</v>
      </c>
      <c r="HI69">
        <v>0.103369</v>
      </c>
      <c r="HJ69">
        <v>0</v>
      </c>
      <c r="HK69">
        <v>28.3746</v>
      </c>
      <c r="HL69">
        <v>999.9</v>
      </c>
      <c r="HM69">
        <v>57.5</v>
      </c>
      <c r="HN69">
        <v>29.9</v>
      </c>
      <c r="HO69">
        <v>26.7005</v>
      </c>
      <c r="HP69">
        <v>61.9509</v>
      </c>
      <c r="HQ69">
        <v>25.4928</v>
      </c>
      <c r="HR69">
        <v>1</v>
      </c>
      <c r="HS69">
        <v>0.123138</v>
      </c>
      <c r="HT69">
        <v>0.729692</v>
      </c>
      <c r="HU69">
        <v>20.3386</v>
      </c>
      <c r="HV69">
        <v>5.21624</v>
      </c>
      <c r="HW69">
        <v>12.0117</v>
      </c>
      <c r="HX69">
        <v>4.98805</v>
      </c>
      <c r="HY69">
        <v>3.28772</v>
      </c>
      <c r="HZ69">
        <v>9999</v>
      </c>
      <c r="IA69">
        <v>9999</v>
      </c>
      <c r="IB69">
        <v>9999</v>
      </c>
      <c r="IC69">
        <v>3.5</v>
      </c>
      <c r="ID69">
        <v>1.86757</v>
      </c>
      <c r="IE69">
        <v>1.86672</v>
      </c>
      <c r="IF69">
        <v>1.86602</v>
      </c>
      <c r="IG69">
        <v>1.866</v>
      </c>
      <c r="IH69">
        <v>1.86784</v>
      </c>
      <c r="II69">
        <v>1.8703</v>
      </c>
      <c r="IJ69">
        <v>1.86898</v>
      </c>
      <c r="IK69">
        <v>1.87042</v>
      </c>
      <c r="IL69">
        <v>0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-0.71</v>
      </c>
      <c r="IZ69">
        <v>0.1147</v>
      </c>
      <c r="JA69">
        <v>-0.08430758455233166</v>
      </c>
      <c r="JB69">
        <v>-0.0005046786976645747</v>
      </c>
      <c r="JC69">
        <v>-2.788243218172637E-07</v>
      </c>
      <c r="JD69">
        <v>-1.458253586176284E-11</v>
      </c>
      <c r="JE69">
        <v>-0.06436460862781151</v>
      </c>
      <c r="JF69">
        <v>-0.004978686969522418</v>
      </c>
      <c r="JG69">
        <v>0.0008967905392753483</v>
      </c>
      <c r="JH69">
        <v>-1.433903952826167E-05</v>
      </c>
      <c r="JI69">
        <v>4</v>
      </c>
      <c r="JJ69">
        <v>2332</v>
      </c>
      <c r="JK69">
        <v>1</v>
      </c>
      <c r="JL69">
        <v>26</v>
      </c>
      <c r="JM69">
        <v>192766</v>
      </c>
      <c r="JN69">
        <v>192766.1</v>
      </c>
      <c r="JO69">
        <v>1.87988</v>
      </c>
      <c r="JP69">
        <v>2.23999</v>
      </c>
      <c r="JQ69">
        <v>1.39648</v>
      </c>
      <c r="JR69">
        <v>2.33765</v>
      </c>
      <c r="JS69">
        <v>1.49536</v>
      </c>
      <c r="JT69">
        <v>2.63672</v>
      </c>
      <c r="JU69">
        <v>35.8244</v>
      </c>
      <c r="JV69">
        <v>24.0612</v>
      </c>
      <c r="JW69">
        <v>18</v>
      </c>
      <c r="JX69">
        <v>492.043</v>
      </c>
      <c r="JY69">
        <v>461.972</v>
      </c>
      <c r="JZ69">
        <v>27.0671</v>
      </c>
      <c r="KA69">
        <v>29.2101</v>
      </c>
      <c r="KB69">
        <v>29.9999</v>
      </c>
      <c r="KC69">
        <v>29.0865</v>
      </c>
      <c r="KD69">
        <v>29.0141</v>
      </c>
      <c r="KE69">
        <v>37.6726</v>
      </c>
      <c r="KF69">
        <v>27.0799</v>
      </c>
      <c r="KG69">
        <v>95.8798</v>
      </c>
      <c r="KH69">
        <v>27.0311</v>
      </c>
      <c r="KI69">
        <v>888.126</v>
      </c>
      <c r="KJ69">
        <v>21.5272</v>
      </c>
      <c r="KK69">
        <v>100.936</v>
      </c>
      <c r="KL69">
        <v>100.47</v>
      </c>
    </row>
    <row r="70" spans="1:298">
      <c r="A70">
        <v>54</v>
      </c>
      <c r="B70">
        <v>1758813391.6</v>
      </c>
      <c r="C70">
        <v>356.5</v>
      </c>
      <c r="D70" t="s">
        <v>551</v>
      </c>
      <c r="E70" t="s">
        <v>552</v>
      </c>
      <c r="F70">
        <v>5</v>
      </c>
      <c r="G70" t="s">
        <v>436</v>
      </c>
      <c r="H70" t="s">
        <v>437</v>
      </c>
      <c r="I70" t="s">
        <v>438</v>
      </c>
      <c r="J70">
        <v>1758813384.1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894.939912121212</v>
      </c>
      <c r="AL70">
        <v>870.7146424242422</v>
      </c>
      <c r="AM70">
        <v>3.400805454545511</v>
      </c>
      <c r="AN70">
        <v>65.06</v>
      </c>
      <c r="AO70">
        <f>(AQ70 - AP70 + DZ70*1E3/(8.314*(EB70+273.15)) * AS70/DY70 * AR70) * DY70/(100*DM70) * 1000/(1000 - AQ70)</f>
        <v>0</v>
      </c>
      <c r="AP70">
        <v>21.5476257857143</v>
      </c>
      <c r="AQ70">
        <v>22.62291090909089</v>
      </c>
      <c r="AR70">
        <v>-0.000255284271284401</v>
      </c>
      <c r="AS70">
        <v>108.47</v>
      </c>
      <c r="AT70">
        <v>0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2.7</v>
      </c>
      <c r="DN70">
        <v>0.5</v>
      </c>
      <c r="DO70" t="s">
        <v>440</v>
      </c>
      <c r="DP70">
        <v>2</v>
      </c>
      <c r="DQ70" t="b">
        <v>1</v>
      </c>
      <c r="DR70">
        <v>1758813384.1</v>
      </c>
      <c r="DS70">
        <v>827.680962962963</v>
      </c>
      <c r="DT70">
        <v>861.0358518518519</v>
      </c>
      <c r="DU70">
        <v>22.64854074074074</v>
      </c>
      <c r="DV70">
        <v>21.54323333333334</v>
      </c>
      <c r="DW70">
        <v>828.383037037037</v>
      </c>
      <c r="DX70">
        <v>22.53379629629629</v>
      </c>
      <c r="DY70">
        <v>500.0312962962963</v>
      </c>
      <c r="DZ70">
        <v>91.22298888888888</v>
      </c>
      <c r="EA70">
        <v>0.03037307407407407</v>
      </c>
      <c r="EB70">
        <v>29.50946296296297</v>
      </c>
      <c r="EC70">
        <v>30.06418148148148</v>
      </c>
      <c r="ED70">
        <v>999.9000000000001</v>
      </c>
      <c r="EE70">
        <v>0</v>
      </c>
      <c r="EF70">
        <v>0</v>
      </c>
      <c r="EG70">
        <v>9992.773333333333</v>
      </c>
      <c r="EH70">
        <v>0</v>
      </c>
      <c r="EI70">
        <v>11.5788</v>
      </c>
      <c r="EJ70">
        <v>-33.35493703703704</v>
      </c>
      <c r="EK70">
        <v>846.8608148148149</v>
      </c>
      <c r="EL70">
        <v>879.9937407407407</v>
      </c>
      <c r="EM70">
        <v>1.105314074074074</v>
      </c>
      <c r="EN70">
        <v>861.0358518518519</v>
      </c>
      <c r="EO70">
        <v>21.54323333333334</v>
      </c>
      <c r="EP70">
        <v>2.066068148148148</v>
      </c>
      <c r="EQ70">
        <v>1.965237407407407</v>
      </c>
      <c r="ER70">
        <v>17.95995555555555</v>
      </c>
      <c r="ES70">
        <v>17.16700740740741</v>
      </c>
      <c r="ET70">
        <v>1999.985555555556</v>
      </c>
      <c r="EU70">
        <v>0.9799962222222223</v>
      </c>
      <c r="EV70">
        <v>0.02000416666666667</v>
      </c>
      <c r="EW70">
        <v>0</v>
      </c>
      <c r="EX70">
        <v>259.8037407407407</v>
      </c>
      <c r="EY70">
        <v>5.00097</v>
      </c>
      <c r="EZ70">
        <v>5328.184814814816</v>
      </c>
      <c r="FA70">
        <v>16707.44444444445</v>
      </c>
      <c r="FB70">
        <v>41.09933333333332</v>
      </c>
      <c r="FC70">
        <v>41.50459259259259</v>
      </c>
      <c r="FD70">
        <v>41.06199999999999</v>
      </c>
      <c r="FE70">
        <v>41.06899999999999</v>
      </c>
      <c r="FF70">
        <v>41.62033333333333</v>
      </c>
      <c r="FG70">
        <v>1955.075555555555</v>
      </c>
      <c r="FH70">
        <v>39.91</v>
      </c>
      <c r="FI70">
        <v>0</v>
      </c>
      <c r="FJ70">
        <v>1758813392.4</v>
      </c>
      <c r="FK70">
        <v>0</v>
      </c>
      <c r="FL70">
        <v>259.78676</v>
      </c>
      <c r="FM70">
        <v>2.180076921133637</v>
      </c>
      <c r="FN70">
        <v>46.58538455803319</v>
      </c>
      <c r="FO70">
        <v>5328.313200000001</v>
      </c>
      <c r="FP70">
        <v>15</v>
      </c>
      <c r="FQ70">
        <v>0</v>
      </c>
      <c r="FR70" t="s">
        <v>441</v>
      </c>
      <c r="FS70">
        <v>1747247426.5</v>
      </c>
      <c r="FT70">
        <v>1747247420.5</v>
      </c>
      <c r="FU70">
        <v>0</v>
      </c>
      <c r="FV70">
        <v>1.027</v>
      </c>
      <c r="FW70">
        <v>0.031</v>
      </c>
      <c r="FX70">
        <v>0.02</v>
      </c>
      <c r="FY70">
        <v>0.05</v>
      </c>
      <c r="FZ70">
        <v>420</v>
      </c>
      <c r="GA70">
        <v>16</v>
      </c>
      <c r="GB70">
        <v>0.01</v>
      </c>
      <c r="GC70">
        <v>0.1</v>
      </c>
      <c r="GD70">
        <v>-33.32516500000001</v>
      </c>
      <c r="GE70">
        <v>-0.3092105065665218</v>
      </c>
      <c r="GF70">
        <v>0.07707591566111927</v>
      </c>
      <c r="GG70">
        <v>0</v>
      </c>
      <c r="GH70">
        <v>259.6472941176471</v>
      </c>
      <c r="GI70">
        <v>2.75856379095156</v>
      </c>
      <c r="GJ70">
        <v>0.3446061289110268</v>
      </c>
      <c r="GK70">
        <v>-1</v>
      </c>
      <c r="GL70">
        <v>1.115404</v>
      </c>
      <c r="GM70">
        <v>-0.2315714071294578</v>
      </c>
      <c r="GN70">
        <v>0.02239175683147705</v>
      </c>
      <c r="GO70">
        <v>0</v>
      </c>
      <c r="GP70">
        <v>0</v>
      </c>
      <c r="GQ70">
        <v>2</v>
      </c>
      <c r="GR70" t="s">
        <v>450</v>
      </c>
      <c r="GS70">
        <v>3.13569</v>
      </c>
      <c r="GT70">
        <v>2.69021</v>
      </c>
      <c r="GU70">
        <v>0.156101</v>
      </c>
      <c r="GV70">
        <v>0.158512</v>
      </c>
      <c r="GW70">
        <v>0.102745</v>
      </c>
      <c r="GX70">
        <v>0.09805999999999999</v>
      </c>
      <c r="GY70">
        <v>26806.4</v>
      </c>
      <c r="GZ70">
        <v>26780.3</v>
      </c>
      <c r="HA70">
        <v>29533</v>
      </c>
      <c r="HB70">
        <v>29413.7</v>
      </c>
      <c r="HC70">
        <v>35013.8</v>
      </c>
      <c r="HD70">
        <v>35131.4</v>
      </c>
      <c r="HE70">
        <v>41559.7</v>
      </c>
      <c r="HF70">
        <v>41777.9</v>
      </c>
      <c r="HG70">
        <v>1.92057</v>
      </c>
      <c r="HH70">
        <v>1.88903</v>
      </c>
      <c r="HI70">
        <v>0.103451</v>
      </c>
      <c r="HJ70">
        <v>0</v>
      </c>
      <c r="HK70">
        <v>28.3707</v>
      </c>
      <c r="HL70">
        <v>999.9</v>
      </c>
      <c r="HM70">
        <v>57.5</v>
      </c>
      <c r="HN70">
        <v>29.9</v>
      </c>
      <c r="HO70">
        <v>26.7029</v>
      </c>
      <c r="HP70">
        <v>61.8109</v>
      </c>
      <c r="HQ70">
        <v>25.4087</v>
      </c>
      <c r="HR70">
        <v>1</v>
      </c>
      <c r="HS70">
        <v>0.122807</v>
      </c>
      <c r="HT70">
        <v>0.703807</v>
      </c>
      <c r="HU70">
        <v>20.3387</v>
      </c>
      <c r="HV70">
        <v>5.21714</v>
      </c>
      <c r="HW70">
        <v>12.0117</v>
      </c>
      <c r="HX70">
        <v>4.9885</v>
      </c>
      <c r="HY70">
        <v>3.28763</v>
      </c>
      <c r="HZ70">
        <v>9999</v>
      </c>
      <c r="IA70">
        <v>9999</v>
      </c>
      <c r="IB70">
        <v>9999</v>
      </c>
      <c r="IC70">
        <v>3.5</v>
      </c>
      <c r="ID70">
        <v>1.86761</v>
      </c>
      <c r="IE70">
        <v>1.86674</v>
      </c>
      <c r="IF70">
        <v>1.86603</v>
      </c>
      <c r="IG70">
        <v>1.866</v>
      </c>
      <c r="IH70">
        <v>1.86786</v>
      </c>
      <c r="II70">
        <v>1.87031</v>
      </c>
      <c r="IJ70">
        <v>1.869</v>
      </c>
      <c r="IK70">
        <v>1.87042</v>
      </c>
      <c r="IL70">
        <v>0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-0.727</v>
      </c>
      <c r="IZ70">
        <v>0.1143</v>
      </c>
      <c r="JA70">
        <v>-0.08430758455233166</v>
      </c>
      <c r="JB70">
        <v>-0.0005046786976645747</v>
      </c>
      <c r="JC70">
        <v>-2.788243218172637E-07</v>
      </c>
      <c r="JD70">
        <v>-1.458253586176284E-11</v>
      </c>
      <c r="JE70">
        <v>-0.06436460862781151</v>
      </c>
      <c r="JF70">
        <v>-0.004978686969522418</v>
      </c>
      <c r="JG70">
        <v>0.0008967905392753483</v>
      </c>
      <c r="JH70">
        <v>-1.433903952826167E-05</v>
      </c>
      <c r="JI70">
        <v>4</v>
      </c>
      <c r="JJ70">
        <v>2332</v>
      </c>
      <c r="JK70">
        <v>1</v>
      </c>
      <c r="JL70">
        <v>26</v>
      </c>
      <c r="JM70">
        <v>192766.1</v>
      </c>
      <c r="JN70">
        <v>192766.2</v>
      </c>
      <c r="JO70">
        <v>1.90674</v>
      </c>
      <c r="JP70">
        <v>2.25342</v>
      </c>
      <c r="JQ70">
        <v>1.39771</v>
      </c>
      <c r="JR70">
        <v>2.34131</v>
      </c>
      <c r="JS70">
        <v>1.49536</v>
      </c>
      <c r="JT70">
        <v>2.52563</v>
      </c>
      <c r="JU70">
        <v>35.801</v>
      </c>
      <c r="JV70">
        <v>24.0612</v>
      </c>
      <c r="JW70">
        <v>18</v>
      </c>
      <c r="JX70">
        <v>492.065</v>
      </c>
      <c r="JY70">
        <v>461.991</v>
      </c>
      <c r="JZ70">
        <v>27</v>
      </c>
      <c r="KA70">
        <v>29.2064</v>
      </c>
      <c r="KB70">
        <v>29.9997</v>
      </c>
      <c r="KC70">
        <v>29.0834</v>
      </c>
      <c r="KD70">
        <v>29.0104</v>
      </c>
      <c r="KE70">
        <v>38.2738</v>
      </c>
      <c r="KF70">
        <v>27.0799</v>
      </c>
      <c r="KG70">
        <v>95.50149999999999</v>
      </c>
      <c r="KH70">
        <v>26.9731</v>
      </c>
      <c r="KI70">
        <v>908.162</v>
      </c>
      <c r="KJ70">
        <v>21.5637</v>
      </c>
      <c r="KK70">
        <v>100.937</v>
      </c>
      <c r="KL70">
        <v>100.472</v>
      </c>
    </row>
    <row r="71" spans="1:298">
      <c r="A71">
        <v>55</v>
      </c>
      <c r="B71">
        <v>1758813396.6</v>
      </c>
      <c r="C71">
        <v>361.5</v>
      </c>
      <c r="D71" t="s">
        <v>553</v>
      </c>
      <c r="E71" t="s">
        <v>554</v>
      </c>
      <c r="F71">
        <v>5</v>
      </c>
      <c r="G71" t="s">
        <v>436</v>
      </c>
      <c r="H71" t="s">
        <v>437</v>
      </c>
      <c r="I71" t="s">
        <v>438</v>
      </c>
      <c r="J71">
        <v>1758813388.814285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912.2340975757575</v>
      </c>
      <c r="AL71">
        <v>887.7552363636363</v>
      </c>
      <c r="AM71">
        <v>3.402324675324663</v>
      </c>
      <c r="AN71">
        <v>65.06</v>
      </c>
      <c r="AO71">
        <f>(AQ71 - AP71 + DZ71*1E3/(8.314*(EB71+273.15)) * AS71/DY71 * AR71) * DY71/(100*DM71) * 1000/(1000 - AQ71)</f>
        <v>0</v>
      </c>
      <c r="AP71">
        <v>21.54883113419914</v>
      </c>
      <c r="AQ71">
        <v>22.60473575757575</v>
      </c>
      <c r="AR71">
        <v>-0.0001985998763142313</v>
      </c>
      <c r="AS71">
        <v>108.47</v>
      </c>
      <c r="AT71">
        <v>0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2.7</v>
      </c>
      <c r="DN71">
        <v>0.5</v>
      </c>
      <c r="DO71" t="s">
        <v>440</v>
      </c>
      <c r="DP71">
        <v>2</v>
      </c>
      <c r="DQ71" t="b">
        <v>1</v>
      </c>
      <c r="DR71">
        <v>1758813388.814285</v>
      </c>
      <c r="DS71">
        <v>843.4141428571429</v>
      </c>
      <c r="DT71">
        <v>876.8192500000001</v>
      </c>
      <c r="DU71">
        <v>22.631325</v>
      </c>
      <c r="DV71">
        <v>21.54601785714286</v>
      </c>
      <c r="DW71">
        <v>844.1320357142856</v>
      </c>
      <c r="DX71">
        <v>22.51681428571429</v>
      </c>
      <c r="DY71">
        <v>500.0254285714286</v>
      </c>
      <c r="DZ71">
        <v>91.22276071428571</v>
      </c>
      <c r="EA71">
        <v>0.030233725</v>
      </c>
      <c r="EB71">
        <v>29.49356428571428</v>
      </c>
      <c r="EC71">
        <v>30.05819642857143</v>
      </c>
      <c r="ED71">
        <v>999.9000000000002</v>
      </c>
      <c r="EE71">
        <v>0</v>
      </c>
      <c r="EF71">
        <v>0</v>
      </c>
      <c r="EG71">
        <v>9986.27</v>
      </c>
      <c r="EH71">
        <v>0</v>
      </c>
      <c r="EI71">
        <v>11.5788</v>
      </c>
      <c r="EJ71">
        <v>-33.40513928571428</v>
      </c>
      <c r="EK71">
        <v>862.9434285714286</v>
      </c>
      <c r="EL71">
        <v>896.1272142857142</v>
      </c>
      <c r="EM71">
        <v>1.085312857142857</v>
      </c>
      <c r="EN71">
        <v>876.8192500000001</v>
      </c>
      <c r="EO71">
        <v>21.54601785714286</v>
      </c>
      <c r="EP71">
        <v>2.064493214285714</v>
      </c>
      <c r="EQ71">
        <v>1.965487142857143</v>
      </c>
      <c r="ER71">
        <v>17.94783214285714</v>
      </c>
      <c r="ES71">
        <v>17.16901071428571</v>
      </c>
      <c r="ET71">
        <v>1999.9875</v>
      </c>
      <c r="EU71">
        <v>0.9799962142857144</v>
      </c>
      <c r="EV71">
        <v>0.020004175</v>
      </c>
      <c r="EW71">
        <v>0</v>
      </c>
      <c r="EX71">
        <v>259.9681785714286</v>
      </c>
      <c r="EY71">
        <v>5.00097</v>
      </c>
      <c r="EZ71">
        <v>5331.765357142858</v>
      </c>
      <c r="FA71">
        <v>16707.46071428572</v>
      </c>
      <c r="FB71">
        <v>41.07999999999998</v>
      </c>
      <c r="FC71">
        <v>41.5</v>
      </c>
      <c r="FD71">
        <v>41.06199999999999</v>
      </c>
      <c r="FE71">
        <v>41.06424999999998</v>
      </c>
      <c r="FF71">
        <v>41.61599999999999</v>
      </c>
      <c r="FG71">
        <v>1955.0775</v>
      </c>
      <c r="FH71">
        <v>39.91</v>
      </c>
      <c r="FI71">
        <v>0</v>
      </c>
      <c r="FJ71">
        <v>1758813397.2</v>
      </c>
      <c r="FK71">
        <v>0</v>
      </c>
      <c r="FL71">
        <v>259.95408</v>
      </c>
      <c r="FM71">
        <v>2.654461539861092</v>
      </c>
      <c r="FN71">
        <v>44.00615385190542</v>
      </c>
      <c r="FO71">
        <v>5331.9888</v>
      </c>
      <c r="FP71">
        <v>15</v>
      </c>
      <c r="FQ71">
        <v>0</v>
      </c>
      <c r="FR71" t="s">
        <v>441</v>
      </c>
      <c r="FS71">
        <v>1747247426.5</v>
      </c>
      <c r="FT71">
        <v>1747247420.5</v>
      </c>
      <c r="FU71">
        <v>0</v>
      </c>
      <c r="FV71">
        <v>1.027</v>
      </c>
      <c r="FW71">
        <v>0.031</v>
      </c>
      <c r="FX71">
        <v>0.02</v>
      </c>
      <c r="FY71">
        <v>0.05</v>
      </c>
      <c r="FZ71">
        <v>420</v>
      </c>
      <c r="GA71">
        <v>16</v>
      </c>
      <c r="GB71">
        <v>0.01</v>
      </c>
      <c r="GC71">
        <v>0.1</v>
      </c>
      <c r="GD71">
        <v>-33.3872375</v>
      </c>
      <c r="GE71">
        <v>-0.4768491557223223</v>
      </c>
      <c r="GF71">
        <v>0.09358812074056148</v>
      </c>
      <c r="GG71">
        <v>0</v>
      </c>
      <c r="GH71">
        <v>259.8166470588235</v>
      </c>
      <c r="GI71">
        <v>2.296501145933778</v>
      </c>
      <c r="GJ71">
        <v>0.3079632218638507</v>
      </c>
      <c r="GK71">
        <v>-1</v>
      </c>
      <c r="GL71">
        <v>1.09975675</v>
      </c>
      <c r="GM71">
        <v>-0.2539437523452149</v>
      </c>
      <c r="GN71">
        <v>0.02444445145503369</v>
      </c>
      <c r="GO71">
        <v>0</v>
      </c>
      <c r="GP71">
        <v>0</v>
      </c>
      <c r="GQ71">
        <v>2</v>
      </c>
      <c r="GR71" t="s">
        <v>450</v>
      </c>
      <c r="GS71">
        <v>3.13556</v>
      </c>
      <c r="GT71">
        <v>2.69041</v>
      </c>
      <c r="GU71">
        <v>0.158109</v>
      </c>
      <c r="GV71">
        <v>0.16047</v>
      </c>
      <c r="GW71">
        <v>0.102689</v>
      </c>
      <c r="GX71">
        <v>0.0980646</v>
      </c>
      <c r="GY71">
        <v>26742.7</v>
      </c>
      <c r="GZ71">
        <v>26718.1</v>
      </c>
      <c r="HA71">
        <v>29533.1</v>
      </c>
      <c r="HB71">
        <v>29413.7</v>
      </c>
      <c r="HC71">
        <v>35016.4</v>
      </c>
      <c r="HD71">
        <v>35131.2</v>
      </c>
      <c r="HE71">
        <v>41560.2</v>
      </c>
      <c r="HF71">
        <v>41777.8</v>
      </c>
      <c r="HG71">
        <v>1.92008</v>
      </c>
      <c r="HH71">
        <v>1.88925</v>
      </c>
      <c r="HI71">
        <v>0.103287</v>
      </c>
      <c r="HJ71">
        <v>0</v>
      </c>
      <c r="HK71">
        <v>28.3652</v>
      </c>
      <c r="HL71">
        <v>999.9</v>
      </c>
      <c r="HM71">
        <v>57.5</v>
      </c>
      <c r="HN71">
        <v>30</v>
      </c>
      <c r="HO71">
        <v>26.8544</v>
      </c>
      <c r="HP71">
        <v>62.0009</v>
      </c>
      <c r="HQ71">
        <v>25.4768</v>
      </c>
      <c r="HR71">
        <v>1</v>
      </c>
      <c r="HS71">
        <v>0.122515</v>
      </c>
      <c r="HT71">
        <v>0.717715</v>
      </c>
      <c r="HU71">
        <v>20.3388</v>
      </c>
      <c r="HV71">
        <v>5.21684</v>
      </c>
      <c r="HW71">
        <v>12.0114</v>
      </c>
      <c r="HX71">
        <v>4.9887</v>
      </c>
      <c r="HY71">
        <v>3.28783</v>
      </c>
      <c r="HZ71">
        <v>9999</v>
      </c>
      <c r="IA71">
        <v>9999</v>
      </c>
      <c r="IB71">
        <v>9999</v>
      </c>
      <c r="IC71">
        <v>3.5</v>
      </c>
      <c r="ID71">
        <v>1.86758</v>
      </c>
      <c r="IE71">
        <v>1.86672</v>
      </c>
      <c r="IF71">
        <v>1.86603</v>
      </c>
      <c r="IG71">
        <v>1.866</v>
      </c>
      <c r="IH71">
        <v>1.86786</v>
      </c>
      <c r="II71">
        <v>1.87032</v>
      </c>
      <c r="IJ71">
        <v>1.86899</v>
      </c>
      <c r="IK71">
        <v>1.87042</v>
      </c>
      <c r="IL71">
        <v>0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-0.744</v>
      </c>
      <c r="IZ71">
        <v>0.1141</v>
      </c>
      <c r="JA71">
        <v>-0.08430758455233166</v>
      </c>
      <c r="JB71">
        <v>-0.0005046786976645747</v>
      </c>
      <c r="JC71">
        <v>-2.788243218172637E-07</v>
      </c>
      <c r="JD71">
        <v>-1.458253586176284E-11</v>
      </c>
      <c r="JE71">
        <v>-0.06436460862781151</v>
      </c>
      <c r="JF71">
        <v>-0.004978686969522418</v>
      </c>
      <c r="JG71">
        <v>0.0008967905392753483</v>
      </c>
      <c r="JH71">
        <v>-1.433903952826167E-05</v>
      </c>
      <c r="JI71">
        <v>4</v>
      </c>
      <c r="JJ71">
        <v>2332</v>
      </c>
      <c r="JK71">
        <v>1</v>
      </c>
      <c r="JL71">
        <v>26</v>
      </c>
      <c r="JM71">
        <v>192766.2</v>
      </c>
      <c r="JN71">
        <v>192766.3</v>
      </c>
      <c r="JO71">
        <v>1.93726</v>
      </c>
      <c r="JP71">
        <v>2.25098</v>
      </c>
      <c r="JQ71">
        <v>1.39648</v>
      </c>
      <c r="JR71">
        <v>2.34131</v>
      </c>
      <c r="JS71">
        <v>1.49536</v>
      </c>
      <c r="JT71">
        <v>2.51953</v>
      </c>
      <c r="JU71">
        <v>35.8244</v>
      </c>
      <c r="JV71">
        <v>24.0612</v>
      </c>
      <c r="JW71">
        <v>18</v>
      </c>
      <c r="JX71">
        <v>491.722</v>
      </c>
      <c r="JY71">
        <v>462.11</v>
      </c>
      <c r="JZ71">
        <v>26.9418</v>
      </c>
      <c r="KA71">
        <v>29.2026</v>
      </c>
      <c r="KB71">
        <v>29.9999</v>
      </c>
      <c r="KC71">
        <v>29.0803</v>
      </c>
      <c r="KD71">
        <v>29.0074</v>
      </c>
      <c r="KE71">
        <v>38.8152</v>
      </c>
      <c r="KF71">
        <v>27.0799</v>
      </c>
      <c r="KG71">
        <v>95.50149999999999</v>
      </c>
      <c r="KH71">
        <v>26.9169</v>
      </c>
      <c r="KI71">
        <v>921.518</v>
      </c>
      <c r="KJ71">
        <v>21.604</v>
      </c>
      <c r="KK71">
        <v>100.938</v>
      </c>
      <c r="KL71">
        <v>100.472</v>
      </c>
    </row>
    <row r="72" spans="1:298">
      <c r="A72">
        <v>56</v>
      </c>
      <c r="B72">
        <v>1758813401.1</v>
      </c>
      <c r="C72">
        <v>366</v>
      </c>
      <c r="D72" t="s">
        <v>555</v>
      </c>
      <c r="E72" t="s">
        <v>556</v>
      </c>
      <c r="F72">
        <v>5</v>
      </c>
      <c r="G72" t="s">
        <v>436</v>
      </c>
      <c r="H72" t="s">
        <v>437</v>
      </c>
      <c r="I72" t="s">
        <v>438</v>
      </c>
      <c r="J72">
        <v>1758813393.260714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927.6149206060609</v>
      </c>
      <c r="AL72">
        <v>903.1480969696969</v>
      </c>
      <c r="AM72">
        <v>3.41816199134208</v>
      </c>
      <c r="AN72">
        <v>65.06</v>
      </c>
      <c r="AO72">
        <f>(AQ72 - AP72 + DZ72*1E3/(8.314*(EB72+273.15)) * AS72/DY72 * AR72) * DY72/(100*DM72) * 1000/(1000 - AQ72)</f>
        <v>0</v>
      </c>
      <c r="AP72">
        <v>21.55145176406927</v>
      </c>
      <c r="AQ72">
        <v>22.58838484848485</v>
      </c>
      <c r="AR72">
        <v>-0.0001763252780975036</v>
      </c>
      <c r="AS72">
        <v>108.47</v>
      </c>
      <c r="AT72">
        <v>0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2.7</v>
      </c>
      <c r="DN72">
        <v>0.5</v>
      </c>
      <c r="DO72" t="s">
        <v>440</v>
      </c>
      <c r="DP72">
        <v>2</v>
      </c>
      <c r="DQ72" t="b">
        <v>1</v>
      </c>
      <c r="DR72">
        <v>1758813393.260714</v>
      </c>
      <c r="DS72">
        <v>858.2499285714287</v>
      </c>
      <c r="DT72">
        <v>891.71925</v>
      </c>
      <c r="DU72">
        <v>22.61495357142857</v>
      </c>
      <c r="DV72">
        <v>21.54861785714286</v>
      </c>
      <c r="DW72">
        <v>858.9828928571429</v>
      </c>
      <c r="DX72">
        <v>22.50066071428571</v>
      </c>
      <c r="DY72">
        <v>499.9872500000001</v>
      </c>
      <c r="DZ72">
        <v>91.223</v>
      </c>
      <c r="EA72">
        <v>0.030287775</v>
      </c>
      <c r="EB72">
        <v>29.47947857142857</v>
      </c>
      <c r="EC72">
        <v>30.05135357142857</v>
      </c>
      <c r="ED72">
        <v>999.9000000000002</v>
      </c>
      <c r="EE72">
        <v>0</v>
      </c>
      <c r="EF72">
        <v>0</v>
      </c>
      <c r="EG72">
        <v>9983.819285714286</v>
      </c>
      <c r="EH72">
        <v>0</v>
      </c>
      <c r="EI72">
        <v>11.5788</v>
      </c>
      <c r="EJ72">
        <v>-33.469325</v>
      </c>
      <c r="EK72">
        <v>878.1079642857143</v>
      </c>
      <c r="EL72">
        <v>911.3577857142857</v>
      </c>
      <c r="EM72">
        <v>1.066337142857143</v>
      </c>
      <c r="EN72">
        <v>891.71925</v>
      </c>
      <c r="EO72">
        <v>21.54861785714286</v>
      </c>
      <c r="EP72">
        <v>2.063005</v>
      </c>
      <c r="EQ72">
        <v>1.965730357142857</v>
      </c>
      <c r="ER72">
        <v>17.93636785714286</v>
      </c>
      <c r="ES72">
        <v>17.17096428571428</v>
      </c>
      <c r="ET72">
        <v>1999.993928571429</v>
      </c>
      <c r="EU72">
        <v>0.9799962142857144</v>
      </c>
      <c r="EV72">
        <v>0.02000417142857143</v>
      </c>
      <c r="EW72">
        <v>0</v>
      </c>
      <c r="EX72">
        <v>260.1466785714286</v>
      </c>
      <c r="EY72">
        <v>5.00097</v>
      </c>
      <c r="EZ72">
        <v>5335.02392857143</v>
      </c>
      <c r="FA72">
        <v>16707.51428571429</v>
      </c>
      <c r="FB72">
        <v>41.06649999999998</v>
      </c>
      <c r="FC72">
        <v>41.5</v>
      </c>
      <c r="FD72">
        <v>41.06199999999999</v>
      </c>
      <c r="FE72">
        <v>41.06199999999999</v>
      </c>
      <c r="FF72">
        <v>41.6025</v>
      </c>
      <c r="FG72">
        <v>1955.083928571428</v>
      </c>
      <c r="FH72">
        <v>39.91</v>
      </c>
      <c r="FI72">
        <v>0</v>
      </c>
      <c r="FJ72">
        <v>1758813402</v>
      </c>
      <c r="FK72">
        <v>0</v>
      </c>
      <c r="FL72">
        <v>260.14292</v>
      </c>
      <c r="FM72">
        <v>1.503461551299436</v>
      </c>
      <c r="FN72">
        <v>43.4392306964547</v>
      </c>
      <c r="FO72">
        <v>5335.5124</v>
      </c>
      <c r="FP72">
        <v>15</v>
      </c>
      <c r="FQ72">
        <v>0</v>
      </c>
      <c r="FR72" t="s">
        <v>441</v>
      </c>
      <c r="FS72">
        <v>1747247426.5</v>
      </c>
      <c r="FT72">
        <v>1747247420.5</v>
      </c>
      <c r="FU72">
        <v>0</v>
      </c>
      <c r="FV72">
        <v>1.027</v>
      </c>
      <c r="FW72">
        <v>0.031</v>
      </c>
      <c r="FX72">
        <v>0.02</v>
      </c>
      <c r="FY72">
        <v>0.05</v>
      </c>
      <c r="FZ72">
        <v>420</v>
      </c>
      <c r="GA72">
        <v>16</v>
      </c>
      <c r="GB72">
        <v>0.01</v>
      </c>
      <c r="GC72">
        <v>0.1</v>
      </c>
      <c r="GD72">
        <v>-33.43469756097561</v>
      </c>
      <c r="GE72">
        <v>-1.01504947735203</v>
      </c>
      <c r="GF72">
        <v>0.1192208475135785</v>
      </c>
      <c r="GG72">
        <v>0</v>
      </c>
      <c r="GH72">
        <v>259.99</v>
      </c>
      <c r="GI72">
        <v>2.40128342627351</v>
      </c>
      <c r="GJ72">
        <v>0.3255679200846366</v>
      </c>
      <c r="GK72">
        <v>-1</v>
      </c>
      <c r="GL72">
        <v>1.07775487804878</v>
      </c>
      <c r="GM72">
        <v>-0.2558247386759592</v>
      </c>
      <c r="GN72">
        <v>0.02523582327178251</v>
      </c>
      <c r="GO72">
        <v>0</v>
      </c>
      <c r="GP72">
        <v>0</v>
      </c>
      <c r="GQ72">
        <v>2</v>
      </c>
      <c r="GR72" t="s">
        <v>450</v>
      </c>
      <c r="GS72">
        <v>3.13564</v>
      </c>
      <c r="GT72">
        <v>2.69077</v>
      </c>
      <c r="GU72">
        <v>0.159907</v>
      </c>
      <c r="GV72">
        <v>0.16222</v>
      </c>
      <c r="GW72">
        <v>0.102639</v>
      </c>
      <c r="GX72">
        <v>0.09807730000000001</v>
      </c>
      <c r="GY72">
        <v>26685.9</v>
      </c>
      <c r="GZ72">
        <v>26662.2</v>
      </c>
      <c r="HA72">
        <v>29533.6</v>
      </c>
      <c r="HB72">
        <v>29413.6</v>
      </c>
      <c r="HC72">
        <v>35019</v>
      </c>
      <c r="HD72">
        <v>35130.6</v>
      </c>
      <c r="HE72">
        <v>41560.8</v>
      </c>
      <c r="HF72">
        <v>41777.6</v>
      </c>
      <c r="HG72">
        <v>1.92027</v>
      </c>
      <c r="HH72">
        <v>1.88923</v>
      </c>
      <c r="HI72">
        <v>0.102539</v>
      </c>
      <c r="HJ72">
        <v>0</v>
      </c>
      <c r="HK72">
        <v>28.3604</v>
      </c>
      <c r="HL72">
        <v>999.9</v>
      </c>
      <c r="HM72">
        <v>57.5</v>
      </c>
      <c r="HN72">
        <v>30</v>
      </c>
      <c r="HO72">
        <v>26.8539</v>
      </c>
      <c r="HP72">
        <v>62.1309</v>
      </c>
      <c r="HQ72">
        <v>25.4407</v>
      </c>
      <c r="HR72">
        <v>1</v>
      </c>
      <c r="HS72">
        <v>0.122294</v>
      </c>
      <c r="HT72">
        <v>0.689006</v>
      </c>
      <c r="HU72">
        <v>20.339</v>
      </c>
      <c r="HV72">
        <v>5.21684</v>
      </c>
      <c r="HW72">
        <v>12.0119</v>
      </c>
      <c r="HX72">
        <v>4.98875</v>
      </c>
      <c r="HY72">
        <v>3.28772</v>
      </c>
      <c r="HZ72">
        <v>9999</v>
      </c>
      <c r="IA72">
        <v>9999</v>
      </c>
      <c r="IB72">
        <v>9999</v>
      </c>
      <c r="IC72">
        <v>3.5</v>
      </c>
      <c r="ID72">
        <v>1.86755</v>
      </c>
      <c r="IE72">
        <v>1.86672</v>
      </c>
      <c r="IF72">
        <v>1.86602</v>
      </c>
      <c r="IG72">
        <v>1.866</v>
      </c>
      <c r="IH72">
        <v>1.86784</v>
      </c>
      <c r="II72">
        <v>1.87029</v>
      </c>
      <c r="IJ72">
        <v>1.86895</v>
      </c>
      <c r="IK72">
        <v>1.87042</v>
      </c>
      <c r="IL72">
        <v>0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-0.76</v>
      </c>
      <c r="IZ72">
        <v>0.1139</v>
      </c>
      <c r="JA72">
        <v>-0.08430758455233166</v>
      </c>
      <c r="JB72">
        <v>-0.0005046786976645747</v>
      </c>
      <c r="JC72">
        <v>-2.788243218172637E-07</v>
      </c>
      <c r="JD72">
        <v>-1.458253586176284E-11</v>
      </c>
      <c r="JE72">
        <v>-0.06436460862781151</v>
      </c>
      <c r="JF72">
        <v>-0.004978686969522418</v>
      </c>
      <c r="JG72">
        <v>0.0008967905392753483</v>
      </c>
      <c r="JH72">
        <v>-1.433903952826167E-05</v>
      </c>
      <c r="JI72">
        <v>4</v>
      </c>
      <c r="JJ72">
        <v>2332</v>
      </c>
      <c r="JK72">
        <v>1</v>
      </c>
      <c r="JL72">
        <v>26</v>
      </c>
      <c r="JM72">
        <v>192766.2</v>
      </c>
      <c r="JN72">
        <v>192766.3</v>
      </c>
      <c r="JO72">
        <v>1.96411</v>
      </c>
      <c r="JP72">
        <v>2.25342</v>
      </c>
      <c r="JQ72">
        <v>1.39771</v>
      </c>
      <c r="JR72">
        <v>2.34009</v>
      </c>
      <c r="JS72">
        <v>1.49536</v>
      </c>
      <c r="JT72">
        <v>2.63672</v>
      </c>
      <c r="JU72">
        <v>35.801</v>
      </c>
      <c r="JV72">
        <v>24.0612</v>
      </c>
      <c r="JW72">
        <v>18</v>
      </c>
      <c r="JX72">
        <v>491.822</v>
      </c>
      <c r="JY72">
        <v>462.073</v>
      </c>
      <c r="JZ72">
        <v>26.8941</v>
      </c>
      <c r="KA72">
        <v>29.1998</v>
      </c>
      <c r="KB72">
        <v>29.9997</v>
      </c>
      <c r="KC72">
        <v>29.0769</v>
      </c>
      <c r="KD72">
        <v>29.0046</v>
      </c>
      <c r="KE72">
        <v>39.3028</v>
      </c>
      <c r="KF72">
        <v>27.0799</v>
      </c>
      <c r="KG72">
        <v>95.50149999999999</v>
      </c>
      <c r="KH72">
        <v>26.8693</v>
      </c>
      <c r="KI72">
        <v>941.553</v>
      </c>
      <c r="KJ72">
        <v>21.6411</v>
      </c>
      <c r="KK72">
        <v>100.939</v>
      </c>
      <c r="KL72">
        <v>100.472</v>
      </c>
    </row>
    <row r="73" spans="1:298">
      <c r="A73">
        <v>57</v>
      </c>
      <c r="B73">
        <v>1758813406.6</v>
      </c>
      <c r="C73">
        <v>371.5</v>
      </c>
      <c r="D73" t="s">
        <v>557</v>
      </c>
      <c r="E73" t="s">
        <v>558</v>
      </c>
      <c r="F73">
        <v>5</v>
      </c>
      <c r="G73" t="s">
        <v>436</v>
      </c>
      <c r="H73" t="s">
        <v>437</v>
      </c>
      <c r="I73" t="s">
        <v>438</v>
      </c>
      <c r="J73">
        <v>1758813398.832142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946.488651515152</v>
      </c>
      <c r="AL73">
        <v>921.9727030303029</v>
      </c>
      <c r="AM73">
        <v>3.411944675324642</v>
      </c>
      <c r="AN73">
        <v>65.06</v>
      </c>
      <c r="AO73">
        <f>(AQ73 - AP73 + DZ73*1E3/(8.314*(EB73+273.15)) * AS73/DY73 * AR73) * DY73/(100*DM73) * 1000/(1000 - AQ73)</f>
        <v>0</v>
      </c>
      <c r="AP73">
        <v>21.55474303246753</v>
      </c>
      <c r="AQ73">
        <v>22.56438787878787</v>
      </c>
      <c r="AR73">
        <v>-0.0002023973063974827</v>
      </c>
      <c r="AS73">
        <v>108.47</v>
      </c>
      <c r="AT73">
        <v>0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2.7</v>
      </c>
      <c r="DN73">
        <v>0.5</v>
      </c>
      <c r="DO73" t="s">
        <v>440</v>
      </c>
      <c r="DP73">
        <v>2</v>
      </c>
      <c r="DQ73" t="b">
        <v>1</v>
      </c>
      <c r="DR73">
        <v>1758813398.832142</v>
      </c>
      <c r="DS73">
        <v>876.8675357142856</v>
      </c>
      <c r="DT73">
        <v>910.4266785714286</v>
      </c>
      <c r="DU73">
        <v>22.59379285714286</v>
      </c>
      <c r="DV73">
        <v>21.55156785714286</v>
      </c>
      <c r="DW73">
        <v>877.6194999999999</v>
      </c>
      <c r="DX73">
        <v>22.47977500000001</v>
      </c>
      <c r="DY73">
        <v>499.9725714285714</v>
      </c>
      <c r="DZ73">
        <v>91.22343928571429</v>
      </c>
      <c r="EA73">
        <v>0.03038791428571428</v>
      </c>
      <c r="EB73">
        <v>29.46133928571428</v>
      </c>
      <c r="EC73">
        <v>30.04195</v>
      </c>
      <c r="ED73">
        <v>999.9000000000002</v>
      </c>
      <c r="EE73">
        <v>0</v>
      </c>
      <c r="EF73">
        <v>0</v>
      </c>
      <c r="EG73">
        <v>9988.128214285714</v>
      </c>
      <c r="EH73">
        <v>0</v>
      </c>
      <c r="EI73">
        <v>11.5788</v>
      </c>
      <c r="EJ73">
        <v>-33.55911428571429</v>
      </c>
      <c r="EK73">
        <v>897.1369285714285</v>
      </c>
      <c r="EL73">
        <v>930.4800357142856</v>
      </c>
      <c r="EM73">
        <v>1.0422175</v>
      </c>
      <c r="EN73">
        <v>910.4266785714286</v>
      </c>
      <c r="EO73">
        <v>21.55156785714286</v>
      </c>
      <c r="EP73">
        <v>2.061084642857143</v>
      </c>
      <c r="EQ73">
        <v>1.966008571428571</v>
      </c>
      <c r="ER73">
        <v>17.92156428571429</v>
      </c>
      <c r="ES73">
        <v>17.17321428571429</v>
      </c>
      <c r="ET73">
        <v>1999.990357142857</v>
      </c>
      <c r="EU73">
        <v>0.9799961071428572</v>
      </c>
      <c r="EV73">
        <v>0.02000428928571429</v>
      </c>
      <c r="EW73">
        <v>0</v>
      </c>
      <c r="EX73">
        <v>260.3571785714286</v>
      </c>
      <c r="EY73">
        <v>5.00097</v>
      </c>
      <c r="EZ73">
        <v>5339.223928571429</v>
      </c>
      <c r="FA73">
        <v>16707.46785714286</v>
      </c>
      <c r="FB73">
        <v>41.06199999999999</v>
      </c>
      <c r="FC73">
        <v>41.5</v>
      </c>
      <c r="FD73">
        <v>41.06199999999999</v>
      </c>
      <c r="FE73">
        <v>41.06199999999999</v>
      </c>
      <c r="FF73">
        <v>41.58674999999999</v>
      </c>
      <c r="FG73">
        <v>1955.080357142857</v>
      </c>
      <c r="FH73">
        <v>39.91</v>
      </c>
      <c r="FI73">
        <v>0</v>
      </c>
      <c r="FJ73">
        <v>1758813407.4</v>
      </c>
      <c r="FK73">
        <v>0</v>
      </c>
      <c r="FL73">
        <v>260.3303076923077</v>
      </c>
      <c r="FM73">
        <v>1.972649584198899</v>
      </c>
      <c r="FN73">
        <v>45.05162391745814</v>
      </c>
      <c r="FO73">
        <v>5339.323076923077</v>
      </c>
      <c r="FP73">
        <v>15</v>
      </c>
      <c r="FQ73">
        <v>0</v>
      </c>
      <c r="FR73" t="s">
        <v>441</v>
      </c>
      <c r="FS73">
        <v>1747247426.5</v>
      </c>
      <c r="FT73">
        <v>1747247420.5</v>
      </c>
      <c r="FU73">
        <v>0</v>
      </c>
      <c r="FV73">
        <v>1.027</v>
      </c>
      <c r="FW73">
        <v>0.031</v>
      </c>
      <c r="FX73">
        <v>0.02</v>
      </c>
      <c r="FY73">
        <v>0.05</v>
      </c>
      <c r="FZ73">
        <v>420</v>
      </c>
      <c r="GA73">
        <v>16</v>
      </c>
      <c r="GB73">
        <v>0.01</v>
      </c>
      <c r="GC73">
        <v>0.1</v>
      </c>
      <c r="GD73">
        <v>-33.5006575</v>
      </c>
      <c r="GE73">
        <v>-0.8819696060037192</v>
      </c>
      <c r="GF73">
        <v>0.1101887718587969</v>
      </c>
      <c r="GG73">
        <v>0</v>
      </c>
      <c r="GH73">
        <v>260.2310294117647</v>
      </c>
      <c r="GI73">
        <v>2.105072579474436</v>
      </c>
      <c r="GJ73">
        <v>0.3064350507226902</v>
      </c>
      <c r="GK73">
        <v>-1</v>
      </c>
      <c r="GL73">
        <v>1.0528555</v>
      </c>
      <c r="GM73">
        <v>-0.2582857035647281</v>
      </c>
      <c r="GN73">
        <v>0.02486046891653495</v>
      </c>
      <c r="GO73">
        <v>0</v>
      </c>
      <c r="GP73">
        <v>0</v>
      </c>
      <c r="GQ73">
        <v>2</v>
      </c>
      <c r="GR73" t="s">
        <v>450</v>
      </c>
      <c r="GS73">
        <v>3.13571</v>
      </c>
      <c r="GT73">
        <v>2.69059</v>
      </c>
      <c r="GU73">
        <v>0.162085</v>
      </c>
      <c r="GV73">
        <v>0.164337</v>
      </c>
      <c r="GW73">
        <v>0.102565</v>
      </c>
      <c r="GX73">
        <v>0.0980834</v>
      </c>
      <c r="GY73">
        <v>26616.7</v>
      </c>
      <c r="GZ73">
        <v>26595</v>
      </c>
      <c r="HA73">
        <v>29533.5</v>
      </c>
      <c r="HB73">
        <v>29413.8</v>
      </c>
      <c r="HC73">
        <v>35021.8</v>
      </c>
      <c r="HD73">
        <v>35130.6</v>
      </c>
      <c r="HE73">
        <v>41560.7</v>
      </c>
      <c r="HF73">
        <v>41777.9</v>
      </c>
      <c r="HG73">
        <v>1.9206</v>
      </c>
      <c r="HH73">
        <v>1.88948</v>
      </c>
      <c r="HI73">
        <v>0.102453</v>
      </c>
      <c r="HJ73">
        <v>0</v>
      </c>
      <c r="HK73">
        <v>28.3543</v>
      </c>
      <c r="HL73">
        <v>999.9</v>
      </c>
      <c r="HM73">
        <v>57.5</v>
      </c>
      <c r="HN73">
        <v>30</v>
      </c>
      <c r="HO73">
        <v>26.8572</v>
      </c>
      <c r="HP73">
        <v>61.9909</v>
      </c>
      <c r="HQ73">
        <v>25.4688</v>
      </c>
      <c r="HR73">
        <v>1</v>
      </c>
      <c r="HS73">
        <v>0.121847</v>
      </c>
      <c r="HT73">
        <v>0.6700159999999999</v>
      </c>
      <c r="HU73">
        <v>20.3391</v>
      </c>
      <c r="HV73">
        <v>5.21639</v>
      </c>
      <c r="HW73">
        <v>12.0114</v>
      </c>
      <c r="HX73">
        <v>4.98835</v>
      </c>
      <c r="HY73">
        <v>3.2876</v>
      </c>
      <c r="HZ73">
        <v>9999</v>
      </c>
      <c r="IA73">
        <v>9999</v>
      </c>
      <c r="IB73">
        <v>9999</v>
      </c>
      <c r="IC73">
        <v>3.5</v>
      </c>
      <c r="ID73">
        <v>1.86761</v>
      </c>
      <c r="IE73">
        <v>1.86673</v>
      </c>
      <c r="IF73">
        <v>1.86602</v>
      </c>
      <c r="IG73">
        <v>1.866</v>
      </c>
      <c r="IH73">
        <v>1.86785</v>
      </c>
      <c r="II73">
        <v>1.8703</v>
      </c>
      <c r="IJ73">
        <v>1.86894</v>
      </c>
      <c r="IK73">
        <v>1.87043</v>
      </c>
      <c r="IL73">
        <v>0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-0.779</v>
      </c>
      <c r="IZ73">
        <v>0.1135</v>
      </c>
      <c r="JA73">
        <v>-0.08430758455233166</v>
      </c>
      <c r="JB73">
        <v>-0.0005046786976645747</v>
      </c>
      <c r="JC73">
        <v>-2.788243218172637E-07</v>
      </c>
      <c r="JD73">
        <v>-1.458253586176284E-11</v>
      </c>
      <c r="JE73">
        <v>-0.06436460862781151</v>
      </c>
      <c r="JF73">
        <v>-0.004978686969522418</v>
      </c>
      <c r="JG73">
        <v>0.0008967905392753483</v>
      </c>
      <c r="JH73">
        <v>-1.433903952826167E-05</v>
      </c>
      <c r="JI73">
        <v>4</v>
      </c>
      <c r="JJ73">
        <v>2332</v>
      </c>
      <c r="JK73">
        <v>1</v>
      </c>
      <c r="JL73">
        <v>26</v>
      </c>
      <c r="JM73">
        <v>192766.3</v>
      </c>
      <c r="JN73">
        <v>192766.4</v>
      </c>
      <c r="JO73">
        <v>1.99341</v>
      </c>
      <c r="JP73">
        <v>2.24609</v>
      </c>
      <c r="JQ73">
        <v>1.39648</v>
      </c>
      <c r="JR73">
        <v>2.33887</v>
      </c>
      <c r="JS73">
        <v>1.49536</v>
      </c>
      <c r="JT73">
        <v>2.5769</v>
      </c>
      <c r="JU73">
        <v>35.8244</v>
      </c>
      <c r="JV73">
        <v>24.0612</v>
      </c>
      <c r="JW73">
        <v>18</v>
      </c>
      <c r="JX73">
        <v>492.002</v>
      </c>
      <c r="JY73">
        <v>462.205</v>
      </c>
      <c r="JZ73">
        <v>26.8454</v>
      </c>
      <c r="KA73">
        <v>29.1957</v>
      </c>
      <c r="KB73">
        <v>29.9998</v>
      </c>
      <c r="KC73">
        <v>29.0735</v>
      </c>
      <c r="KD73">
        <v>29.0012</v>
      </c>
      <c r="KE73">
        <v>39.9468</v>
      </c>
      <c r="KF73">
        <v>26.7849</v>
      </c>
      <c r="KG73">
        <v>95.50149999999999</v>
      </c>
      <c r="KH73">
        <v>26.838</v>
      </c>
      <c r="KI73">
        <v>954.927</v>
      </c>
      <c r="KJ73">
        <v>21.6992</v>
      </c>
      <c r="KK73">
        <v>100.939</v>
      </c>
      <c r="KL73">
        <v>100.472</v>
      </c>
    </row>
    <row r="74" spans="1:298">
      <c r="A74">
        <v>58</v>
      </c>
      <c r="B74">
        <v>1758813411.1</v>
      </c>
      <c r="C74">
        <v>376</v>
      </c>
      <c r="D74" t="s">
        <v>559</v>
      </c>
      <c r="E74" t="s">
        <v>560</v>
      </c>
      <c r="F74">
        <v>5</v>
      </c>
      <c r="G74" t="s">
        <v>436</v>
      </c>
      <c r="H74" t="s">
        <v>437</v>
      </c>
      <c r="I74" t="s">
        <v>438</v>
      </c>
      <c r="J74">
        <v>1758813403.278571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961.8219018181819</v>
      </c>
      <c r="AL74">
        <v>937.3973696969698</v>
      </c>
      <c r="AM74">
        <v>3.425052294372303</v>
      </c>
      <c r="AN74">
        <v>65.06</v>
      </c>
      <c r="AO74">
        <f>(AQ74 - AP74 + DZ74*1E3/(8.314*(EB74+273.15)) * AS74/DY74 * AR74) * DY74/(100*DM74) * 1000/(1000 - AQ74)</f>
        <v>0</v>
      </c>
      <c r="AP74">
        <v>21.56003275108226</v>
      </c>
      <c r="AQ74">
        <v>22.54825151515152</v>
      </c>
      <c r="AR74">
        <v>-0.0001435130526040323</v>
      </c>
      <c r="AS74">
        <v>108.47</v>
      </c>
      <c r="AT74">
        <v>0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2.7</v>
      </c>
      <c r="DN74">
        <v>0.5</v>
      </c>
      <c r="DO74" t="s">
        <v>440</v>
      </c>
      <c r="DP74">
        <v>2</v>
      </c>
      <c r="DQ74" t="b">
        <v>1</v>
      </c>
      <c r="DR74">
        <v>1758813403.278571</v>
      </c>
      <c r="DS74">
        <v>891.74125</v>
      </c>
      <c r="DT74">
        <v>925.2978571428573</v>
      </c>
      <c r="DU74">
        <v>22.57661428571429</v>
      </c>
      <c r="DV74">
        <v>21.55530357142857</v>
      </c>
      <c r="DW74">
        <v>892.5086071428572</v>
      </c>
      <c r="DX74">
        <v>22.46283928571428</v>
      </c>
      <c r="DY74">
        <v>499.9805357142858</v>
      </c>
      <c r="DZ74">
        <v>91.22399285714286</v>
      </c>
      <c r="EA74">
        <v>0.03041974285714286</v>
      </c>
      <c r="EB74">
        <v>29.44591428571428</v>
      </c>
      <c r="EC74">
        <v>30.03092857142857</v>
      </c>
      <c r="ED74">
        <v>999.9000000000002</v>
      </c>
      <c r="EE74">
        <v>0</v>
      </c>
      <c r="EF74">
        <v>0</v>
      </c>
      <c r="EG74">
        <v>9991.186428571427</v>
      </c>
      <c r="EH74">
        <v>0</v>
      </c>
      <c r="EI74">
        <v>11.5788</v>
      </c>
      <c r="EJ74">
        <v>-33.55648571428571</v>
      </c>
      <c r="EK74">
        <v>912.3384999999998</v>
      </c>
      <c r="EL74">
        <v>945.6823928571429</v>
      </c>
      <c r="EM74">
        <v>1.021307928571428</v>
      </c>
      <c r="EN74">
        <v>925.2978571428573</v>
      </c>
      <c r="EO74">
        <v>21.55530357142857</v>
      </c>
      <c r="EP74">
        <v>2.059530357142857</v>
      </c>
      <c r="EQ74">
        <v>1.966361428571429</v>
      </c>
      <c r="ER74">
        <v>17.909575</v>
      </c>
      <c r="ES74">
        <v>17.17604642857143</v>
      </c>
      <c r="ET74">
        <v>1999.998928571429</v>
      </c>
      <c r="EU74">
        <v>0.9799961071428572</v>
      </c>
      <c r="EV74">
        <v>0.02000428928571429</v>
      </c>
      <c r="EW74">
        <v>0</v>
      </c>
      <c r="EX74">
        <v>260.4884285714285</v>
      </c>
      <c r="EY74">
        <v>5.00097</v>
      </c>
      <c r="EZ74">
        <v>5342.548214285714</v>
      </c>
      <c r="FA74">
        <v>16707.53571428571</v>
      </c>
      <c r="FB74">
        <v>41.06199999999999</v>
      </c>
      <c r="FC74">
        <v>41.5</v>
      </c>
      <c r="FD74">
        <v>41.06199999999999</v>
      </c>
      <c r="FE74">
        <v>41.06199999999999</v>
      </c>
      <c r="FF74">
        <v>41.57549999999999</v>
      </c>
      <c r="FG74">
        <v>1955.088928571428</v>
      </c>
      <c r="FH74">
        <v>39.91</v>
      </c>
      <c r="FI74">
        <v>0</v>
      </c>
      <c r="FJ74">
        <v>1758813412.2</v>
      </c>
      <c r="FK74">
        <v>0</v>
      </c>
      <c r="FL74">
        <v>260.5008076923077</v>
      </c>
      <c r="FM74">
        <v>1.685367528754807</v>
      </c>
      <c r="FN74">
        <v>45.39760686916144</v>
      </c>
      <c r="FO74">
        <v>5342.881538461539</v>
      </c>
      <c r="FP74">
        <v>15</v>
      </c>
      <c r="FQ74">
        <v>0</v>
      </c>
      <c r="FR74" t="s">
        <v>441</v>
      </c>
      <c r="FS74">
        <v>1747247426.5</v>
      </c>
      <c r="FT74">
        <v>1747247420.5</v>
      </c>
      <c r="FU74">
        <v>0</v>
      </c>
      <c r="FV74">
        <v>1.027</v>
      </c>
      <c r="FW74">
        <v>0.031</v>
      </c>
      <c r="FX74">
        <v>0.02</v>
      </c>
      <c r="FY74">
        <v>0.05</v>
      </c>
      <c r="FZ74">
        <v>420</v>
      </c>
      <c r="GA74">
        <v>16</v>
      </c>
      <c r="GB74">
        <v>0.01</v>
      </c>
      <c r="GC74">
        <v>0.1</v>
      </c>
      <c r="GD74">
        <v>-33.54111951219512</v>
      </c>
      <c r="GE74">
        <v>-0.2468989547039468</v>
      </c>
      <c r="GF74">
        <v>0.05474868177280293</v>
      </c>
      <c r="GG74">
        <v>0</v>
      </c>
      <c r="GH74">
        <v>260.3536470588236</v>
      </c>
      <c r="GI74">
        <v>1.98542399006985</v>
      </c>
      <c r="GJ74">
        <v>0.2829067485474684</v>
      </c>
      <c r="GK74">
        <v>-1</v>
      </c>
      <c r="GL74">
        <v>1.038389853658537</v>
      </c>
      <c r="GM74">
        <v>-0.2651643972125431</v>
      </c>
      <c r="GN74">
        <v>0.02620598454883362</v>
      </c>
      <c r="GO74">
        <v>0</v>
      </c>
      <c r="GP74">
        <v>0</v>
      </c>
      <c r="GQ74">
        <v>2</v>
      </c>
      <c r="GR74" t="s">
        <v>450</v>
      </c>
      <c r="GS74">
        <v>3.13548</v>
      </c>
      <c r="GT74">
        <v>2.6903</v>
      </c>
      <c r="GU74">
        <v>0.163848</v>
      </c>
      <c r="GV74">
        <v>0.166048</v>
      </c>
      <c r="GW74">
        <v>0.102513</v>
      </c>
      <c r="GX74">
        <v>0.0981726</v>
      </c>
      <c r="GY74">
        <v>26560.7</v>
      </c>
      <c r="GZ74">
        <v>26540.6</v>
      </c>
      <c r="HA74">
        <v>29533.5</v>
      </c>
      <c r="HB74">
        <v>29414</v>
      </c>
      <c r="HC74">
        <v>35023.8</v>
      </c>
      <c r="HD74">
        <v>35127.5</v>
      </c>
      <c r="HE74">
        <v>41560.6</v>
      </c>
      <c r="HF74">
        <v>41778.3</v>
      </c>
      <c r="HG74">
        <v>1.92017</v>
      </c>
      <c r="HH74">
        <v>1.88978</v>
      </c>
      <c r="HI74">
        <v>0.102688</v>
      </c>
      <c r="HJ74">
        <v>0</v>
      </c>
      <c r="HK74">
        <v>28.3476</v>
      </c>
      <c r="HL74">
        <v>999.9</v>
      </c>
      <c r="HM74">
        <v>57.5</v>
      </c>
      <c r="HN74">
        <v>30</v>
      </c>
      <c r="HO74">
        <v>26.8556</v>
      </c>
      <c r="HP74">
        <v>62.1209</v>
      </c>
      <c r="HQ74">
        <v>25.5609</v>
      </c>
      <c r="HR74">
        <v>1</v>
      </c>
      <c r="HS74">
        <v>0.121308</v>
      </c>
      <c r="HT74">
        <v>0.621732</v>
      </c>
      <c r="HU74">
        <v>20.3387</v>
      </c>
      <c r="HV74">
        <v>5.2137</v>
      </c>
      <c r="HW74">
        <v>12.011</v>
      </c>
      <c r="HX74">
        <v>4.9878</v>
      </c>
      <c r="HY74">
        <v>3.2873</v>
      </c>
      <c r="HZ74">
        <v>9999</v>
      </c>
      <c r="IA74">
        <v>9999</v>
      </c>
      <c r="IB74">
        <v>9999</v>
      </c>
      <c r="IC74">
        <v>3.5</v>
      </c>
      <c r="ID74">
        <v>1.8676</v>
      </c>
      <c r="IE74">
        <v>1.86671</v>
      </c>
      <c r="IF74">
        <v>1.86606</v>
      </c>
      <c r="IG74">
        <v>1.86601</v>
      </c>
      <c r="IH74">
        <v>1.86785</v>
      </c>
      <c r="II74">
        <v>1.87033</v>
      </c>
      <c r="IJ74">
        <v>1.86898</v>
      </c>
      <c r="IK74">
        <v>1.87046</v>
      </c>
      <c r="IL74">
        <v>0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-0.795</v>
      </c>
      <c r="IZ74">
        <v>0.1133</v>
      </c>
      <c r="JA74">
        <v>-0.08430758455233166</v>
      </c>
      <c r="JB74">
        <v>-0.0005046786976645747</v>
      </c>
      <c r="JC74">
        <v>-2.788243218172637E-07</v>
      </c>
      <c r="JD74">
        <v>-1.458253586176284E-11</v>
      </c>
      <c r="JE74">
        <v>-0.06436460862781151</v>
      </c>
      <c r="JF74">
        <v>-0.004978686969522418</v>
      </c>
      <c r="JG74">
        <v>0.0008967905392753483</v>
      </c>
      <c r="JH74">
        <v>-1.433903952826167E-05</v>
      </c>
      <c r="JI74">
        <v>4</v>
      </c>
      <c r="JJ74">
        <v>2332</v>
      </c>
      <c r="JK74">
        <v>1</v>
      </c>
      <c r="JL74">
        <v>26</v>
      </c>
      <c r="JM74">
        <v>192766.4</v>
      </c>
      <c r="JN74">
        <v>192766.5</v>
      </c>
      <c r="JO74">
        <v>2.02026</v>
      </c>
      <c r="JP74">
        <v>2.2522</v>
      </c>
      <c r="JQ74">
        <v>1.39771</v>
      </c>
      <c r="JR74">
        <v>2.33887</v>
      </c>
      <c r="JS74">
        <v>1.49536</v>
      </c>
      <c r="JT74">
        <v>2.67212</v>
      </c>
      <c r="JU74">
        <v>35.8244</v>
      </c>
      <c r="JV74">
        <v>24.0612</v>
      </c>
      <c r="JW74">
        <v>18</v>
      </c>
      <c r="JX74">
        <v>491.709</v>
      </c>
      <c r="JY74">
        <v>462.375</v>
      </c>
      <c r="JZ74">
        <v>26.8194</v>
      </c>
      <c r="KA74">
        <v>29.1923</v>
      </c>
      <c r="KB74">
        <v>29.9996</v>
      </c>
      <c r="KC74">
        <v>29.0707</v>
      </c>
      <c r="KD74">
        <v>28.9984</v>
      </c>
      <c r="KE74">
        <v>40.4344</v>
      </c>
      <c r="KF74">
        <v>26.7849</v>
      </c>
      <c r="KG74">
        <v>95.50149999999999</v>
      </c>
      <c r="KH74">
        <v>26.8146</v>
      </c>
      <c r="KI74">
        <v>974.961</v>
      </c>
      <c r="KJ74">
        <v>21.6439</v>
      </c>
      <c r="KK74">
        <v>100.939</v>
      </c>
      <c r="KL74">
        <v>100.473</v>
      </c>
    </row>
    <row r="75" spans="1:298">
      <c r="A75">
        <v>59</v>
      </c>
      <c r="B75">
        <v>1758813416.6</v>
      </c>
      <c r="C75">
        <v>381.5</v>
      </c>
      <c r="D75" t="s">
        <v>561</v>
      </c>
      <c r="E75" t="s">
        <v>562</v>
      </c>
      <c r="F75">
        <v>5</v>
      </c>
      <c r="G75" t="s">
        <v>436</v>
      </c>
      <c r="H75" t="s">
        <v>437</v>
      </c>
      <c r="I75" t="s">
        <v>438</v>
      </c>
      <c r="J75">
        <v>1758813408.85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980.5718933333336</v>
      </c>
      <c r="AL75">
        <v>956.2220121212116</v>
      </c>
      <c r="AM75">
        <v>3.417332034631881</v>
      </c>
      <c r="AN75">
        <v>65.06</v>
      </c>
      <c r="AO75">
        <f>(AQ75 - AP75 + DZ75*1E3/(8.314*(EB75+273.15)) * AS75/DY75 * AR75) * DY75/(100*DM75) * 1000/(1000 - AQ75)</f>
        <v>0</v>
      </c>
      <c r="AP75">
        <v>21.60624938744589</v>
      </c>
      <c r="AQ75">
        <v>22.54380545454545</v>
      </c>
      <c r="AR75">
        <v>3.06965761500747E-06</v>
      </c>
      <c r="AS75">
        <v>108.47</v>
      </c>
      <c r="AT75">
        <v>0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2.7</v>
      </c>
      <c r="DN75">
        <v>0.5</v>
      </c>
      <c r="DO75" t="s">
        <v>440</v>
      </c>
      <c r="DP75">
        <v>2</v>
      </c>
      <c r="DQ75" t="b">
        <v>1</v>
      </c>
      <c r="DR75">
        <v>1758813408.85</v>
      </c>
      <c r="DS75">
        <v>910.4042142857143</v>
      </c>
      <c r="DT75">
        <v>943.9091428571427</v>
      </c>
      <c r="DU75">
        <v>22.55769642857143</v>
      </c>
      <c r="DV75">
        <v>21.57354285714285</v>
      </c>
      <c r="DW75">
        <v>911.1909642857144</v>
      </c>
      <c r="DX75">
        <v>22.44418214285714</v>
      </c>
      <c r="DY75">
        <v>500.0217857142857</v>
      </c>
      <c r="DZ75">
        <v>91.22450000000001</v>
      </c>
      <c r="EA75">
        <v>0.03038695</v>
      </c>
      <c r="EB75">
        <v>29.42423214285714</v>
      </c>
      <c r="EC75">
        <v>30.01927857142857</v>
      </c>
      <c r="ED75">
        <v>999.9000000000002</v>
      </c>
      <c r="EE75">
        <v>0</v>
      </c>
      <c r="EF75">
        <v>0</v>
      </c>
      <c r="EG75">
        <v>9995.356071428572</v>
      </c>
      <c r="EH75">
        <v>0</v>
      </c>
      <c r="EI75">
        <v>11.5788</v>
      </c>
      <c r="EJ75">
        <v>-33.50476785714286</v>
      </c>
      <c r="EK75">
        <v>931.4145357142859</v>
      </c>
      <c r="EL75">
        <v>964.7217857142857</v>
      </c>
      <c r="EM75">
        <v>0.9841516428571427</v>
      </c>
      <c r="EN75">
        <v>943.9091428571427</v>
      </c>
      <c r="EO75">
        <v>21.57354285714285</v>
      </c>
      <c r="EP75">
        <v>2.057816071428571</v>
      </c>
      <c r="EQ75">
        <v>1.968035357142857</v>
      </c>
      <c r="ER75">
        <v>17.89634285714286</v>
      </c>
      <c r="ES75">
        <v>17.18948928571428</v>
      </c>
      <c r="ET75">
        <v>1999.999285714286</v>
      </c>
      <c r="EU75">
        <v>0.979996</v>
      </c>
      <c r="EV75">
        <v>0.0200044</v>
      </c>
      <c r="EW75">
        <v>0</v>
      </c>
      <c r="EX75">
        <v>260.6377142857143</v>
      </c>
      <c r="EY75">
        <v>5.00097</v>
      </c>
      <c r="EZ75">
        <v>5346.654642857144</v>
      </c>
      <c r="FA75">
        <v>16707.53571428571</v>
      </c>
      <c r="FB75">
        <v>41.06199999999999</v>
      </c>
      <c r="FC75">
        <v>41.5</v>
      </c>
      <c r="FD75">
        <v>41.04871428571428</v>
      </c>
      <c r="FE75">
        <v>41.06199999999999</v>
      </c>
      <c r="FF75">
        <v>41.56874999999999</v>
      </c>
      <c r="FG75">
        <v>1955.089285714286</v>
      </c>
      <c r="FH75">
        <v>39.91</v>
      </c>
      <c r="FI75">
        <v>0</v>
      </c>
      <c r="FJ75">
        <v>1758813417.6</v>
      </c>
      <c r="FK75">
        <v>0</v>
      </c>
      <c r="FL75">
        <v>260.675</v>
      </c>
      <c r="FM75">
        <v>2.065923072606607</v>
      </c>
      <c r="FN75">
        <v>43.0507692857029</v>
      </c>
      <c r="FO75">
        <v>5347.1196</v>
      </c>
      <c r="FP75">
        <v>15</v>
      </c>
      <c r="FQ75">
        <v>0</v>
      </c>
      <c r="FR75" t="s">
        <v>441</v>
      </c>
      <c r="FS75">
        <v>1747247426.5</v>
      </c>
      <c r="FT75">
        <v>1747247420.5</v>
      </c>
      <c r="FU75">
        <v>0</v>
      </c>
      <c r="FV75">
        <v>1.027</v>
      </c>
      <c r="FW75">
        <v>0.031</v>
      </c>
      <c r="FX75">
        <v>0.02</v>
      </c>
      <c r="FY75">
        <v>0.05</v>
      </c>
      <c r="FZ75">
        <v>420</v>
      </c>
      <c r="GA75">
        <v>16</v>
      </c>
      <c r="GB75">
        <v>0.01</v>
      </c>
      <c r="GC75">
        <v>0.1</v>
      </c>
      <c r="GD75">
        <v>-33.52767</v>
      </c>
      <c r="GE75">
        <v>0.5000938086304675</v>
      </c>
      <c r="GF75">
        <v>0.06089887191073395</v>
      </c>
      <c r="GG75">
        <v>0</v>
      </c>
      <c r="GH75">
        <v>260.5081764705882</v>
      </c>
      <c r="GI75">
        <v>1.492620326157776</v>
      </c>
      <c r="GJ75">
        <v>0.2658590372390213</v>
      </c>
      <c r="GK75">
        <v>-1</v>
      </c>
      <c r="GL75">
        <v>1.0049675</v>
      </c>
      <c r="GM75">
        <v>-0.3852734859287077</v>
      </c>
      <c r="GN75">
        <v>0.03801384510477727</v>
      </c>
      <c r="GO75">
        <v>0</v>
      </c>
      <c r="GP75">
        <v>0</v>
      </c>
      <c r="GQ75">
        <v>2</v>
      </c>
      <c r="GR75" t="s">
        <v>450</v>
      </c>
      <c r="GS75">
        <v>3.13571</v>
      </c>
      <c r="GT75">
        <v>2.69071</v>
      </c>
      <c r="GU75">
        <v>0.165976</v>
      </c>
      <c r="GV75">
        <v>0.168115</v>
      </c>
      <c r="GW75">
        <v>0.102507</v>
      </c>
      <c r="GX75">
        <v>0.0982579</v>
      </c>
      <c r="GY75">
        <v>26492.7</v>
      </c>
      <c r="GZ75">
        <v>26475.1</v>
      </c>
      <c r="HA75">
        <v>29533.1</v>
      </c>
      <c r="HB75">
        <v>29414.2</v>
      </c>
      <c r="HC75">
        <v>35023.9</v>
      </c>
      <c r="HD75">
        <v>35124.4</v>
      </c>
      <c r="HE75">
        <v>41560.4</v>
      </c>
      <c r="HF75">
        <v>41778.7</v>
      </c>
      <c r="HG75">
        <v>1.92062</v>
      </c>
      <c r="HH75">
        <v>1.8899</v>
      </c>
      <c r="HI75">
        <v>0.10173</v>
      </c>
      <c r="HJ75">
        <v>0</v>
      </c>
      <c r="HK75">
        <v>28.3391</v>
      </c>
      <c r="HL75">
        <v>999.9</v>
      </c>
      <c r="HM75">
        <v>57.5</v>
      </c>
      <c r="HN75">
        <v>30</v>
      </c>
      <c r="HO75">
        <v>26.8554</v>
      </c>
      <c r="HP75">
        <v>62.2509</v>
      </c>
      <c r="HQ75">
        <v>25.5208</v>
      </c>
      <c r="HR75">
        <v>1</v>
      </c>
      <c r="HS75">
        <v>0.121032</v>
      </c>
      <c r="HT75">
        <v>0.588167</v>
      </c>
      <c r="HU75">
        <v>20.3393</v>
      </c>
      <c r="HV75">
        <v>5.21774</v>
      </c>
      <c r="HW75">
        <v>12.0107</v>
      </c>
      <c r="HX75">
        <v>4.9889</v>
      </c>
      <c r="HY75">
        <v>3.28798</v>
      </c>
      <c r="HZ75">
        <v>9999</v>
      </c>
      <c r="IA75">
        <v>9999</v>
      </c>
      <c r="IB75">
        <v>9999</v>
      </c>
      <c r="IC75">
        <v>3.5</v>
      </c>
      <c r="ID75">
        <v>1.86758</v>
      </c>
      <c r="IE75">
        <v>1.86671</v>
      </c>
      <c r="IF75">
        <v>1.86603</v>
      </c>
      <c r="IG75">
        <v>1.866</v>
      </c>
      <c r="IH75">
        <v>1.86783</v>
      </c>
      <c r="II75">
        <v>1.8703</v>
      </c>
      <c r="IJ75">
        <v>1.86897</v>
      </c>
      <c r="IK75">
        <v>1.87043</v>
      </c>
      <c r="IL75">
        <v>0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-0.8149999999999999</v>
      </c>
      <c r="IZ75">
        <v>0.1133</v>
      </c>
      <c r="JA75">
        <v>-0.08430758455233166</v>
      </c>
      <c r="JB75">
        <v>-0.0005046786976645747</v>
      </c>
      <c r="JC75">
        <v>-2.788243218172637E-07</v>
      </c>
      <c r="JD75">
        <v>-1.458253586176284E-11</v>
      </c>
      <c r="JE75">
        <v>-0.06436460862781151</v>
      </c>
      <c r="JF75">
        <v>-0.004978686969522418</v>
      </c>
      <c r="JG75">
        <v>0.0008967905392753483</v>
      </c>
      <c r="JH75">
        <v>-1.433903952826167E-05</v>
      </c>
      <c r="JI75">
        <v>4</v>
      </c>
      <c r="JJ75">
        <v>2332</v>
      </c>
      <c r="JK75">
        <v>1</v>
      </c>
      <c r="JL75">
        <v>26</v>
      </c>
      <c r="JM75">
        <v>192766.5</v>
      </c>
      <c r="JN75">
        <v>192766.6</v>
      </c>
      <c r="JO75">
        <v>2.04956</v>
      </c>
      <c r="JP75">
        <v>2.24121</v>
      </c>
      <c r="JQ75">
        <v>1.39771</v>
      </c>
      <c r="JR75">
        <v>2.33887</v>
      </c>
      <c r="JS75">
        <v>1.49536</v>
      </c>
      <c r="JT75">
        <v>2.6001</v>
      </c>
      <c r="JU75">
        <v>35.8244</v>
      </c>
      <c r="JV75">
        <v>24.0612</v>
      </c>
      <c r="JW75">
        <v>18</v>
      </c>
      <c r="JX75">
        <v>491.963</v>
      </c>
      <c r="JY75">
        <v>462.423</v>
      </c>
      <c r="JZ75">
        <v>26.797</v>
      </c>
      <c r="KA75">
        <v>29.1885</v>
      </c>
      <c r="KB75">
        <v>29.9997</v>
      </c>
      <c r="KC75">
        <v>29.0667</v>
      </c>
      <c r="KD75">
        <v>28.9944</v>
      </c>
      <c r="KE75">
        <v>41.0849</v>
      </c>
      <c r="KF75">
        <v>26.7849</v>
      </c>
      <c r="KG75">
        <v>95.50149999999999</v>
      </c>
      <c r="KH75">
        <v>26.7983</v>
      </c>
      <c r="KI75">
        <v>988.318</v>
      </c>
      <c r="KJ75">
        <v>21.6421</v>
      </c>
      <c r="KK75">
        <v>100.938</v>
      </c>
      <c r="KL75">
        <v>100.474</v>
      </c>
    </row>
    <row r="76" spans="1:298">
      <c r="A76">
        <v>60</v>
      </c>
      <c r="B76">
        <v>1758813421.6</v>
      </c>
      <c r="C76">
        <v>386.5</v>
      </c>
      <c r="D76" t="s">
        <v>563</v>
      </c>
      <c r="E76" t="s">
        <v>564</v>
      </c>
      <c r="F76">
        <v>5</v>
      </c>
      <c r="G76" t="s">
        <v>436</v>
      </c>
      <c r="H76" t="s">
        <v>437</v>
      </c>
      <c r="I76" t="s">
        <v>438</v>
      </c>
      <c r="J76">
        <v>1758813414.118518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997.7332381818184</v>
      </c>
      <c r="AL76">
        <v>973.2870242424242</v>
      </c>
      <c r="AM76">
        <v>3.416536450216355</v>
      </c>
      <c r="AN76">
        <v>65.06</v>
      </c>
      <c r="AO76">
        <f>(AQ76 - AP76 + DZ76*1E3/(8.314*(EB76+273.15)) * AS76/DY76 * AR76) * DY76/(100*DM76) * 1000/(1000 - AQ76)</f>
        <v>0</v>
      </c>
      <c r="AP76">
        <v>21.6134464935065</v>
      </c>
      <c r="AQ76">
        <v>22.53973696969696</v>
      </c>
      <c r="AR76">
        <v>-4.050505050510402E-05</v>
      </c>
      <c r="AS76">
        <v>108.47</v>
      </c>
      <c r="AT76">
        <v>0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2.7</v>
      </c>
      <c r="DN76">
        <v>0.5</v>
      </c>
      <c r="DO76" t="s">
        <v>440</v>
      </c>
      <c r="DP76">
        <v>2</v>
      </c>
      <c r="DQ76" t="b">
        <v>1</v>
      </c>
      <c r="DR76">
        <v>1758813414.118518</v>
      </c>
      <c r="DS76">
        <v>928.0179259259261</v>
      </c>
      <c r="DT76">
        <v>961.5074444444443</v>
      </c>
      <c r="DU76">
        <v>22.54658148148149</v>
      </c>
      <c r="DV76">
        <v>21.59373703703703</v>
      </c>
      <c r="DW76">
        <v>928.8232592592592</v>
      </c>
      <c r="DX76">
        <v>22.43321851851852</v>
      </c>
      <c r="DY76">
        <v>499.9889629629629</v>
      </c>
      <c r="DZ76">
        <v>91.22424444444444</v>
      </c>
      <c r="EA76">
        <v>0.03037930740740741</v>
      </c>
      <c r="EB76">
        <v>29.40484444444444</v>
      </c>
      <c r="EC76">
        <v>30.00782592592592</v>
      </c>
      <c r="ED76">
        <v>999.9000000000001</v>
      </c>
      <c r="EE76">
        <v>0</v>
      </c>
      <c r="EF76">
        <v>0</v>
      </c>
      <c r="EG76">
        <v>9993.958148148147</v>
      </c>
      <c r="EH76">
        <v>0</v>
      </c>
      <c r="EI76">
        <v>11.65539629629629</v>
      </c>
      <c r="EJ76">
        <v>-33.48937407407407</v>
      </c>
      <c r="EK76">
        <v>949.4241481481479</v>
      </c>
      <c r="EL76">
        <v>982.7283703703704</v>
      </c>
      <c r="EM76">
        <v>0.9528431111111112</v>
      </c>
      <c r="EN76">
        <v>961.5074444444443</v>
      </c>
      <c r="EO76">
        <v>21.59373703703703</v>
      </c>
      <c r="EP76">
        <v>2.056796296296296</v>
      </c>
      <c r="EQ76">
        <v>1.969872222222222</v>
      </c>
      <c r="ER76">
        <v>17.88847407407408</v>
      </c>
      <c r="ES76">
        <v>17.20422592592593</v>
      </c>
      <c r="ET76">
        <v>2000.012222222222</v>
      </c>
      <c r="EU76">
        <v>0.979996</v>
      </c>
      <c r="EV76">
        <v>0.0200044</v>
      </c>
      <c r="EW76">
        <v>0</v>
      </c>
      <c r="EX76">
        <v>260.795962962963</v>
      </c>
      <c r="EY76">
        <v>5.00097</v>
      </c>
      <c r="EZ76">
        <v>5350.595185185185</v>
      </c>
      <c r="FA76">
        <v>16707.64814814815</v>
      </c>
      <c r="FB76">
        <v>41.06199999999999</v>
      </c>
      <c r="FC76">
        <v>41.5</v>
      </c>
      <c r="FD76">
        <v>41.03903703703703</v>
      </c>
      <c r="FE76">
        <v>41.06199999999999</v>
      </c>
      <c r="FF76">
        <v>41.56666666666666</v>
      </c>
      <c r="FG76">
        <v>1955.102222222222</v>
      </c>
      <c r="FH76">
        <v>39.91</v>
      </c>
      <c r="FI76">
        <v>0</v>
      </c>
      <c r="FJ76">
        <v>1758813422.4</v>
      </c>
      <c r="FK76">
        <v>0</v>
      </c>
      <c r="FL76">
        <v>260.86504</v>
      </c>
      <c r="FM76">
        <v>3.018615374239856</v>
      </c>
      <c r="FN76">
        <v>43.39769224138712</v>
      </c>
      <c r="FO76">
        <v>5350.6616</v>
      </c>
      <c r="FP76">
        <v>15</v>
      </c>
      <c r="FQ76">
        <v>0</v>
      </c>
      <c r="FR76" t="s">
        <v>441</v>
      </c>
      <c r="FS76">
        <v>1747247426.5</v>
      </c>
      <c r="FT76">
        <v>1747247420.5</v>
      </c>
      <c r="FU76">
        <v>0</v>
      </c>
      <c r="FV76">
        <v>1.027</v>
      </c>
      <c r="FW76">
        <v>0.031</v>
      </c>
      <c r="FX76">
        <v>0.02</v>
      </c>
      <c r="FY76">
        <v>0.05</v>
      </c>
      <c r="FZ76">
        <v>420</v>
      </c>
      <c r="GA76">
        <v>16</v>
      </c>
      <c r="GB76">
        <v>0.01</v>
      </c>
      <c r="GC76">
        <v>0.1</v>
      </c>
      <c r="GD76">
        <v>-33.51121951219513</v>
      </c>
      <c r="GE76">
        <v>0.3483386759580819</v>
      </c>
      <c r="GF76">
        <v>0.06445052638250152</v>
      </c>
      <c r="GG76">
        <v>0</v>
      </c>
      <c r="GH76">
        <v>260.7311176470589</v>
      </c>
      <c r="GI76">
        <v>2.016134451487277</v>
      </c>
      <c r="GJ76">
        <v>0.3097369628558576</v>
      </c>
      <c r="GK76">
        <v>-1</v>
      </c>
      <c r="GL76">
        <v>0.9750629756097561</v>
      </c>
      <c r="GM76">
        <v>-0.3821986202090598</v>
      </c>
      <c r="GN76">
        <v>0.03874488734516657</v>
      </c>
      <c r="GO76">
        <v>0</v>
      </c>
      <c r="GP76">
        <v>0</v>
      </c>
      <c r="GQ76">
        <v>2</v>
      </c>
      <c r="GR76" t="s">
        <v>450</v>
      </c>
      <c r="GS76">
        <v>3.13562</v>
      </c>
      <c r="GT76">
        <v>2.69061</v>
      </c>
      <c r="GU76">
        <v>0.167896</v>
      </c>
      <c r="GV76">
        <v>0.169999</v>
      </c>
      <c r="GW76">
        <v>0.102493</v>
      </c>
      <c r="GX76">
        <v>0.0982778</v>
      </c>
      <c r="GY76">
        <v>26432.2</v>
      </c>
      <c r="GZ76">
        <v>26415.4</v>
      </c>
      <c r="HA76">
        <v>29533.6</v>
      </c>
      <c r="HB76">
        <v>29414.6</v>
      </c>
      <c r="HC76">
        <v>35025.2</v>
      </c>
      <c r="HD76">
        <v>35124.2</v>
      </c>
      <c r="HE76">
        <v>41561.3</v>
      </c>
      <c r="HF76">
        <v>41779.3</v>
      </c>
      <c r="HG76">
        <v>1.92043</v>
      </c>
      <c r="HH76">
        <v>1.88997</v>
      </c>
      <c r="HI76">
        <v>0.102468</v>
      </c>
      <c r="HJ76">
        <v>0</v>
      </c>
      <c r="HK76">
        <v>28.331</v>
      </c>
      <c r="HL76">
        <v>999.9</v>
      </c>
      <c r="HM76">
        <v>57.5</v>
      </c>
      <c r="HN76">
        <v>30</v>
      </c>
      <c r="HO76">
        <v>26.854</v>
      </c>
      <c r="HP76">
        <v>62.0209</v>
      </c>
      <c r="HQ76">
        <v>25.5369</v>
      </c>
      <c r="HR76">
        <v>1</v>
      </c>
      <c r="HS76">
        <v>0.120686</v>
      </c>
      <c r="HT76">
        <v>-0.688521</v>
      </c>
      <c r="HU76">
        <v>20.3348</v>
      </c>
      <c r="HV76">
        <v>5.21759</v>
      </c>
      <c r="HW76">
        <v>12.0116</v>
      </c>
      <c r="HX76">
        <v>4.98885</v>
      </c>
      <c r="HY76">
        <v>3.28775</v>
      </c>
      <c r="HZ76">
        <v>9999</v>
      </c>
      <c r="IA76">
        <v>9999</v>
      </c>
      <c r="IB76">
        <v>9999</v>
      </c>
      <c r="IC76">
        <v>3.5</v>
      </c>
      <c r="ID76">
        <v>1.86759</v>
      </c>
      <c r="IE76">
        <v>1.86672</v>
      </c>
      <c r="IF76">
        <v>1.86601</v>
      </c>
      <c r="IG76">
        <v>1.866</v>
      </c>
      <c r="IH76">
        <v>1.86783</v>
      </c>
      <c r="II76">
        <v>1.87029</v>
      </c>
      <c r="IJ76">
        <v>1.86893</v>
      </c>
      <c r="IK76">
        <v>1.87042</v>
      </c>
      <c r="IL76">
        <v>0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-0.832</v>
      </c>
      <c r="IZ76">
        <v>0.1133</v>
      </c>
      <c r="JA76">
        <v>-0.08430758455233166</v>
      </c>
      <c r="JB76">
        <v>-0.0005046786976645747</v>
      </c>
      <c r="JC76">
        <v>-2.788243218172637E-07</v>
      </c>
      <c r="JD76">
        <v>-1.458253586176284E-11</v>
      </c>
      <c r="JE76">
        <v>-0.06436460862781151</v>
      </c>
      <c r="JF76">
        <v>-0.004978686969522418</v>
      </c>
      <c r="JG76">
        <v>0.0008967905392753483</v>
      </c>
      <c r="JH76">
        <v>-1.433903952826167E-05</v>
      </c>
      <c r="JI76">
        <v>4</v>
      </c>
      <c r="JJ76">
        <v>2332</v>
      </c>
      <c r="JK76">
        <v>1</v>
      </c>
      <c r="JL76">
        <v>26</v>
      </c>
      <c r="JM76">
        <v>192766.6</v>
      </c>
      <c r="JN76">
        <v>192766.7</v>
      </c>
      <c r="JO76">
        <v>2.07642</v>
      </c>
      <c r="JP76">
        <v>2.25098</v>
      </c>
      <c r="JQ76">
        <v>1.39771</v>
      </c>
      <c r="JR76">
        <v>2.33765</v>
      </c>
      <c r="JS76">
        <v>1.49536</v>
      </c>
      <c r="JT76">
        <v>2.60132</v>
      </c>
      <c r="JU76">
        <v>35.8244</v>
      </c>
      <c r="JV76">
        <v>24.0525</v>
      </c>
      <c r="JW76">
        <v>18</v>
      </c>
      <c r="JX76">
        <v>491.81</v>
      </c>
      <c r="JY76">
        <v>462.442</v>
      </c>
      <c r="JZ76">
        <v>26.8294</v>
      </c>
      <c r="KA76">
        <v>29.1851</v>
      </c>
      <c r="KB76">
        <v>29.9999</v>
      </c>
      <c r="KC76">
        <v>29.0636</v>
      </c>
      <c r="KD76">
        <v>28.9908</v>
      </c>
      <c r="KE76">
        <v>41.6769</v>
      </c>
      <c r="KF76">
        <v>26.7849</v>
      </c>
      <c r="KG76">
        <v>95.50149999999999</v>
      </c>
      <c r="KH76">
        <v>27.2472</v>
      </c>
      <c r="KI76">
        <v>1008.35</v>
      </c>
      <c r="KJ76">
        <v>21.6462</v>
      </c>
      <c r="KK76">
        <v>100.94</v>
      </c>
      <c r="KL76">
        <v>100.475</v>
      </c>
    </row>
    <row r="77" spans="1:298">
      <c r="A77">
        <v>61</v>
      </c>
      <c r="B77">
        <v>1758813426.6</v>
      </c>
      <c r="C77">
        <v>391.5</v>
      </c>
      <c r="D77" t="s">
        <v>565</v>
      </c>
      <c r="E77" t="s">
        <v>566</v>
      </c>
      <c r="F77">
        <v>5</v>
      </c>
      <c r="G77" t="s">
        <v>436</v>
      </c>
      <c r="H77" t="s">
        <v>437</v>
      </c>
      <c r="I77" t="s">
        <v>438</v>
      </c>
      <c r="J77">
        <v>1758813418.832142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1014.858212121212</v>
      </c>
      <c r="AL77">
        <v>990.2854121212121</v>
      </c>
      <c r="AM77">
        <v>3.394140606060556</v>
      </c>
      <c r="AN77">
        <v>65.06</v>
      </c>
      <c r="AO77">
        <f>(AQ77 - AP77 + DZ77*1E3/(8.314*(EB77+273.15)) * AS77/DY77 * AR77) * DY77/(100*DM77) * 1000/(1000 - AQ77)</f>
        <v>0</v>
      </c>
      <c r="AP77">
        <v>21.61669255844155</v>
      </c>
      <c r="AQ77">
        <v>22.53639696969697</v>
      </c>
      <c r="AR77">
        <v>-6.532134532032522E-06</v>
      </c>
      <c r="AS77">
        <v>108.47</v>
      </c>
      <c r="AT77">
        <v>0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2.7</v>
      </c>
      <c r="DN77">
        <v>0.5</v>
      </c>
      <c r="DO77" t="s">
        <v>440</v>
      </c>
      <c r="DP77">
        <v>2</v>
      </c>
      <c r="DQ77" t="b">
        <v>1</v>
      </c>
      <c r="DR77">
        <v>1758813418.832142</v>
      </c>
      <c r="DS77">
        <v>943.7644642857142</v>
      </c>
      <c r="DT77">
        <v>977.2785</v>
      </c>
      <c r="DU77">
        <v>22.54114642857143</v>
      </c>
      <c r="DV77">
        <v>21.61014285714286</v>
      </c>
      <c r="DW77">
        <v>944.5865357142857</v>
      </c>
      <c r="DX77">
        <v>22.42784642857143</v>
      </c>
      <c r="DY77">
        <v>500.0084642857142</v>
      </c>
      <c r="DZ77">
        <v>91.2240892857143</v>
      </c>
      <c r="EA77">
        <v>0.03033245714285714</v>
      </c>
      <c r="EB77">
        <v>29.39007857142857</v>
      </c>
      <c r="EC77">
        <v>30.00078928571428</v>
      </c>
      <c r="ED77">
        <v>999.9000000000002</v>
      </c>
      <c r="EE77">
        <v>0</v>
      </c>
      <c r="EF77">
        <v>0</v>
      </c>
      <c r="EG77">
        <v>10001.39107142857</v>
      </c>
      <c r="EH77">
        <v>0</v>
      </c>
      <c r="EI77">
        <v>11.65928214285714</v>
      </c>
      <c r="EJ77">
        <v>-33.51407857142858</v>
      </c>
      <c r="EK77">
        <v>965.5285000000001</v>
      </c>
      <c r="EL77">
        <v>998.8638571428571</v>
      </c>
      <c r="EM77">
        <v>0.931003892857143</v>
      </c>
      <c r="EN77">
        <v>977.2785</v>
      </c>
      <c r="EO77">
        <v>21.61014285714286</v>
      </c>
      <c r="EP77">
        <v>2.056297142857143</v>
      </c>
      <c r="EQ77">
        <v>1.971365</v>
      </c>
      <c r="ER77">
        <v>17.88460714285714</v>
      </c>
      <c r="ES77">
        <v>17.21620357142857</v>
      </c>
      <c r="ET77">
        <v>2000.021428571428</v>
      </c>
      <c r="EU77">
        <v>0.979996</v>
      </c>
      <c r="EV77">
        <v>0.0200044</v>
      </c>
      <c r="EW77">
        <v>0</v>
      </c>
      <c r="EX77">
        <v>260.9708214285714</v>
      </c>
      <c r="EY77">
        <v>5.00097</v>
      </c>
      <c r="EZ77">
        <v>5353.597142857143</v>
      </c>
      <c r="FA77">
        <v>16707.72857142858</v>
      </c>
      <c r="FB77">
        <v>41.06199999999999</v>
      </c>
      <c r="FC77">
        <v>41.49775</v>
      </c>
      <c r="FD77">
        <v>41.02435714285714</v>
      </c>
      <c r="FE77">
        <v>41.05757142857142</v>
      </c>
      <c r="FF77">
        <v>41.56199999999999</v>
      </c>
      <c r="FG77">
        <v>1955.111428571428</v>
      </c>
      <c r="FH77">
        <v>39.91</v>
      </c>
      <c r="FI77">
        <v>0</v>
      </c>
      <c r="FJ77">
        <v>1758813427.2</v>
      </c>
      <c r="FK77">
        <v>0</v>
      </c>
      <c r="FL77">
        <v>261.0356</v>
      </c>
      <c r="FM77">
        <v>2.895538455766632</v>
      </c>
      <c r="FN77">
        <v>35.85846153406386</v>
      </c>
      <c r="FO77">
        <v>5353.756799999999</v>
      </c>
      <c r="FP77">
        <v>15</v>
      </c>
      <c r="FQ77">
        <v>0</v>
      </c>
      <c r="FR77" t="s">
        <v>441</v>
      </c>
      <c r="FS77">
        <v>1747247426.5</v>
      </c>
      <c r="FT77">
        <v>1747247420.5</v>
      </c>
      <c r="FU77">
        <v>0</v>
      </c>
      <c r="FV77">
        <v>1.027</v>
      </c>
      <c r="FW77">
        <v>0.031</v>
      </c>
      <c r="FX77">
        <v>0.02</v>
      </c>
      <c r="FY77">
        <v>0.05</v>
      </c>
      <c r="FZ77">
        <v>420</v>
      </c>
      <c r="GA77">
        <v>16</v>
      </c>
      <c r="GB77">
        <v>0.01</v>
      </c>
      <c r="GC77">
        <v>0.1</v>
      </c>
      <c r="GD77">
        <v>-33.5167425</v>
      </c>
      <c r="GE77">
        <v>-0.3549264540336987</v>
      </c>
      <c r="GF77">
        <v>0.07300051331155114</v>
      </c>
      <c r="GG77">
        <v>0</v>
      </c>
      <c r="GH77">
        <v>260.9308529411765</v>
      </c>
      <c r="GI77">
        <v>2.519434680705229</v>
      </c>
      <c r="GJ77">
        <v>0.351499822805825</v>
      </c>
      <c r="GK77">
        <v>-1</v>
      </c>
      <c r="GL77">
        <v>0.94598335</v>
      </c>
      <c r="GM77">
        <v>-0.2666244202626649</v>
      </c>
      <c r="GN77">
        <v>0.02837830899080316</v>
      </c>
      <c r="GO77">
        <v>0</v>
      </c>
      <c r="GP77">
        <v>0</v>
      </c>
      <c r="GQ77">
        <v>2</v>
      </c>
      <c r="GR77" t="s">
        <v>450</v>
      </c>
      <c r="GS77">
        <v>3.13562</v>
      </c>
      <c r="GT77">
        <v>2.69086</v>
      </c>
      <c r="GU77">
        <v>0.169791</v>
      </c>
      <c r="GV77">
        <v>0.171853</v>
      </c>
      <c r="GW77">
        <v>0.102484</v>
      </c>
      <c r="GX77">
        <v>0.0982852</v>
      </c>
      <c r="GY77">
        <v>26371.8</v>
      </c>
      <c r="GZ77">
        <v>26356.6</v>
      </c>
      <c r="HA77">
        <v>29533.4</v>
      </c>
      <c r="HB77">
        <v>29414.8</v>
      </c>
      <c r="HC77">
        <v>35025.5</v>
      </c>
      <c r="HD77">
        <v>35124.1</v>
      </c>
      <c r="HE77">
        <v>41561.2</v>
      </c>
      <c r="HF77">
        <v>41779.5</v>
      </c>
      <c r="HG77">
        <v>1.92057</v>
      </c>
      <c r="HH77">
        <v>1.88985</v>
      </c>
      <c r="HI77">
        <v>0.102401</v>
      </c>
      <c r="HJ77">
        <v>0</v>
      </c>
      <c r="HK77">
        <v>28.3222</v>
      </c>
      <c r="HL77">
        <v>999.9</v>
      </c>
      <c r="HM77">
        <v>57.5</v>
      </c>
      <c r="HN77">
        <v>30</v>
      </c>
      <c r="HO77">
        <v>26.8548</v>
      </c>
      <c r="HP77">
        <v>62.0309</v>
      </c>
      <c r="HQ77">
        <v>25.617</v>
      </c>
      <c r="HR77">
        <v>1</v>
      </c>
      <c r="HS77">
        <v>0.119992</v>
      </c>
      <c r="HT77">
        <v>-0.558271</v>
      </c>
      <c r="HU77">
        <v>20.3393</v>
      </c>
      <c r="HV77">
        <v>5.21699</v>
      </c>
      <c r="HW77">
        <v>12.0108</v>
      </c>
      <c r="HX77">
        <v>4.98855</v>
      </c>
      <c r="HY77">
        <v>3.28765</v>
      </c>
      <c r="HZ77">
        <v>9999</v>
      </c>
      <c r="IA77">
        <v>9999</v>
      </c>
      <c r="IB77">
        <v>9999</v>
      </c>
      <c r="IC77">
        <v>3.5</v>
      </c>
      <c r="ID77">
        <v>1.8676</v>
      </c>
      <c r="IE77">
        <v>1.86673</v>
      </c>
      <c r="IF77">
        <v>1.86603</v>
      </c>
      <c r="IG77">
        <v>1.866</v>
      </c>
      <c r="IH77">
        <v>1.86784</v>
      </c>
      <c r="II77">
        <v>1.87029</v>
      </c>
      <c r="IJ77">
        <v>1.86896</v>
      </c>
      <c r="IK77">
        <v>1.87042</v>
      </c>
      <c r="IL77">
        <v>0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-0.85</v>
      </c>
      <c r="IZ77">
        <v>0.1133</v>
      </c>
      <c r="JA77">
        <v>-0.08430758455233166</v>
      </c>
      <c r="JB77">
        <v>-0.0005046786976645747</v>
      </c>
      <c r="JC77">
        <v>-2.788243218172637E-07</v>
      </c>
      <c r="JD77">
        <v>-1.458253586176284E-11</v>
      </c>
      <c r="JE77">
        <v>-0.06436460862781151</v>
      </c>
      <c r="JF77">
        <v>-0.004978686969522418</v>
      </c>
      <c r="JG77">
        <v>0.0008967905392753483</v>
      </c>
      <c r="JH77">
        <v>-1.433903952826167E-05</v>
      </c>
      <c r="JI77">
        <v>4</v>
      </c>
      <c r="JJ77">
        <v>2332</v>
      </c>
      <c r="JK77">
        <v>1</v>
      </c>
      <c r="JL77">
        <v>26</v>
      </c>
      <c r="JM77">
        <v>192766.7</v>
      </c>
      <c r="JN77">
        <v>192766.8</v>
      </c>
      <c r="JO77">
        <v>2.10693</v>
      </c>
      <c r="JP77">
        <v>2.23633</v>
      </c>
      <c r="JQ77">
        <v>1.39648</v>
      </c>
      <c r="JR77">
        <v>2.33765</v>
      </c>
      <c r="JS77">
        <v>1.49536</v>
      </c>
      <c r="JT77">
        <v>2.67212</v>
      </c>
      <c r="JU77">
        <v>35.8244</v>
      </c>
      <c r="JV77">
        <v>24.07</v>
      </c>
      <c r="JW77">
        <v>18</v>
      </c>
      <c r="JX77">
        <v>491.878</v>
      </c>
      <c r="JY77">
        <v>462.337</v>
      </c>
      <c r="JZ77">
        <v>27.2249</v>
      </c>
      <c r="KA77">
        <v>29.1813</v>
      </c>
      <c r="KB77">
        <v>29.9994</v>
      </c>
      <c r="KC77">
        <v>29.0601</v>
      </c>
      <c r="KD77">
        <v>28.9874</v>
      </c>
      <c r="KE77">
        <v>42.2094</v>
      </c>
      <c r="KF77">
        <v>26.7849</v>
      </c>
      <c r="KG77">
        <v>95.50149999999999</v>
      </c>
      <c r="KH77">
        <v>27.2478</v>
      </c>
      <c r="KI77">
        <v>1021.73</v>
      </c>
      <c r="KJ77">
        <v>21.6552</v>
      </c>
      <c r="KK77">
        <v>100.939</v>
      </c>
      <c r="KL77">
        <v>100.476</v>
      </c>
    </row>
    <row r="78" spans="1:298">
      <c r="A78">
        <v>62</v>
      </c>
      <c r="B78">
        <v>1758813431.6</v>
      </c>
      <c r="C78">
        <v>396.5</v>
      </c>
      <c r="D78" t="s">
        <v>567</v>
      </c>
      <c r="E78" t="s">
        <v>568</v>
      </c>
      <c r="F78">
        <v>5</v>
      </c>
      <c r="G78" t="s">
        <v>436</v>
      </c>
      <c r="H78" t="s">
        <v>437</v>
      </c>
      <c r="I78" t="s">
        <v>438</v>
      </c>
      <c r="J78">
        <v>1758813424.1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1032.075345454546</v>
      </c>
      <c r="AL78">
        <v>1007.457454545454</v>
      </c>
      <c r="AM78">
        <v>3.433493679653407</v>
      </c>
      <c r="AN78">
        <v>65.06</v>
      </c>
      <c r="AO78">
        <f>(AQ78 - AP78 + DZ78*1E3/(8.314*(EB78+273.15)) * AS78/DY78 * AR78) * DY78/(100*DM78) * 1000/(1000 - AQ78)</f>
        <v>0</v>
      </c>
      <c r="AP78">
        <v>21.62043</v>
      </c>
      <c r="AQ78">
        <v>22.53482181818182</v>
      </c>
      <c r="AR78">
        <v>-1.130488559044097E-05</v>
      </c>
      <c r="AS78">
        <v>108.47</v>
      </c>
      <c r="AT78">
        <v>0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2.7</v>
      </c>
      <c r="DN78">
        <v>0.5</v>
      </c>
      <c r="DO78" t="s">
        <v>440</v>
      </c>
      <c r="DP78">
        <v>2</v>
      </c>
      <c r="DQ78" t="b">
        <v>1</v>
      </c>
      <c r="DR78">
        <v>1758813424.1</v>
      </c>
      <c r="DS78">
        <v>961.3487037037038</v>
      </c>
      <c r="DT78">
        <v>994.9595185185184</v>
      </c>
      <c r="DU78">
        <v>22.53851481481482</v>
      </c>
      <c r="DV78">
        <v>21.61638888888888</v>
      </c>
      <c r="DW78">
        <v>962.1897777777776</v>
      </c>
      <c r="DX78">
        <v>22.42523333333334</v>
      </c>
      <c r="DY78">
        <v>499.9980740740742</v>
      </c>
      <c r="DZ78">
        <v>91.22369259259258</v>
      </c>
      <c r="EA78">
        <v>0.03047953703703704</v>
      </c>
      <c r="EB78">
        <v>29.38082962962963</v>
      </c>
      <c r="EC78">
        <v>29.9968037037037</v>
      </c>
      <c r="ED78">
        <v>999.9000000000001</v>
      </c>
      <c r="EE78">
        <v>0</v>
      </c>
      <c r="EF78">
        <v>0</v>
      </c>
      <c r="EG78">
        <v>9996.422222222222</v>
      </c>
      <c r="EH78">
        <v>0</v>
      </c>
      <c r="EI78">
        <v>11.66226296296296</v>
      </c>
      <c r="EJ78">
        <v>-33.61084814814814</v>
      </c>
      <c r="EK78">
        <v>983.5159259259259</v>
      </c>
      <c r="EL78">
        <v>1016.941666666667</v>
      </c>
      <c r="EM78">
        <v>0.9221204444444444</v>
      </c>
      <c r="EN78">
        <v>994.9595185185184</v>
      </c>
      <c r="EO78">
        <v>21.61638888888888</v>
      </c>
      <c r="EP78">
        <v>2.056047777777778</v>
      </c>
      <c r="EQ78">
        <v>1.971927407407408</v>
      </c>
      <c r="ER78">
        <v>17.88268518518518</v>
      </c>
      <c r="ES78">
        <v>17.2207037037037</v>
      </c>
      <c r="ET78">
        <v>2000.011111111111</v>
      </c>
      <c r="EU78">
        <v>0.9799957777777777</v>
      </c>
      <c r="EV78">
        <v>0.02000461481481482</v>
      </c>
      <c r="EW78">
        <v>0</v>
      </c>
      <c r="EX78">
        <v>261.156037037037</v>
      </c>
      <c r="EY78">
        <v>5.00097</v>
      </c>
      <c r="EZ78">
        <v>5356.679259259259</v>
      </c>
      <c r="FA78">
        <v>16707.64444444445</v>
      </c>
      <c r="FB78">
        <v>41.06199999999999</v>
      </c>
      <c r="FC78">
        <v>41.49066666666667</v>
      </c>
      <c r="FD78">
        <v>41.02066666666666</v>
      </c>
      <c r="FE78">
        <v>41.03903703703703</v>
      </c>
      <c r="FF78">
        <v>41.56199999999999</v>
      </c>
      <c r="FG78">
        <v>1955.101111111111</v>
      </c>
      <c r="FH78">
        <v>39.91</v>
      </c>
      <c r="FI78">
        <v>0</v>
      </c>
      <c r="FJ78">
        <v>1758813432.6</v>
      </c>
      <c r="FK78">
        <v>0</v>
      </c>
      <c r="FL78">
        <v>261.2194230769231</v>
      </c>
      <c r="FM78">
        <v>0.4355897292857107</v>
      </c>
      <c r="FN78">
        <v>27.58427350239254</v>
      </c>
      <c r="FO78">
        <v>5356.706153846153</v>
      </c>
      <c r="FP78">
        <v>15</v>
      </c>
      <c r="FQ78">
        <v>0</v>
      </c>
      <c r="FR78" t="s">
        <v>441</v>
      </c>
      <c r="FS78">
        <v>1747247426.5</v>
      </c>
      <c r="FT78">
        <v>1747247420.5</v>
      </c>
      <c r="FU78">
        <v>0</v>
      </c>
      <c r="FV78">
        <v>1.027</v>
      </c>
      <c r="FW78">
        <v>0.031</v>
      </c>
      <c r="FX78">
        <v>0.02</v>
      </c>
      <c r="FY78">
        <v>0.05</v>
      </c>
      <c r="FZ78">
        <v>420</v>
      </c>
      <c r="GA78">
        <v>16</v>
      </c>
      <c r="GB78">
        <v>0.01</v>
      </c>
      <c r="GC78">
        <v>0.1</v>
      </c>
      <c r="GD78">
        <v>-33.55238536585366</v>
      </c>
      <c r="GE78">
        <v>-0.9572947735191731</v>
      </c>
      <c r="GF78">
        <v>0.1036979868115503</v>
      </c>
      <c r="GG78">
        <v>0</v>
      </c>
      <c r="GH78">
        <v>261.0516470588236</v>
      </c>
      <c r="GI78">
        <v>2.24326966644765</v>
      </c>
      <c r="GJ78">
        <v>0.3409058764659208</v>
      </c>
      <c r="GK78">
        <v>-1</v>
      </c>
      <c r="GL78">
        <v>0.9295779756097561</v>
      </c>
      <c r="GM78">
        <v>-0.1236553588850156</v>
      </c>
      <c r="GN78">
        <v>0.01333979704107098</v>
      </c>
      <c r="GO78">
        <v>0</v>
      </c>
      <c r="GP78">
        <v>0</v>
      </c>
      <c r="GQ78">
        <v>2</v>
      </c>
      <c r="GR78" t="s">
        <v>450</v>
      </c>
      <c r="GS78">
        <v>3.13571</v>
      </c>
      <c r="GT78">
        <v>2.69081</v>
      </c>
      <c r="GU78">
        <v>0.171686</v>
      </c>
      <c r="GV78">
        <v>0.173704</v>
      </c>
      <c r="GW78">
        <v>0.102475</v>
      </c>
      <c r="GX78">
        <v>0.0983024</v>
      </c>
      <c r="GY78">
        <v>26311.8</v>
      </c>
      <c r="GZ78">
        <v>26297.6</v>
      </c>
      <c r="HA78">
        <v>29533.7</v>
      </c>
      <c r="HB78">
        <v>29414.7</v>
      </c>
      <c r="HC78">
        <v>35026.3</v>
      </c>
      <c r="HD78">
        <v>35123.4</v>
      </c>
      <c r="HE78">
        <v>41561.7</v>
      </c>
      <c r="HF78">
        <v>41779.5</v>
      </c>
      <c r="HG78">
        <v>1.9205</v>
      </c>
      <c r="HH78">
        <v>1.88978</v>
      </c>
      <c r="HI78">
        <v>0.103824</v>
      </c>
      <c r="HJ78">
        <v>0</v>
      </c>
      <c r="HK78">
        <v>28.3135</v>
      </c>
      <c r="HL78">
        <v>999.9</v>
      </c>
      <c r="HM78">
        <v>57.5</v>
      </c>
      <c r="HN78">
        <v>30</v>
      </c>
      <c r="HO78">
        <v>26.8535</v>
      </c>
      <c r="HP78">
        <v>61.9509</v>
      </c>
      <c r="HQ78">
        <v>25.4487</v>
      </c>
      <c r="HR78">
        <v>1</v>
      </c>
      <c r="HS78">
        <v>0.119291</v>
      </c>
      <c r="HT78">
        <v>-0.141566</v>
      </c>
      <c r="HU78">
        <v>20.3407</v>
      </c>
      <c r="HV78">
        <v>5.21654</v>
      </c>
      <c r="HW78">
        <v>12.0123</v>
      </c>
      <c r="HX78">
        <v>4.98865</v>
      </c>
      <c r="HY78">
        <v>3.28772</v>
      </c>
      <c r="HZ78">
        <v>9999</v>
      </c>
      <c r="IA78">
        <v>9999</v>
      </c>
      <c r="IB78">
        <v>9999</v>
      </c>
      <c r="IC78">
        <v>3.5</v>
      </c>
      <c r="ID78">
        <v>1.86759</v>
      </c>
      <c r="IE78">
        <v>1.86673</v>
      </c>
      <c r="IF78">
        <v>1.86603</v>
      </c>
      <c r="IG78">
        <v>1.86601</v>
      </c>
      <c r="IH78">
        <v>1.86783</v>
      </c>
      <c r="II78">
        <v>1.87029</v>
      </c>
      <c r="IJ78">
        <v>1.86897</v>
      </c>
      <c r="IK78">
        <v>1.87043</v>
      </c>
      <c r="IL78">
        <v>0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-0.869</v>
      </c>
      <c r="IZ78">
        <v>0.1132</v>
      </c>
      <c r="JA78">
        <v>-0.08430758455233166</v>
      </c>
      <c r="JB78">
        <v>-0.0005046786976645747</v>
      </c>
      <c r="JC78">
        <v>-2.788243218172637E-07</v>
      </c>
      <c r="JD78">
        <v>-1.458253586176284E-11</v>
      </c>
      <c r="JE78">
        <v>-0.06436460862781151</v>
      </c>
      <c r="JF78">
        <v>-0.004978686969522418</v>
      </c>
      <c r="JG78">
        <v>0.0008967905392753483</v>
      </c>
      <c r="JH78">
        <v>-1.433903952826167E-05</v>
      </c>
      <c r="JI78">
        <v>4</v>
      </c>
      <c r="JJ78">
        <v>2332</v>
      </c>
      <c r="JK78">
        <v>1</v>
      </c>
      <c r="JL78">
        <v>26</v>
      </c>
      <c r="JM78">
        <v>192766.8</v>
      </c>
      <c r="JN78">
        <v>192766.9</v>
      </c>
      <c r="JO78">
        <v>2.13257</v>
      </c>
      <c r="JP78">
        <v>2.24731</v>
      </c>
      <c r="JQ78">
        <v>1.39648</v>
      </c>
      <c r="JR78">
        <v>2.34009</v>
      </c>
      <c r="JS78">
        <v>1.49536</v>
      </c>
      <c r="JT78">
        <v>2.53296</v>
      </c>
      <c r="JU78">
        <v>35.8244</v>
      </c>
      <c r="JV78">
        <v>24.0612</v>
      </c>
      <c r="JW78">
        <v>18</v>
      </c>
      <c r="JX78">
        <v>491.803</v>
      </c>
      <c r="JY78">
        <v>462.262</v>
      </c>
      <c r="JZ78">
        <v>27.296</v>
      </c>
      <c r="KA78">
        <v>29.1776</v>
      </c>
      <c r="KB78">
        <v>29.9996</v>
      </c>
      <c r="KC78">
        <v>29.0567</v>
      </c>
      <c r="KD78">
        <v>28.984</v>
      </c>
      <c r="KE78">
        <v>42.7956</v>
      </c>
      <c r="KF78">
        <v>26.7849</v>
      </c>
      <c r="KG78">
        <v>95.50149999999999</v>
      </c>
      <c r="KH78">
        <v>27.253</v>
      </c>
      <c r="KI78">
        <v>1041.76</v>
      </c>
      <c r="KJ78">
        <v>21.6646</v>
      </c>
      <c r="KK78">
        <v>100.94</v>
      </c>
      <c r="KL78">
        <v>100.476</v>
      </c>
    </row>
    <row r="79" spans="1:298">
      <c r="A79">
        <v>63</v>
      </c>
      <c r="B79">
        <v>1758813436.6</v>
      </c>
      <c r="C79">
        <v>401.5</v>
      </c>
      <c r="D79" t="s">
        <v>569</v>
      </c>
      <c r="E79" t="s">
        <v>570</v>
      </c>
      <c r="F79">
        <v>5</v>
      </c>
      <c r="G79" t="s">
        <v>436</v>
      </c>
      <c r="H79" t="s">
        <v>437</v>
      </c>
      <c r="I79" t="s">
        <v>438</v>
      </c>
      <c r="J79">
        <v>1758813428.814285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1049.234739393939</v>
      </c>
      <c r="AL79">
        <v>1024.582545454545</v>
      </c>
      <c r="AM79">
        <v>3.425898701298534</v>
      </c>
      <c r="AN79">
        <v>65.06</v>
      </c>
      <c r="AO79">
        <f>(AQ79 - AP79 + DZ79*1E3/(8.314*(EB79+273.15)) * AS79/DY79 * AR79) * DY79/(100*DM79) * 1000/(1000 - AQ79)</f>
        <v>0</v>
      </c>
      <c r="AP79">
        <v>21.62175238961039</v>
      </c>
      <c r="AQ79">
        <v>22.52111454545453</v>
      </c>
      <c r="AR79">
        <v>-7.148282828294254E-05</v>
      </c>
      <c r="AS79">
        <v>108.47</v>
      </c>
      <c r="AT79">
        <v>0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2.7</v>
      </c>
      <c r="DN79">
        <v>0.5</v>
      </c>
      <c r="DO79" t="s">
        <v>440</v>
      </c>
      <c r="DP79">
        <v>2</v>
      </c>
      <c r="DQ79" t="b">
        <v>1</v>
      </c>
      <c r="DR79">
        <v>1758813428.814285</v>
      </c>
      <c r="DS79">
        <v>977.1092857142859</v>
      </c>
      <c r="DT79">
        <v>1010.785785714286</v>
      </c>
      <c r="DU79">
        <v>22.53319642857143</v>
      </c>
      <c r="DV79">
        <v>21.61927142857143</v>
      </c>
      <c r="DW79">
        <v>977.9672142857142</v>
      </c>
      <c r="DX79">
        <v>22.41998571428572</v>
      </c>
      <c r="DY79">
        <v>500.0397499999999</v>
      </c>
      <c r="DZ79">
        <v>91.22497857142858</v>
      </c>
      <c r="EA79">
        <v>0.03049996785714286</v>
      </c>
      <c r="EB79">
        <v>29.37845</v>
      </c>
      <c r="EC79">
        <v>30.00226785714286</v>
      </c>
      <c r="ED79">
        <v>999.9000000000002</v>
      </c>
      <c r="EE79">
        <v>0</v>
      </c>
      <c r="EF79">
        <v>0</v>
      </c>
      <c r="EG79">
        <v>9988.58</v>
      </c>
      <c r="EH79">
        <v>0</v>
      </c>
      <c r="EI79">
        <v>11.59555714285714</v>
      </c>
      <c r="EJ79">
        <v>-33.67630714285714</v>
      </c>
      <c r="EK79">
        <v>999.6342142857142</v>
      </c>
      <c r="EL79">
        <v>1033.120357142857</v>
      </c>
      <c r="EM79">
        <v>0.9139139642857143</v>
      </c>
      <c r="EN79">
        <v>1010.785785714286</v>
      </c>
      <c r="EO79">
        <v>21.61927142857143</v>
      </c>
      <c r="EP79">
        <v>2.055590714285715</v>
      </c>
      <c r="EQ79">
        <v>1.972218571428572</v>
      </c>
      <c r="ER79">
        <v>17.87915714285715</v>
      </c>
      <c r="ES79">
        <v>17.22303928571429</v>
      </c>
      <c r="ET79">
        <v>1999.987857142858</v>
      </c>
      <c r="EU79">
        <v>0.9799954642857143</v>
      </c>
      <c r="EV79">
        <v>0.02000491785714286</v>
      </c>
      <c r="EW79">
        <v>0</v>
      </c>
      <c r="EX79">
        <v>261.2763928571429</v>
      </c>
      <c r="EY79">
        <v>5.00097</v>
      </c>
      <c r="EZ79">
        <v>5359.014642857142</v>
      </c>
      <c r="FA79">
        <v>16707.45714285714</v>
      </c>
      <c r="FB79">
        <v>41.06199999999999</v>
      </c>
      <c r="FC79">
        <v>41.4865</v>
      </c>
      <c r="FD79">
        <v>41.01107142857143</v>
      </c>
      <c r="FE79">
        <v>41.02435714285713</v>
      </c>
      <c r="FF79">
        <v>41.56199999999999</v>
      </c>
      <c r="FG79">
        <v>1955.077857142857</v>
      </c>
      <c r="FH79">
        <v>39.91</v>
      </c>
      <c r="FI79">
        <v>0</v>
      </c>
      <c r="FJ79">
        <v>1758813437.4</v>
      </c>
      <c r="FK79">
        <v>0</v>
      </c>
      <c r="FL79">
        <v>261.3121923076923</v>
      </c>
      <c r="FM79">
        <v>1.358393160772389</v>
      </c>
      <c r="FN79">
        <v>34.61196579940501</v>
      </c>
      <c r="FO79">
        <v>5359.160769230769</v>
      </c>
      <c r="FP79">
        <v>15</v>
      </c>
      <c r="FQ79">
        <v>0</v>
      </c>
      <c r="FR79" t="s">
        <v>441</v>
      </c>
      <c r="FS79">
        <v>1747247426.5</v>
      </c>
      <c r="FT79">
        <v>1747247420.5</v>
      </c>
      <c r="FU79">
        <v>0</v>
      </c>
      <c r="FV79">
        <v>1.027</v>
      </c>
      <c r="FW79">
        <v>0.031</v>
      </c>
      <c r="FX79">
        <v>0.02</v>
      </c>
      <c r="FY79">
        <v>0.05</v>
      </c>
      <c r="FZ79">
        <v>420</v>
      </c>
      <c r="GA79">
        <v>16</v>
      </c>
      <c r="GB79">
        <v>0.01</v>
      </c>
      <c r="GC79">
        <v>0.1</v>
      </c>
      <c r="GD79">
        <v>-33.6380175</v>
      </c>
      <c r="GE79">
        <v>-0.8709084427767223</v>
      </c>
      <c r="GF79">
        <v>0.08998037810406186</v>
      </c>
      <c r="GG79">
        <v>0</v>
      </c>
      <c r="GH79">
        <v>261.2602352941177</v>
      </c>
      <c r="GI79">
        <v>0.7942857084098589</v>
      </c>
      <c r="GJ79">
        <v>0.2288020026166421</v>
      </c>
      <c r="GK79">
        <v>-1</v>
      </c>
      <c r="GL79">
        <v>0.9181249250000001</v>
      </c>
      <c r="GM79">
        <v>-0.09799061538461597</v>
      </c>
      <c r="GN79">
        <v>0.009622731733732116</v>
      </c>
      <c r="GO79">
        <v>1</v>
      </c>
      <c r="GP79">
        <v>1</v>
      </c>
      <c r="GQ79">
        <v>2</v>
      </c>
      <c r="GR79" t="s">
        <v>442</v>
      </c>
      <c r="GS79">
        <v>3.13569</v>
      </c>
      <c r="GT79">
        <v>2.69047</v>
      </c>
      <c r="GU79">
        <v>0.173565</v>
      </c>
      <c r="GV79">
        <v>0.175535</v>
      </c>
      <c r="GW79">
        <v>0.102435</v>
      </c>
      <c r="GX79">
        <v>0.0983083</v>
      </c>
      <c r="GY79">
        <v>26252.5</v>
      </c>
      <c r="GZ79">
        <v>26239.5</v>
      </c>
      <c r="HA79">
        <v>29534.2</v>
      </c>
      <c r="HB79">
        <v>29414.9</v>
      </c>
      <c r="HC79">
        <v>35028.4</v>
      </c>
      <c r="HD79">
        <v>35123.6</v>
      </c>
      <c r="HE79">
        <v>41562.3</v>
      </c>
      <c r="HF79">
        <v>41779.9</v>
      </c>
      <c r="HG79">
        <v>1.92065</v>
      </c>
      <c r="HH79">
        <v>1.89025</v>
      </c>
      <c r="HI79">
        <v>0.105172</v>
      </c>
      <c r="HJ79">
        <v>0</v>
      </c>
      <c r="HK79">
        <v>28.3047</v>
      </c>
      <c r="HL79">
        <v>999.9</v>
      </c>
      <c r="HM79">
        <v>57.5</v>
      </c>
      <c r="HN79">
        <v>30</v>
      </c>
      <c r="HO79">
        <v>26.8526</v>
      </c>
      <c r="HP79">
        <v>62.0509</v>
      </c>
      <c r="HQ79">
        <v>25.4688</v>
      </c>
      <c r="HR79">
        <v>1</v>
      </c>
      <c r="HS79">
        <v>0.118636</v>
      </c>
      <c r="HT79">
        <v>0.0189978</v>
      </c>
      <c r="HU79">
        <v>20.3409</v>
      </c>
      <c r="HV79">
        <v>5.21744</v>
      </c>
      <c r="HW79">
        <v>12.0122</v>
      </c>
      <c r="HX79">
        <v>4.98885</v>
      </c>
      <c r="HY79">
        <v>3.2878</v>
      </c>
      <c r="HZ79">
        <v>9999</v>
      </c>
      <c r="IA79">
        <v>9999</v>
      </c>
      <c r="IB79">
        <v>9999</v>
      </c>
      <c r="IC79">
        <v>3.5</v>
      </c>
      <c r="ID79">
        <v>1.86761</v>
      </c>
      <c r="IE79">
        <v>1.86673</v>
      </c>
      <c r="IF79">
        <v>1.86604</v>
      </c>
      <c r="IG79">
        <v>1.866</v>
      </c>
      <c r="IH79">
        <v>1.86784</v>
      </c>
      <c r="II79">
        <v>1.87031</v>
      </c>
      <c r="IJ79">
        <v>1.86898</v>
      </c>
      <c r="IK79">
        <v>1.87043</v>
      </c>
      <c r="IL79">
        <v>0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-0.88</v>
      </c>
      <c r="IZ79">
        <v>0.113</v>
      </c>
      <c r="JA79">
        <v>-0.08430758455233166</v>
      </c>
      <c r="JB79">
        <v>-0.0005046786976645747</v>
      </c>
      <c r="JC79">
        <v>-2.788243218172637E-07</v>
      </c>
      <c r="JD79">
        <v>-1.458253586176284E-11</v>
      </c>
      <c r="JE79">
        <v>-0.06436460862781151</v>
      </c>
      <c r="JF79">
        <v>-0.004978686969522418</v>
      </c>
      <c r="JG79">
        <v>0.0008967905392753483</v>
      </c>
      <c r="JH79">
        <v>-1.433903952826167E-05</v>
      </c>
      <c r="JI79">
        <v>4</v>
      </c>
      <c r="JJ79">
        <v>2332</v>
      </c>
      <c r="JK79">
        <v>1</v>
      </c>
      <c r="JL79">
        <v>26</v>
      </c>
      <c r="JM79">
        <v>192766.8</v>
      </c>
      <c r="JN79">
        <v>192766.9</v>
      </c>
      <c r="JO79">
        <v>2.16187</v>
      </c>
      <c r="JP79">
        <v>2.24243</v>
      </c>
      <c r="JQ79">
        <v>1.39648</v>
      </c>
      <c r="JR79">
        <v>2.34131</v>
      </c>
      <c r="JS79">
        <v>1.49536</v>
      </c>
      <c r="JT79">
        <v>2.55127</v>
      </c>
      <c r="JU79">
        <v>35.8477</v>
      </c>
      <c r="JV79">
        <v>24.0612</v>
      </c>
      <c r="JW79">
        <v>18</v>
      </c>
      <c r="JX79">
        <v>491.869</v>
      </c>
      <c r="JY79">
        <v>462.541</v>
      </c>
      <c r="JZ79">
        <v>27.3013</v>
      </c>
      <c r="KA79">
        <v>29.1738</v>
      </c>
      <c r="KB79">
        <v>29.9995</v>
      </c>
      <c r="KC79">
        <v>29.053</v>
      </c>
      <c r="KD79">
        <v>28.9809</v>
      </c>
      <c r="KE79">
        <v>43.3228</v>
      </c>
      <c r="KF79">
        <v>26.7849</v>
      </c>
      <c r="KG79">
        <v>95.50149999999999</v>
      </c>
      <c r="KH79">
        <v>27.2749</v>
      </c>
      <c r="KI79">
        <v>1055.12</v>
      </c>
      <c r="KJ79">
        <v>21.6855</v>
      </c>
      <c r="KK79">
        <v>100.942</v>
      </c>
      <c r="KL79">
        <v>100.477</v>
      </c>
    </row>
    <row r="80" spans="1:298">
      <c r="A80">
        <v>64</v>
      </c>
      <c r="B80">
        <v>1758813441.6</v>
      </c>
      <c r="C80">
        <v>406.5</v>
      </c>
      <c r="D80" t="s">
        <v>571</v>
      </c>
      <c r="E80" t="s">
        <v>572</v>
      </c>
      <c r="F80">
        <v>5</v>
      </c>
      <c r="G80" t="s">
        <v>436</v>
      </c>
      <c r="H80" t="s">
        <v>437</v>
      </c>
      <c r="I80" t="s">
        <v>438</v>
      </c>
      <c r="J80">
        <v>1758813434.1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1066.224266666667</v>
      </c>
      <c r="AL80">
        <v>1041.855454545454</v>
      </c>
      <c r="AM80">
        <v>3.446958441558309</v>
      </c>
      <c r="AN80">
        <v>65.06</v>
      </c>
      <c r="AO80">
        <f>(AQ80 - AP80 + DZ80*1E3/(8.314*(EB80+273.15)) * AS80/DY80 * AR80) * DY80/(100*DM80) * 1000/(1000 - AQ80)</f>
        <v>0</v>
      </c>
      <c r="AP80">
        <v>21.62561550541126</v>
      </c>
      <c r="AQ80">
        <v>22.50619757575757</v>
      </c>
      <c r="AR80">
        <v>-7.351731601737664E-05</v>
      </c>
      <c r="AS80">
        <v>108.47</v>
      </c>
      <c r="AT80">
        <v>0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2.7</v>
      </c>
      <c r="DN80">
        <v>0.5</v>
      </c>
      <c r="DO80" t="s">
        <v>440</v>
      </c>
      <c r="DP80">
        <v>2</v>
      </c>
      <c r="DQ80" t="b">
        <v>1</v>
      </c>
      <c r="DR80">
        <v>1758813434.1</v>
      </c>
      <c r="DS80">
        <v>994.8504074074075</v>
      </c>
      <c r="DT80">
        <v>1028.5</v>
      </c>
      <c r="DU80">
        <v>22.52482592592592</v>
      </c>
      <c r="DV80">
        <v>21.62232222222222</v>
      </c>
      <c r="DW80">
        <v>995.727962962963</v>
      </c>
      <c r="DX80">
        <v>22.41172592592593</v>
      </c>
      <c r="DY80">
        <v>499.9944444444445</v>
      </c>
      <c r="DZ80">
        <v>91.22560740740742</v>
      </c>
      <c r="EA80">
        <v>0.03061957407407408</v>
      </c>
      <c r="EB80">
        <v>29.38077777777778</v>
      </c>
      <c r="EC80">
        <v>30.00874444444444</v>
      </c>
      <c r="ED80">
        <v>999.9000000000001</v>
      </c>
      <c r="EE80">
        <v>0</v>
      </c>
      <c r="EF80">
        <v>0</v>
      </c>
      <c r="EG80">
        <v>9978.125555555556</v>
      </c>
      <c r="EH80">
        <v>0</v>
      </c>
      <c r="EI80">
        <v>11.5788</v>
      </c>
      <c r="EJ80">
        <v>-33.64879259259259</v>
      </c>
      <c r="EK80">
        <v>1017.775851851852</v>
      </c>
      <c r="EL80">
        <v>1051.229259259259</v>
      </c>
      <c r="EM80">
        <v>0.9024901481481481</v>
      </c>
      <c r="EN80">
        <v>1028.5</v>
      </c>
      <c r="EO80">
        <v>21.62232222222222</v>
      </c>
      <c r="EP80">
        <v>2.054841111111111</v>
      </c>
      <c r="EQ80">
        <v>1.97251037037037</v>
      </c>
      <c r="ER80">
        <v>17.87337777777778</v>
      </c>
      <c r="ES80">
        <v>17.22538148148148</v>
      </c>
      <c r="ET80">
        <v>1999.972592592592</v>
      </c>
      <c r="EU80">
        <v>0.9799952222222222</v>
      </c>
      <c r="EV80">
        <v>0.02000515185185186</v>
      </c>
      <c r="EW80">
        <v>0</v>
      </c>
      <c r="EX80">
        <v>261.3708518518519</v>
      </c>
      <c r="EY80">
        <v>5.00097</v>
      </c>
      <c r="EZ80">
        <v>5362.154814814815</v>
      </c>
      <c r="FA80">
        <v>16707.32962962963</v>
      </c>
      <c r="FB80">
        <v>41.0551111111111</v>
      </c>
      <c r="FC80">
        <v>41.48133333333332</v>
      </c>
      <c r="FD80">
        <v>41.00459259259259</v>
      </c>
      <c r="FE80">
        <v>41.00688888888889</v>
      </c>
      <c r="FF80">
        <v>41.56199999999999</v>
      </c>
      <c r="FG80">
        <v>1955.062592592593</v>
      </c>
      <c r="FH80">
        <v>39.91</v>
      </c>
      <c r="FI80">
        <v>0</v>
      </c>
      <c r="FJ80">
        <v>1758813442.2</v>
      </c>
      <c r="FK80">
        <v>0</v>
      </c>
      <c r="FL80">
        <v>261.3995769230769</v>
      </c>
      <c r="FM80">
        <v>1.078803419967807</v>
      </c>
      <c r="FN80">
        <v>38.99247864347006</v>
      </c>
      <c r="FO80">
        <v>5362.034230769232</v>
      </c>
      <c r="FP80">
        <v>15</v>
      </c>
      <c r="FQ80">
        <v>0</v>
      </c>
      <c r="FR80" t="s">
        <v>441</v>
      </c>
      <c r="FS80">
        <v>1747247426.5</v>
      </c>
      <c r="FT80">
        <v>1747247420.5</v>
      </c>
      <c r="FU80">
        <v>0</v>
      </c>
      <c r="FV80">
        <v>1.027</v>
      </c>
      <c r="FW80">
        <v>0.031</v>
      </c>
      <c r="FX80">
        <v>0.02</v>
      </c>
      <c r="FY80">
        <v>0.05</v>
      </c>
      <c r="FZ80">
        <v>420</v>
      </c>
      <c r="GA80">
        <v>16</v>
      </c>
      <c r="GB80">
        <v>0.01</v>
      </c>
      <c r="GC80">
        <v>0.1</v>
      </c>
      <c r="GD80">
        <v>-33.6371243902439</v>
      </c>
      <c r="GE80">
        <v>0.1035972125435151</v>
      </c>
      <c r="GF80">
        <v>0.09728414199223243</v>
      </c>
      <c r="GG80">
        <v>0</v>
      </c>
      <c r="GH80">
        <v>261.3489117647059</v>
      </c>
      <c r="GI80">
        <v>1.203834989396293</v>
      </c>
      <c r="GJ80">
        <v>0.2393270427490513</v>
      </c>
      <c r="GK80">
        <v>-1</v>
      </c>
      <c r="GL80">
        <v>0.9090435853658538</v>
      </c>
      <c r="GM80">
        <v>-0.1239002717770029</v>
      </c>
      <c r="GN80">
        <v>0.01270479946180435</v>
      </c>
      <c r="GO80">
        <v>0</v>
      </c>
      <c r="GP80">
        <v>0</v>
      </c>
      <c r="GQ80">
        <v>2</v>
      </c>
      <c r="GR80" t="s">
        <v>450</v>
      </c>
      <c r="GS80">
        <v>3.13558</v>
      </c>
      <c r="GT80">
        <v>2.69063</v>
      </c>
      <c r="GU80">
        <v>0.175435</v>
      </c>
      <c r="GV80">
        <v>0.177345</v>
      </c>
      <c r="GW80">
        <v>0.102387</v>
      </c>
      <c r="GX80">
        <v>0.09831810000000001</v>
      </c>
      <c r="GY80">
        <v>26193.7</v>
      </c>
      <c r="GZ80">
        <v>26182.1</v>
      </c>
      <c r="HA80">
        <v>29534.8</v>
      </c>
      <c r="HB80">
        <v>29415.3</v>
      </c>
      <c r="HC80">
        <v>35030.9</v>
      </c>
      <c r="HD80">
        <v>35123.6</v>
      </c>
      <c r="HE80">
        <v>41562.9</v>
      </c>
      <c r="HF80">
        <v>41780.4</v>
      </c>
      <c r="HG80">
        <v>1.9206</v>
      </c>
      <c r="HH80">
        <v>1.89018</v>
      </c>
      <c r="HI80">
        <v>0.105903</v>
      </c>
      <c r="HJ80">
        <v>0</v>
      </c>
      <c r="HK80">
        <v>28.2972</v>
      </c>
      <c r="HL80">
        <v>999.9</v>
      </c>
      <c r="HM80">
        <v>57.5</v>
      </c>
      <c r="HN80">
        <v>30</v>
      </c>
      <c r="HO80">
        <v>26.8512</v>
      </c>
      <c r="HP80">
        <v>62.1809</v>
      </c>
      <c r="HQ80">
        <v>25.4647</v>
      </c>
      <c r="HR80">
        <v>1</v>
      </c>
      <c r="HS80">
        <v>0.118565</v>
      </c>
      <c r="HT80">
        <v>0.164425</v>
      </c>
      <c r="HU80">
        <v>20.3408</v>
      </c>
      <c r="HV80">
        <v>5.21684</v>
      </c>
      <c r="HW80">
        <v>12.0128</v>
      </c>
      <c r="HX80">
        <v>4.98885</v>
      </c>
      <c r="HY80">
        <v>3.28775</v>
      </c>
      <c r="HZ80">
        <v>9999</v>
      </c>
      <c r="IA80">
        <v>9999</v>
      </c>
      <c r="IB80">
        <v>9999</v>
      </c>
      <c r="IC80">
        <v>3.5</v>
      </c>
      <c r="ID80">
        <v>1.86756</v>
      </c>
      <c r="IE80">
        <v>1.86674</v>
      </c>
      <c r="IF80">
        <v>1.86604</v>
      </c>
      <c r="IG80">
        <v>1.866</v>
      </c>
      <c r="IH80">
        <v>1.86784</v>
      </c>
      <c r="II80">
        <v>1.87031</v>
      </c>
      <c r="IJ80">
        <v>1.86898</v>
      </c>
      <c r="IK80">
        <v>1.87043</v>
      </c>
      <c r="IL80">
        <v>0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-0.91</v>
      </c>
      <c r="IZ80">
        <v>0.1128</v>
      </c>
      <c r="JA80">
        <v>-0.08430758455233166</v>
      </c>
      <c r="JB80">
        <v>-0.0005046786976645747</v>
      </c>
      <c r="JC80">
        <v>-2.788243218172637E-07</v>
      </c>
      <c r="JD80">
        <v>-1.458253586176284E-11</v>
      </c>
      <c r="JE80">
        <v>-0.06436460862781151</v>
      </c>
      <c r="JF80">
        <v>-0.004978686969522418</v>
      </c>
      <c r="JG80">
        <v>0.0008967905392753483</v>
      </c>
      <c r="JH80">
        <v>-1.433903952826167E-05</v>
      </c>
      <c r="JI80">
        <v>4</v>
      </c>
      <c r="JJ80">
        <v>2332</v>
      </c>
      <c r="JK80">
        <v>1</v>
      </c>
      <c r="JL80">
        <v>26</v>
      </c>
      <c r="JM80">
        <v>192766.9</v>
      </c>
      <c r="JN80">
        <v>192767</v>
      </c>
      <c r="JO80">
        <v>2.18872</v>
      </c>
      <c r="JP80">
        <v>2.24854</v>
      </c>
      <c r="JQ80">
        <v>1.39771</v>
      </c>
      <c r="JR80">
        <v>2.33887</v>
      </c>
      <c r="JS80">
        <v>1.49536</v>
      </c>
      <c r="JT80">
        <v>2.6123</v>
      </c>
      <c r="JU80">
        <v>35.8477</v>
      </c>
      <c r="JV80">
        <v>24.07</v>
      </c>
      <c r="JW80">
        <v>18</v>
      </c>
      <c r="JX80">
        <v>491.807</v>
      </c>
      <c r="JY80">
        <v>462.459</v>
      </c>
      <c r="JZ80">
        <v>27.3002</v>
      </c>
      <c r="KA80">
        <v>29.17</v>
      </c>
      <c r="KB80">
        <v>29.9998</v>
      </c>
      <c r="KC80">
        <v>29.0493</v>
      </c>
      <c r="KD80">
        <v>28.9766</v>
      </c>
      <c r="KE80">
        <v>43.9039</v>
      </c>
      <c r="KF80">
        <v>26.7849</v>
      </c>
      <c r="KG80">
        <v>95.50149999999999</v>
      </c>
      <c r="KH80">
        <v>27.2596</v>
      </c>
      <c r="KI80">
        <v>1075.16</v>
      </c>
      <c r="KJ80">
        <v>21.7109</v>
      </c>
      <c r="KK80">
        <v>100.944</v>
      </c>
      <c r="KL80">
        <v>100.478</v>
      </c>
    </row>
    <row r="81" spans="1:298">
      <c r="A81">
        <v>65</v>
      </c>
      <c r="B81">
        <v>1758813446.6</v>
      </c>
      <c r="C81">
        <v>411.5</v>
      </c>
      <c r="D81" t="s">
        <v>573</v>
      </c>
      <c r="E81" t="s">
        <v>574</v>
      </c>
      <c r="F81">
        <v>5</v>
      </c>
      <c r="G81" t="s">
        <v>436</v>
      </c>
      <c r="H81" t="s">
        <v>437</v>
      </c>
      <c r="I81" t="s">
        <v>438</v>
      </c>
      <c r="J81">
        <v>1758813438.814285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1083.368721212121</v>
      </c>
      <c r="AL81">
        <v>1058.958242424242</v>
      </c>
      <c r="AM81">
        <v>3.428812121211918</v>
      </c>
      <c r="AN81">
        <v>65.06</v>
      </c>
      <c r="AO81">
        <f>(AQ81 - AP81 + DZ81*1E3/(8.314*(EB81+273.15)) * AS81/DY81 * AR81) * DY81/(100*DM81) * 1000/(1000 - AQ81)</f>
        <v>0</v>
      </c>
      <c r="AP81">
        <v>21.62853665584416</v>
      </c>
      <c r="AQ81">
        <v>22.49206909090908</v>
      </c>
      <c r="AR81">
        <v>-6.591087344035455E-05</v>
      </c>
      <c r="AS81">
        <v>108.47</v>
      </c>
      <c r="AT81">
        <v>0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2.7</v>
      </c>
      <c r="DN81">
        <v>0.5</v>
      </c>
      <c r="DO81" t="s">
        <v>440</v>
      </c>
      <c r="DP81">
        <v>2</v>
      </c>
      <c r="DQ81" t="b">
        <v>1</v>
      </c>
      <c r="DR81">
        <v>1758813438.814285</v>
      </c>
      <c r="DS81">
        <v>1010.680714285714</v>
      </c>
      <c r="DT81">
        <v>1044.254642857143</v>
      </c>
      <c r="DU81">
        <v>22.51303214285713</v>
      </c>
      <c r="DV81">
        <v>21.62555714285714</v>
      </c>
      <c r="DW81">
        <v>1011.575214285714</v>
      </c>
      <c r="DX81">
        <v>22.40010357142857</v>
      </c>
      <c r="DY81">
        <v>500.0171071428571</v>
      </c>
      <c r="DZ81">
        <v>91.22601785714286</v>
      </c>
      <c r="EA81">
        <v>0.03038964642857142</v>
      </c>
      <c r="EB81">
        <v>29.38073571428572</v>
      </c>
      <c r="EC81">
        <v>30.01799285714285</v>
      </c>
      <c r="ED81">
        <v>999.9000000000002</v>
      </c>
      <c r="EE81">
        <v>0</v>
      </c>
      <c r="EF81">
        <v>0</v>
      </c>
      <c r="EG81">
        <v>9987.586785714286</v>
      </c>
      <c r="EH81">
        <v>0</v>
      </c>
      <c r="EI81">
        <v>11.5788</v>
      </c>
      <c r="EJ81">
        <v>-33.57283214285714</v>
      </c>
      <c r="EK81">
        <v>1033.958571428572</v>
      </c>
      <c r="EL81">
        <v>1067.335357142857</v>
      </c>
      <c r="EM81">
        <v>0.8874662142857143</v>
      </c>
      <c r="EN81">
        <v>1044.254642857143</v>
      </c>
      <c r="EO81">
        <v>21.62555714285714</v>
      </c>
      <c r="EP81">
        <v>2.053774285714286</v>
      </c>
      <c r="EQ81">
        <v>1.972813928571428</v>
      </c>
      <c r="ER81">
        <v>17.86512857142857</v>
      </c>
      <c r="ES81">
        <v>17.22781428571429</v>
      </c>
      <c r="ET81">
        <v>1999.97</v>
      </c>
      <c r="EU81">
        <v>0.9799951428571428</v>
      </c>
      <c r="EV81">
        <v>0.02000522857142857</v>
      </c>
      <c r="EW81">
        <v>0</v>
      </c>
      <c r="EX81">
        <v>261.5388571428571</v>
      </c>
      <c r="EY81">
        <v>5.00097</v>
      </c>
      <c r="EZ81">
        <v>5365.038214285714</v>
      </c>
      <c r="FA81">
        <v>16707.30714285714</v>
      </c>
      <c r="FB81">
        <v>41.04871428571428</v>
      </c>
      <c r="FC81">
        <v>41.46624999999999</v>
      </c>
      <c r="FD81">
        <v>41</v>
      </c>
      <c r="FE81">
        <v>41.00664285714286</v>
      </c>
      <c r="FF81">
        <v>41.55757142857142</v>
      </c>
      <c r="FG81">
        <v>1955.06</v>
      </c>
      <c r="FH81">
        <v>39.91</v>
      </c>
      <c r="FI81">
        <v>0</v>
      </c>
      <c r="FJ81">
        <v>1758813447.6</v>
      </c>
      <c r="FK81">
        <v>0</v>
      </c>
      <c r="FL81">
        <v>261.58692</v>
      </c>
      <c r="FM81">
        <v>2.039307704220881</v>
      </c>
      <c r="FN81">
        <v>37.61384618585908</v>
      </c>
      <c r="FO81">
        <v>5365.5468</v>
      </c>
      <c r="FP81">
        <v>15</v>
      </c>
      <c r="FQ81">
        <v>0</v>
      </c>
      <c r="FR81" t="s">
        <v>441</v>
      </c>
      <c r="FS81">
        <v>1747247426.5</v>
      </c>
      <c r="FT81">
        <v>1747247420.5</v>
      </c>
      <c r="FU81">
        <v>0</v>
      </c>
      <c r="FV81">
        <v>1.027</v>
      </c>
      <c r="FW81">
        <v>0.031</v>
      </c>
      <c r="FX81">
        <v>0.02</v>
      </c>
      <c r="FY81">
        <v>0.05</v>
      </c>
      <c r="FZ81">
        <v>420</v>
      </c>
      <c r="GA81">
        <v>16</v>
      </c>
      <c r="GB81">
        <v>0.01</v>
      </c>
      <c r="GC81">
        <v>0.1</v>
      </c>
      <c r="GD81">
        <v>-33.6060675</v>
      </c>
      <c r="GE81">
        <v>1.08705253283307</v>
      </c>
      <c r="GF81">
        <v>0.1346563002378651</v>
      </c>
      <c r="GG81">
        <v>0</v>
      </c>
      <c r="GH81">
        <v>261.4841764705883</v>
      </c>
      <c r="GI81">
        <v>1.616348360008949</v>
      </c>
      <c r="GJ81">
        <v>0.2591577387692943</v>
      </c>
      <c r="GK81">
        <v>-1</v>
      </c>
      <c r="GL81">
        <v>0.89460525</v>
      </c>
      <c r="GM81">
        <v>-0.1905209831144498</v>
      </c>
      <c r="GN81">
        <v>0.01860547177949273</v>
      </c>
      <c r="GO81">
        <v>0</v>
      </c>
      <c r="GP81">
        <v>0</v>
      </c>
      <c r="GQ81">
        <v>2</v>
      </c>
      <c r="GR81" t="s">
        <v>450</v>
      </c>
      <c r="GS81">
        <v>3.1357</v>
      </c>
      <c r="GT81">
        <v>2.69028</v>
      </c>
      <c r="GU81">
        <v>0.177275</v>
      </c>
      <c r="GV81">
        <v>0.17912</v>
      </c>
      <c r="GW81">
        <v>0.102341</v>
      </c>
      <c r="GX81">
        <v>0.0983832</v>
      </c>
      <c r="GY81">
        <v>26134.9</v>
      </c>
      <c r="GZ81">
        <v>26125.8</v>
      </c>
      <c r="HA81">
        <v>29534.5</v>
      </c>
      <c r="HB81">
        <v>29415.5</v>
      </c>
      <c r="HC81">
        <v>35032.5</v>
      </c>
      <c r="HD81">
        <v>35121.2</v>
      </c>
      <c r="HE81">
        <v>41562.7</v>
      </c>
      <c r="HF81">
        <v>41780.5</v>
      </c>
      <c r="HG81">
        <v>1.92055</v>
      </c>
      <c r="HH81">
        <v>1.89035</v>
      </c>
      <c r="HI81">
        <v>0.106372</v>
      </c>
      <c r="HJ81">
        <v>0</v>
      </c>
      <c r="HK81">
        <v>28.2902</v>
      </c>
      <c r="HL81">
        <v>999.9</v>
      </c>
      <c r="HM81">
        <v>57.5</v>
      </c>
      <c r="HN81">
        <v>30</v>
      </c>
      <c r="HO81">
        <v>26.8531</v>
      </c>
      <c r="HP81">
        <v>61.6209</v>
      </c>
      <c r="HQ81">
        <v>25.5168</v>
      </c>
      <c r="HR81">
        <v>1</v>
      </c>
      <c r="HS81">
        <v>0.118547</v>
      </c>
      <c r="HT81">
        <v>0.26646</v>
      </c>
      <c r="HU81">
        <v>20.3405</v>
      </c>
      <c r="HV81">
        <v>5.21714</v>
      </c>
      <c r="HW81">
        <v>12.0116</v>
      </c>
      <c r="HX81">
        <v>4.98885</v>
      </c>
      <c r="HY81">
        <v>3.28775</v>
      </c>
      <c r="HZ81">
        <v>9999</v>
      </c>
      <c r="IA81">
        <v>9999</v>
      </c>
      <c r="IB81">
        <v>9999</v>
      </c>
      <c r="IC81">
        <v>3.5</v>
      </c>
      <c r="ID81">
        <v>1.86755</v>
      </c>
      <c r="IE81">
        <v>1.86673</v>
      </c>
      <c r="IF81">
        <v>1.86601</v>
      </c>
      <c r="IG81">
        <v>1.866</v>
      </c>
      <c r="IH81">
        <v>1.86784</v>
      </c>
      <c r="II81">
        <v>1.87029</v>
      </c>
      <c r="IJ81">
        <v>1.86898</v>
      </c>
      <c r="IK81">
        <v>1.87043</v>
      </c>
      <c r="IL81">
        <v>0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-0.92</v>
      </c>
      <c r="IZ81">
        <v>0.1126</v>
      </c>
      <c r="JA81">
        <v>-0.08430758455233166</v>
      </c>
      <c r="JB81">
        <v>-0.0005046786976645747</v>
      </c>
      <c r="JC81">
        <v>-2.788243218172637E-07</v>
      </c>
      <c r="JD81">
        <v>-1.458253586176284E-11</v>
      </c>
      <c r="JE81">
        <v>-0.06436460862781151</v>
      </c>
      <c r="JF81">
        <v>-0.004978686969522418</v>
      </c>
      <c r="JG81">
        <v>0.0008967905392753483</v>
      </c>
      <c r="JH81">
        <v>-1.433903952826167E-05</v>
      </c>
      <c r="JI81">
        <v>4</v>
      </c>
      <c r="JJ81">
        <v>2332</v>
      </c>
      <c r="JK81">
        <v>1</v>
      </c>
      <c r="JL81">
        <v>26</v>
      </c>
      <c r="JM81">
        <v>192767</v>
      </c>
      <c r="JN81">
        <v>192767.1</v>
      </c>
      <c r="JO81">
        <v>2.21802</v>
      </c>
      <c r="JP81">
        <v>2.23755</v>
      </c>
      <c r="JQ81">
        <v>1.39648</v>
      </c>
      <c r="JR81">
        <v>2.33887</v>
      </c>
      <c r="JS81">
        <v>1.49536</v>
      </c>
      <c r="JT81">
        <v>2.63916</v>
      </c>
      <c r="JU81">
        <v>35.8477</v>
      </c>
      <c r="JV81">
        <v>24.0612</v>
      </c>
      <c r="JW81">
        <v>18</v>
      </c>
      <c r="JX81">
        <v>491.75</v>
      </c>
      <c r="JY81">
        <v>462.546</v>
      </c>
      <c r="JZ81">
        <v>27.2727</v>
      </c>
      <c r="KA81">
        <v>29.1663</v>
      </c>
      <c r="KB81">
        <v>30.0001</v>
      </c>
      <c r="KC81">
        <v>29.0462</v>
      </c>
      <c r="KD81">
        <v>28.9735</v>
      </c>
      <c r="KE81">
        <v>44.4378</v>
      </c>
      <c r="KF81">
        <v>26.5018</v>
      </c>
      <c r="KG81">
        <v>95.50149999999999</v>
      </c>
      <c r="KH81">
        <v>27.237</v>
      </c>
      <c r="KI81">
        <v>1088.56</v>
      </c>
      <c r="KJ81">
        <v>21.7373</v>
      </c>
      <c r="KK81">
        <v>100.943</v>
      </c>
      <c r="KL81">
        <v>100.478</v>
      </c>
    </row>
    <row r="82" spans="1:298">
      <c r="A82">
        <v>66</v>
      </c>
      <c r="B82">
        <v>1758813451.6</v>
      </c>
      <c r="C82">
        <v>416.5</v>
      </c>
      <c r="D82" t="s">
        <v>575</v>
      </c>
      <c r="E82" t="s">
        <v>576</v>
      </c>
      <c r="F82">
        <v>5</v>
      </c>
      <c r="G82" t="s">
        <v>436</v>
      </c>
      <c r="H82" t="s">
        <v>437</v>
      </c>
      <c r="I82" t="s">
        <v>438</v>
      </c>
      <c r="J82">
        <v>1758813444.1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1100.607496969697</v>
      </c>
      <c r="AL82">
        <v>1075.976424242424</v>
      </c>
      <c r="AM82">
        <v>3.410302164502041</v>
      </c>
      <c r="AN82">
        <v>65.06</v>
      </c>
      <c r="AO82">
        <f>(AQ82 - AP82 + DZ82*1E3/(8.314*(EB82+273.15)) * AS82/DY82 * AR82) * DY82/(100*DM82) * 1000/(1000 - AQ82)</f>
        <v>0</v>
      </c>
      <c r="AP82">
        <v>21.6826013982684</v>
      </c>
      <c r="AQ82">
        <v>22.49148181818182</v>
      </c>
      <c r="AR82">
        <v>1.579990379987924E-05</v>
      </c>
      <c r="AS82">
        <v>108.47</v>
      </c>
      <c r="AT82">
        <v>0</v>
      </c>
      <c r="AU82">
        <v>0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2.7</v>
      </c>
      <c r="DN82">
        <v>0.5</v>
      </c>
      <c r="DO82" t="s">
        <v>440</v>
      </c>
      <c r="DP82">
        <v>2</v>
      </c>
      <c r="DQ82" t="b">
        <v>1</v>
      </c>
      <c r="DR82">
        <v>1758813444.1</v>
      </c>
      <c r="DS82">
        <v>1028.412222222222</v>
      </c>
      <c r="DT82">
        <v>1061.957777777777</v>
      </c>
      <c r="DU82">
        <v>22.49970740740741</v>
      </c>
      <c r="DV82">
        <v>21.6437925925926</v>
      </c>
      <c r="DW82">
        <v>1029.327037037037</v>
      </c>
      <c r="DX82">
        <v>22.38696296296296</v>
      </c>
      <c r="DY82">
        <v>499.9974444444444</v>
      </c>
      <c r="DZ82">
        <v>91.22622962962961</v>
      </c>
      <c r="EA82">
        <v>0.03020030740740741</v>
      </c>
      <c r="EB82">
        <v>29.37803703703704</v>
      </c>
      <c r="EC82">
        <v>30.02208888888889</v>
      </c>
      <c r="ED82">
        <v>999.9000000000001</v>
      </c>
      <c r="EE82">
        <v>0</v>
      </c>
      <c r="EF82">
        <v>0</v>
      </c>
      <c r="EG82">
        <v>9999.833333333334</v>
      </c>
      <c r="EH82">
        <v>0</v>
      </c>
      <c r="EI82">
        <v>11.5788</v>
      </c>
      <c r="EJ82">
        <v>-33.54466666666666</v>
      </c>
      <c r="EK82">
        <v>1052.084074074074</v>
      </c>
      <c r="EL82">
        <v>1085.450740740741</v>
      </c>
      <c r="EM82">
        <v>0.8559164814814814</v>
      </c>
      <c r="EN82">
        <v>1061.957777777777</v>
      </c>
      <c r="EO82">
        <v>21.6437925925926</v>
      </c>
      <c r="EP82">
        <v>2.052563333333334</v>
      </c>
      <c r="EQ82">
        <v>1.974481111111111</v>
      </c>
      <c r="ER82">
        <v>17.85576296296296</v>
      </c>
      <c r="ES82">
        <v>17.24115555555555</v>
      </c>
      <c r="ET82">
        <v>1999.982222222222</v>
      </c>
      <c r="EU82">
        <v>0.9799952222222222</v>
      </c>
      <c r="EV82">
        <v>0.02000515185185185</v>
      </c>
      <c r="EW82">
        <v>0</v>
      </c>
      <c r="EX82">
        <v>261.6616666666666</v>
      </c>
      <c r="EY82">
        <v>5.00097</v>
      </c>
      <c r="EZ82">
        <v>5368.466296296297</v>
      </c>
      <c r="FA82">
        <v>16707.4037037037</v>
      </c>
      <c r="FB82">
        <v>41.02755555555555</v>
      </c>
      <c r="FC82">
        <v>41.46033333333332</v>
      </c>
      <c r="FD82">
        <v>41</v>
      </c>
      <c r="FE82">
        <v>41</v>
      </c>
      <c r="FF82">
        <v>41.54592592592592</v>
      </c>
      <c r="FG82">
        <v>1955.072222222222</v>
      </c>
      <c r="FH82">
        <v>39.91</v>
      </c>
      <c r="FI82">
        <v>0</v>
      </c>
      <c r="FJ82">
        <v>1758813452.4</v>
      </c>
      <c r="FK82">
        <v>0</v>
      </c>
      <c r="FL82">
        <v>261.68288</v>
      </c>
      <c r="FM82">
        <v>1.763769233533522</v>
      </c>
      <c r="FN82">
        <v>38.95615376137708</v>
      </c>
      <c r="FO82">
        <v>5368.6888</v>
      </c>
      <c r="FP82">
        <v>15</v>
      </c>
      <c r="FQ82">
        <v>0</v>
      </c>
      <c r="FR82" t="s">
        <v>441</v>
      </c>
      <c r="FS82">
        <v>1747247426.5</v>
      </c>
      <c r="FT82">
        <v>1747247420.5</v>
      </c>
      <c r="FU82">
        <v>0</v>
      </c>
      <c r="FV82">
        <v>1.027</v>
      </c>
      <c r="FW82">
        <v>0.031</v>
      </c>
      <c r="FX82">
        <v>0.02</v>
      </c>
      <c r="FY82">
        <v>0.05</v>
      </c>
      <c r="FZ82">
        <v>420</v>
      </c>
      <c r="GA82">
        <v>16</v>
      </c>
      <c r="GB82">
        <v>0.01</v>
      </c>
      <c r="GC82">
        <v>0.1</v>
      </c>
      <c r="GD82">
        <v>-33.585915</v>
      </c>
      <c r="GE82">
        <v>0.6651827392120282</v>
      </c>
      <c r="GF82">
        <v>0.1438361699121612</v>
      </c>
      <c r="GG82">
        <v>0</v>
      </c>
      <c r="GH82">
        <v>261.5798529411765</v>
      </c>
      <c r="GI82">
        <v>1.446096259268725</v>
      </c>
      <c r="GJ82">
        <v>0.2477563001339314</v>
      </c>
      <c r="GK82">
        <v>-1</v>
      </c>
      <c r="GL82">
        <v>0.8750316250000001</v>
      </c>
      <c r="GM82">
        <v>-0.3163451369606017</v>
      </c>
      <c r="GN82">
        <v>0.03228443879153509</v>
      </c>
      <c r="GO82">
        <v>0</v>
      </c>
      <c r="GP82">
        <v>0</v>
      </c>
      <c r="GQ82">
        <v>2</v>
      </c>
      <c r="GR82" t="s">
        <v>450</v>
      </c>
      <c r="GS82">
        <v>3.13565</v>
      </c>
      <c r="GT82">
        <v>2.69055</v>
      </c>
      <c r="GU82">
        <v>0.179098</v>
      </c>
      <c r="GV82">
        <v>0.180944</v>
      </c>
      <c r="GW82">
        <v>0.10235</v>
      </c>
      <c r="GX82">
        <v>0.09852959999999999</v>
      </c>
      <c r="GY82">
        <v>26077.3</v>
      </c>
      <c r="GZ82">
        <v>26067.9</v>
      </c>
      <c r="HA82">
        <v>29534.9</v>
      </c>
      <c r="HB82">
        <v>29415.7</v>
      </c>
      <c r="HC82">
        <v>35032.4</v>
      </c>
      <c r="HD82">
        <v>35115.3</v>
      </c>
      <c r="HE82">
        <v>41563</v>
      </c>
      <c r="HF82">
        <v>41780.3</v>
      </c>
      <c r="HG82">
        <v>1.92073</v>
      </c>
      <c r="HH82">
        <v>1.89028</v>
      </c>
      <c r="HI82">
        <v>0.10708</v>
      </c>
      <c r="HJ82">
        <v>0</v>
      </c>
      <c r="HK82">
        <v>28.2844</v>
      </c>
      <c r="HL82">
        <v>999.9</v>
      </c>
      <c r="HM82">
        <v>57.5</v>
      </c>
      <c r="HN82">
        <v>30</v>
      </c>
      <c r="HO82">
        <v>26.8541</v>
      </c>
      <c r="HP82">
        <v>61.5709</v>
      </c>
      <c r="HQ82">
        <v>25.5128</v>
      </c>
      <c r="HR82">
        <v>1</v>
      </c>
      <c r="HS82">
        <v>0.118758</v>
      </c>
      <c r="HT82">
        <v>0.306925</v>
      </c>
      <c r="HU82">
        <v>20.3406</v>
      </c>
      <c r="HV82">
        <v>5.21639</v>
      </c>
      <c r="HW82">
        <v>12.0116</v>
      </c>
      <c r="HX82">
        <v>4.98875</v>
      </c>
      <c r="HY82">
        <v>3.28772</v>
      </c>
      <c r="HZ82">
        <v>9999</v>
      </c>
      <c r="IA82">
        <v>9999</v>
      </c>
      <c r="IB82">
        <v>9999</v>
      </c>
      <c r="IC82">
        <v>3.5</v>
      </c>
      <c r="ID82">
        <v>1.86759</v>
      </c>
      <c r="IE82">
        <v>1.86673</v>
      </c>
      <c r="IF82">
        <v>1.86604</v>
      </c>
      <c r="IG82">
        <v>1.866</v>
      </c>
      <c r="IH82">
        <v>1.86785</v>
      </c>
      <c r="II82">
        <v>1.8703</v>
      </c>
      <c r="IJ82">
        <v>1.86895</v>
      </c>
      <c r="IK82">
        <v>1.87042</v>
      </c>
      <c r="IL82">
        <v>0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-0.9399999999999999</v>
      </c>
      <c r="IZ82">
        <v>0.1126</v>
      </c>
      <c r="JA82">
        <v>-0.08430758455233166</v>
      </c>
      <c r="JB82">
        <v>-0.0005046786976645747</v>
      </c>
      <c r="JC82">
        <v>-2.788243218172637E-07</v>
      </c>
      <c r="JD82">
        <v>-1.458253586176284E-11</v>
      </c>
      <c r="JE82">
        <v>-0.06436460862781151</v>
      </c>
      <c r="JF82">
        <v>-0.004978686969522418</v>
      </c>
      <c r="JG82">
        <v>0.0008967905392753483</v>
      </c>
      <c r="JH82">
        <v>-1.433903952826167E-05</v>
      </c>
      <c r="JI82">
        <v>4</v>
      </c>
      <c r="JJ82">
        <v>2332</v>
      </c>
      <c r="JK82">
        <v>1</v>
      </c>
      <c r="JL82">
        <v>26</v>
      </c>
      <c r="JM82">
        <v>192767.1</v>
      </c>
      <c r="JN82">
        <v>192767.2</v>
      </c>
      <c r="JO82">
        <v>2.24365</v>
      </c>
      <c r="JP82">
        <v>2.24487</v>
      </c>
      <c r="JQ82">
        <v>1.39771</v>
      </c>
      <c r="JR82">
        <v>2.33887</v>
      </c>
      <c r="JS82">
        <v>1.49536</v>
      </c>
      <c r="JT82">
        <v>2.70264</v>
      </c>
      <c r="JU82">
        <v>35.8477</v>
      </c>
      <c r="JV82">
        <v>24.0612</v>
      </c>
      <c r="JW82">
        <v>18</v>
      </c>
      <c r="JX82">
        <v>491.832</v>
      </c>
      <c r="JY82">
        <v>462.473</v>
      </c>
      <c r="JZ82">
        <v>27.2379</v>
      </c>
      <c r="KA82">
        <v>29.1625</v>
      </c>
      <c r="KB82">
        <v>30.0002</v>
      </c>
      <c r="KC82">
        <v>29.0425</v>
      </c>
      <c r="KD82">
        <v>28.9702</v>
      </c>
      <c r="KE82">
        <v>45.0175</v>
      </c>
      <c r="KF82">
        <v>26.5018</v>
      </c>
      <c r="KG82">
        <v>95.50149999999999</v>
      </c>
      <c r="KH82">
        <v>27.2127</v>
      </c>
      <c r="KI82">
        <v>1108.65</v>
      </c>
      <c r="KJ82">
        <v>21.7485</v>
      </c>
      <c r="KK82">
        <v>100.944</v>
      </c>
      <c r="KL82">
        <v>100.478</v>
      </c>
    </row>
    <row r="83" spans="1:298">
      <c r="A83">
        <v>67</v>
      </c>
      <c r="B83">
        <v>1758813456.6</v>
      </c>
      <c r="C83">
        <v>421.5</v>
      </c>
      <c r="D83" t="s">
        <v>577</v>
      </c>
      <c r="E83" t="s">
        <v>578</v>
      </c>
      <c r="F83">
        <v>5</v>
      </c>
      <c r="G83" t="s">
        <v>436</v>
      </c>
      <c r="H83" t="s">
        <v>437</v>
      </c>
      <c r="I83" t="s">
        <v>438</v>
      </c>
      <c r="J83">
        <v>1758813448.814285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1117.796363636364</v>
      </c>
      <c r="AL83">
        <v>1093.138242424242</v>
      </c>
      <c r="AM83">
        <v>3.44669783549767</v>
      </c>
      <c r="AN83">
        <v>65.06</v>
      </c>
      <c r="AO83">
        <f>(AQ83 - AP83 + DZ83*1E3/(8.314*(EB83+273.15)) * AS83/DY83 * AR83) * DY83/(100*DM83) * 1000/(1000 - AQ83)</f>
        <v>0</v>
      </c>
      <c r="AP83">
        <v>21.69654472294373</v>
      </c>
      <c r="AQ83">
        <v>22.49313696969696</v>
      </c>
      <c r="AR83">
        <v>3.229892914068289E-06</v>
      </c>
      <c r="AS83">
        <v>108.47</v>
      </c>
      <c r="AT83">
        <v>0</v>
      </c>
      <c r="AU83">
        <v>0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2.7</v>
      </c>
      <c r="DN83">
        <v>0.5</v>
      </c>
      <c r="DO83" t="s">
        <v>440</v>
      </c>
      <c r="DP83">
        <v>2</v>
      </c>
      <c r="DQ83" t="b">
        <v>1</v>
      </c>
      <c r="DR83">
        <v>1758813448.814285</v>
      </c>
      <c r="DS83">
        <v>1044.151428571429</v>
      </c>
      <c r="DT83">
        <v>1077.783571428572</v>
      </c>
      <c r="DU83">
        <v>22.49383571428572</v>
      </c>
      <c r="DV83">
        <v>21.66588571428571</v>
      </c>
      <c r="DW83">
        <v>1045.083571428571</v>
      </c>
      <c r="DX83">
        <v>22.38117142857143</v>
      </c>
      <c r="DY83">
        <v>500.0353214285714</v>
      </c>
      <c r="DZ83">
        <v>91.227225</v>
      </c>
      <c r="EA83">
        <v>0.03003791071428571</v>
      </c>
      <c r="EB83">
        <v>29.37451071428572</v>
      </c>
      <c r="EC83">
        <v>30.02692857142857</v>
      </c>
      <c r="ED83">
        <v>999.9000000000002</v>
      </c>
      <c r="EE83">
        <v>0</v>
      </c>
      <c r="EF83">
        <v>0</v>
      </c>
      <c r="EG83">
        <v>10007.38642857143</v>
      </c>
      <c r="EH83">
        <v>0</v>
      </c>
      <c r="EI83">
        <v>11.5788</v>
      </c>
      <c r="EJ83">
        <v>-33.63191428571429</v>
      </c>
      <c r="EK83">
        <v>1068.178928571429</v>
      </c>
      <c r="EL83">
        <v>1101.651785714286</v>
      </c>
      <c r="EM83">
        <v>0.8279467857142857</v>
      </c>
      <c r="EN83">
        <v>1077.783571428572</v>
      </c>
      <c r="EO83">
        <v>21.66588571428571</v>
      </c>
      <c r="EP83">
        <v>2.05205</v>
      </c>
      <c r="EQ83">
        <v>1.976518928571428</v>
      </c>
      <c r="ER83">
        <v>17.85178214285714</v>
      </c>
      <c r="ES83">
        <v>17.25745714285715</v>
      </c>
      <c r="ET83">
        <v>1999.982142857143</v>
      </c>
      <c r="EU83">
        <v>0.9799951428571428</v>
      </c>
      <c r="EV83">
        <v>0.02000522857142857</v>
      </c>
      <c r="EW83">
        <v>0</v>
      </c>
      <c r="EX83">
        <v>261.8499642857143</v>
      </c>
      <c r="EY83">
        <v>5.00097</v>
      </c>
      <c r="EZ83">
        <v>5371.527142857143</v>
      </c>
      <c r="FA83">
        <v>16707.4</v>
      </c>
      <c r="FB83">
        <v>41.01771428571429</v>
      </c>
      <c r="FC83">
        <v>41.45499999999999</v>
      </c>
      <c r="FD83">
        <v>41</v>
      </c>
      <c r="FE83">
        <v>41</v>
      </c>
      <c r="FF83">
        <v>41.52657142857144</v>
      </c>
      <c r="FG83">
        <v>1955.072142857143</v>
      </c>
      <c r="FH83">
        <v>39.91</v>
      </c>
      <c r="FI83">
        <v>0</v>
      </c>
      <c r="FJ83">
        <v>1758813457.2</v>
      </c>
      <c r="FK83">
        <v>0</v>
      </c>
      <c r="FL83">
        <v>261.88268</v>
      </c>
      <c r="FM83">
        <v>1.992153843671634</v>
      </c>
      <c r="FN83">
        <v>41.5469230523407</v>
      </c>
      <c r="FO83">
        <v>5371.790400000001</v>
      </c>
      <c r="FP83">
        <v>15</v>
      </c>
      <c r="FQ83">
        <v>0</v>
      </c>
      <c r="FR83" t="s">
        <v>441</v>
      </c>
      <c r="FS83">
        <v>1747247426.5</v>
      </c>
      <c r="FT83">
        <v>1747247420.5</v>
      </c>
      <c r="FU83">
        <v>0</v>
      </c>
      <c r="FV83">
        <v>1.027</v>
      </c>
      <c r="FW83">
        <v>0.031</v>
      </c>
      <c r="FX83">
        <v>0.02</v>
      </c>
      <c r="FY83">
        <v>0.05</v>
      </c>
      <c r="FZ83">
        <v>420</v>
      </c>
      <c r="GA83">
        <v>16</v>
      </c>
      <c r="GB83">
        <v>0.01</v>
      </c>
      <c r="GC83">
        <v>0.1</v>
      </c>
      <c r="GD83">
        <v>-33.6035125</v>
      </c>
      <c r="GE83">
        <v>-1.032435647279463</v>
      </c>
      <c r="GF83">
        <v>0.162245795303762</v>
      </c>
      <c r="GG83">
        <v>0</v>
      </c>
      <c r="GH83">
        <v>261.7834117647058</v>
      </c>
      <c r="GI83">
        <v>2.033919024260134</v>
      </c>
      <c r="GJ83">
        <v>0.2872778034101836</v>
      </c>
      <c r="GK83">
        <v>-1</v>
      </c>
      <c r="GL83">
        <v>0.8425973250000002</v>
      </c>
      <c r="GM83">
        <v>-0.3839167542213897</v>
      </c>
      <c r="GN83">
        <v>0.03817598099288837</v>
      </c>
      <c r="GO83">
        <v>0</v>
      </c>
      <c r="GP83">
        <v>0</v>
      </c>
      <c r="GQ83">
        <v>2</v>
      </c>
      <c r="GR83" t="s">
        <v>450</v>
      </c>
      <c r="GS83">
        <v>3.13547</v>
      </c>
      <c r="GT83">
        <v>2.69056</v>
      </c>
      <c r="GU83">
        <v>0.180922</v>
      </c>
      <c r="GV83">
        <v>0.182706</v>
      </c>
      <c r="GW83">
        <v>0.102357</v>
      </c>
      <c r="GX83">
        <v>0.09855609999999999</v>
      </c>
      <c r="GY83">
        <v>26019.5</v>
      </c>
      <c r="GZ83">
        <v>26011.6</v>
      </c>
      <c r="HA83">
        <v>29535</v>
      </c>
      <c r="HB83">
        <v>29415.5</v>
      </c>
      <c r="HC83">
        <v>35032.3</v>
      </c>
      <c r="HD83">
        <v>35114.4</v>
      </c>
      <c r="HE83">
        <v>41563.1</v>
      </c>
      <c r="HF83">
        <v>41780.5</v>
      </c>
      <c r="HG83">
        <v>1.92043</v>
      </c>
      <c r="HH83">
        <v>1.89062</v>
      </c>
      <c r="HI83">
        <v>0.107095</v>
      </c>
      <c r="HJ83">
        <v>0</v>
      </c>
      <c r="HK83">
        <v>28.2801</v>
      </c>
      <c r="HL83">
        <v>999.9</v>
      </c>
      <c r="HM83">
        <v>57.5</v>
      </c>
      <c r="HN83">
        <v>30</v>
      </c>
      <c r="HO83">
        <v>26.8515</v>
      </c>
      <c r="HP83">
        <v>61.7009</v>
      </c>
      <c r="HQ83">
        <v>25.5489</v>
      </c>
      <c r="HR83">
        <v>1</v>
      </c>
      <c r="HS83">
        <v>0.118496</v>
      </c>
      <c r="HT83">
        <v>0.336258</v>
      </c>
      <c r="HU83">
        <v>20.3406</v>
      </c>
      <c r="HV83">
        <v>5.21744</v>
      </c>
      <c r="HW83">
        <v>12.0116</v>
      </c>
      <c r="HX83">
        <v>4.98875</v>
      </c>
      <c r="HY83">
        <v>3.28778</v>
      </c>
      <c r="HZ83">
        <v>9999</v>
      </c>
      <c r="IA83">
        <v>9999</v>
      </c>
      <c r="IB83">
        <v>9999</v>
      </c>
      <c r="IC83">
        <v>3.5</v>
      </c>
      <c r="ID83">
        <v>1.86762</v>
      </c>
      <c r="IE83">
        <v>1.86674</v>
      </c>
      <c r="IF83">
        <v>1.86603</v>
      </c>
      <c r="IG83">
        <v>1.866</v>
      </c>
      <c r="IH83">
        <v>1.86785</v>
      </c>
      <c r="II83">
        <v>1.8703</v>
      </c>
      <c r="IJ83">
        <v>1.86899</v>
      </c>
      <c r="IK83">
        <v>1.87043</v>
      </c>
      <c r="IL83">
        <v>0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-0.96</v>
      </c>
      <c r="IZ83">
        <v>0.1126</v>
      </c>
      <c r="JA83">
        <v>-0.08430758455233166</v>
      </c>
      <c r="JB83">
        <v>-0.0005046786976645747</v>
      </c>
      <c r="JC83">
        <v>-2.788243218172637E-07</v>
      </c>
      <c r="JD83">
        <v>-1.458253586176284E-11</v>
      </c>
      <c r="JE83">
        <v>-0.06436460862781151</v>
      </c>
      <c r="JF83">
        <v>-0.004978686969522418</v>
      </c>
      <c r="JG83">
        <v>0.0008967905392753483</v>
      </c>
      <c r="JH83">
        <v>-1.433903952826167E-05</v>
      </c>
      <c r="JI83">
        <v>4</v>
      </c>
      <c r="JJ83">
        <v>2332</v>
      </c>
      <c r="JK83">
        <v>1</v>
      </c>
      <c r="JL83">
        <v>26</v>
      </c>
      <c r="JM83">
        <v>192767.2</v>
      </c>
      <c r="JN83">
        <v>192767.3</v>
      </c>
      <c r="JO83">
        <v>2.27295</v>
      </c>
      <c r="JP83">
        <v>2.23267</v>
      </c>
      <c r="JQ83">
        <v>1.39648</v>
      </c>
      <c r="JR83">
        <v>2.33765</v>
      </c>
      <c r="JS83">
        <v>1.49536</v>
      </c>
      <c r="JT83">
        <v>2.69775</v>
      </c>
      <c r="JU83">
        <v>35.8477</v>
      </c>
      <c r="JV83">
        <v>24.0612</v>
      </c>
      <c r="JW83">
        <v>18</v>
      </c>
      <c r="JX83">
        <v>491.611</v>
      </c>
      <c r="JY83">
        <v>462.669</v>
      </c>
      <c r="JZ83">
        <v>27.2053</v>
      </c>
      <c r="KA83">
        <v>29.1584</v>
      </c>
      <c r="KB83">
        <v>30</v>
      </c>
      <c r="KC83">
        <v>29.0388</v>
      </c>
      <c r="KD83">
        <v>28.9667</v>
      </c>
      <c r="KE83">
        <v>45.5354</v>
      </c>
      <c r="KF83">
        <v>26.5018</v>
      </c>
      <c r="KG83">
        <v>95.50149999999999</v>
      </c>
      <c r="KH83">
        <v>27.1837</v>
      </c>
      <c r="KI83">
        <v>1122.03</v>
      </c>
      <c r="KJ83">
        <v>21.7701</v>
      </c>
      <c r="KK83">
        <v>100.944</v>
      </c>
      <c r="KL83">
        <v>100.478</v>
      </c>
    </row>
    <row r="84" spans="1:298">
      <c r="A84">
        <v>68</v>
      </c>
      <c r="B84">
        <v>1758813461.6</v>
      </c>
      <c r="C84">
        <v>426.5</v>
      </c>
      <c r="D84" t="s">
        <v>579</v>
      </c>
      <c r="E84" t="s">
        <v>580</v>
      </c>
      <c r="F84">
        <v>5</v>
      </c>
      <c r="G84" t="s">
        <v>436</v>
      </c>
      <c r="H84" t="s">
        <v>437</v>
      </c>
      <c r="I84" t="s">
        <v>438</v>
      </c>
      <c r="J84">
        <v>1758813454.1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1134.86476969697</v>
      </c>
      <c r="AL84">
        <v>1110.242</v>
      </c>
      <c r="AM84">
        <v>3.393990476190272</v>
      </c>
      <c r="AN84">
        <v>65.06</v>
      </c>
      <c r="AO84">
        <f>(AQ84 - AP84 + DZ84*1E3/(8.314*(EB84+273.15)) * AS84/DY84 * AR84) * DY84/(100*DM84) * 1000/(1000 - AQ84)</f>
        <v>0</v>
      </c>
      <c r="AP84">
        <v>21.70113862012987</v>
      </c>
      <c r="AQ84">
        <v>22.49166666666666</v>
      </c>
      <c r="AR84">
        <v>-1.133333333336073E-05</v>
      </c>
      <c r="AS84">
        <v>108.47</v>
      </c>
      <c r="AT84">
        <v>0</v>
      </c>
      <c r="AU84">
        <v>0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2.7</v>
      </c>
      <c r="DN84">
        <v>0.5</v>
      </c>
      <c r="DO84" t="s">
        <v>440</v>
      </c>
      <c r="DP84">
        <v>2</v>
      </c>
      <c r="DQ84" t="b">
        <v>1</v>
      </c>
      <c r="DR84">
        <v>1758813454.1</v>
      </c>
      <c r="DS84">
        <v>1061.842962962963</v>
      </c>
      <c r="DT84">
        <v>1095.535555555555</v>
      </c>
      <c r="DU84">
        <v>22.49171481481482</v>
      </c>
      <c r="DV84">
        <v>21.69102592592593</v>
      </c>
      <c r="DW84">
        <v>1062.797037037037</v>
      </c>
      <c r="DX84">
        <v>22.37907777777777</v>
      </c>
      <c r="DY84">
        <v>500.0202222222222</v>
      </c>
      <c r="DZ84">
        <v>91.22769259259258</v>
      </c>
      <c r="EA84">
        <v>0.0300609962962963</v>
      </c>
      <c r="EB84">
        <v>29.36716296296295</v>
      </c>
      <c r="EC84">
        <v>30.02455185185185</v>
      </c>
      <c r="ED84">
        <v>999.9000000000001</v>
      </c>
      <c r="EE84">
        <v>0</v>
      </c>
      <c r="EF84">
        <v>0</v>
      </c>
      <c r="EG84">
        <v>10002.91777777778</v>
      </c>
      <c r="EH84">
        <v>0</v>
      </c>
      <c r="EI84">
        <v>11.5788</v>
      </c>
      <c r="EJ84">
        <v>-33.69161111111111</v>
      </c>
      <c r="EK84">
        <v>1086.275925925926</v>
      </c>
      <c r="EL84">
        <v>1119.825555555555</v>
      </c>
      <c r="EM84">
        <v>0.8006914444444446</v>
      </c>
      <c r="EN84">
        <v>1095.535555555555</v>
      </c>
      <c r="EO84">
        <v>21.69102592592593</v>
      </c>
      <c r="EP84">
        <v>2.051867037037037</v>
      </c>
      <c r="EQ84">
        <v>1.978822222222222</v>
      </c>
      <c r="ER84">
        <v>17.85036296296296</v>
      </c>
      <c r="ES84">
        <v>17.27588148148148</v>
      </c>
      <c r="ET84">
        <v>1999.978888888889</v>
      </c>
      <c r="EU84">
        <v>0.9799950000000001</v>
      </c>
      <c r="EV84">
        <v>0.02000536666666667</v>
      </c>
      <c r="EW84">
        <v>0</v>
      </c>
      <c r="EX84">
        <v>262.0387777777778</v>
      </c>
      <c r="EY84">
        <v>5.00097</v>
      </c>
      <c r="EZ84">
        <v>5374.956666666666</v>
      </c>
      <c r="FA84">
        <v>16707.36666666667</v>
      </c>
      <c r="FB84">
        <v>41.00459259259259</v>
      </c>
      <c r="FC84">
        <v>41.46033333333332</v>
      </c>
      <c r="FD84">
        <v>41</v>
      </c>
      <c r="FE84">
        <v>41</v>
      </c>
      <c r="FF84">
        <v>41.51377777777778</v>
      </c>
      <c r="FG84">
        <v>1955.068888888889</v>
      </c>
      <c r="FH84">
        <v>39.91</v>
      </c>
      <c r="FI84">
        <v>0</v>
      </c>
      <c r="FJ84">
        <v>1758813462.6</v>
      </c>
      <c r="FK84">
        <v>0</v>
      </c>
      <c r="FL84">
        <v>262.0745384615385</v>
      </c>
      <c r="FM84">
        <v>2.95329913638121</v>
      </c>
      <c r="FN84">
        <v>37.48341879752545</v>
      </c>
      <c r="FO84">
        <v>5375.148846153846</v>
      </c>
      <c r="FP84">
        <v>15</v>
      </c>
      <c r="FQ84">
        <v>0</v>
      </c>
      <c r="FR84" t="s">
        <v>441</v>
      </c>
      <c r="FS84">
        <v>1747247426.5</v>
      </c>
      <c r="FT84">
        <v>1747247420.5</v>
      </c>
      <c r="FU84">
        <v>0</v>
      </c>
      <c r="FV84">
        <v>1.027</v>
      </c>
      <c r="FW84">
        <v>0.031</v>
      </c>
      <c r="FX84">
        <v>0.02</v>
      </c>
      <c r="FY84">
        <v>0.05</v>
      </c>
      <c r="FZ84">
        <v>420</v>
      </c>
      <c r="GA84">
        <v>16</v>
      </c>
      <c r="GB84">
        <v>0.01</v>
      </c>
      <c r="GC84">
        <v>0.1</v>
      </c>
      <c r="GD84">
        <v>-33.62090975609756</v>
      </c>
      <c r="GE84">
        <v>-0.7353010452963405</v>
      </c>
      <c r="GF84">
        <v>0.1516654418326144</v>
      </c>
      <c r="GG84">
        <v>0</v>
      </c>
      <c r="GH84">
        <v>261.9379705882353</v>
      </c>
      <c r="GI84">
        <v>2.585805955089606</v>
      </c>
      <c r="GJ84">
        <v>0.3316267821879876</v>
      </c>
      <c r="GK84">
        <v>-1</v>
      </c>
      <c r="GL84">
        <v>0.8223865853658536</v>
      </c>
      <c r="GM84">
        <v>-0.3127489128919866</v>
      </c>
      <c r="GN84">
        <v>0.0335608819522587</v>
      </c>
      <c r="GO84">
        <v>0</v>
      </c>
      <c r="GP84">
        <v>0</v>
      </c>
      <c r="GQ84">
        <v>2</v>
      </c>
      <c r="GR84" t="s">
        <v>450</v>
      </c>
      <c r="GS84">
        <v>3.13567</v>
      </c>
      <c r="GT84">
        <v>2.69057</v>
      </c>
      <c r="GU84">
        <v>0.182699</v>
      </c>
      <c r="GV84">
        <v>0.184458</v>
      </c>
      <c r="GW84">
        <v>0.102346</v>
      </c>
      <c r="GX84">
        <v>0.0985593</v>
      </c>
      <c r="GY84">
        <v>25962.9</v>
      </c>
      <c r="GZ84">
        <v>25955.9</v>
      </c>
      <c r="HA84">
        <v>29534.9</v>
      </c>
      <c r="HB84">
        <v>29415.6</v>
      </c>
      <c r="HC84">
        <v>35032.9</v>
      </c>
      <c r="HD84">
        <v>35114.3</v>
      </c>
      <c r="HE84">
        <v>41563.2</v>
      </c>
      <c r="HF84">
        <v>41780.5</v>
      </c>
      <c r="HG84">
        <v>1.92085</v>
      </c>
      <c r="HH84">
        <v>1.89055</v>
      </c>
      <c r="HI84">
        <v>0.106782</v>
      </c>
      <c r="HJ84">
        <v>0</v>
      </c>
      <c r="HK84">
        <v>28.2757</v>
      </c>
      <c r="HL84">
        <v>999.9</v>
      </c>
      <c r="HM84">
        <v>57.5</v>
      </c>
      <c r="HN84">
        <v>30</v>
      </c>
      <c r="HO84">
        <v>26.8555</v>
      </c>
      <c r="HP84">
        <v>61.7709</v>
      </c>
      <c r="HQ84">
        <v>25.4407</v>
      </c>
      <c r="HR84">
        <v>1</v>
      </c>
      <c r="HS84">
        <v>0.118425</v>
      </c>
      <c r="HT84">
        <v>0.342663</v>
      </c>
      <c r="HU84">
        <v>20.3406</v>
      </c>
      <c r="HV84">
        <v>5.21744</v>
      </c>
      <c r="HW84">
        <v>12.012</v>
      </c>
      <c r="HX84">
        <v>4.9887</v>
      </c>
      <c r="HY84">
        <v>3.28783</v>
      </c>
      <c r="HZ84">
        <v>9999</v>
      </c>
      <c r="IA84">
        <v>9999</v>
      </c>
      <c r="IB84">
        <v>9999</v>
      </c>
      <c r="IC84">
        <v>3.5</v>
      </c>
      <c r="ID84">
        <v>1.86762</v>
      </c>
      <c r="IE84">
        <v>1.86674</v>
      </c>
      <c r="IF84">
        <v>1.866</v>
      </c>
      <c r="IG84">
        <v>1.866</v>
      </c>
      <c r="IH84">
        <v>1.86783</v>
      </c>
      <c r="II84">
        <v>1.87027</v>
      </c>
      <c r="IJ84">
        <v>1.86896</v>
      </c>
      <c r="IK84">
        <v>1.87043</v>
      </c>
      <c r="IL84">
        <v>0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-0.99</v>
      </c>
      <c r="IZ84">
        <v>0.1126</v>
      </c>
      <c r="JA84">
        <v>-0.08430758455233166</v>
      </c>
      <c r="JB84">
        <v>-0.0005046786976645747</v>
      </c>
      <c r="JC84">
        <v>-2.788243218172637E-07</v>
      </c>
      <c r="JD84">
        <v>-1.458253586176284E-11</v>
      </c>
      <c r="JE84">
        <v>-0.06436460862781151</v>
      </c>
      <c r="JF84">
        <v>-0.004978686969522418</v>
      </c>
      <c r="JG84">
        <v>0.0008967905392753483</v>
      </c>
      <c r="JH84">
        <v>-1.433903952826167E-05</v>
      </c>
      <c r="JI84">
        <v>4</v>
      </c>
      <c r="JJ84">
        <v>2332</v>
      </c>
      <c r="JK84">
        <v>1</v>
      </c>
      <c r="JL84">
        <v>26</v>
      </c>
      <c r="JM84">
        <v>192767.3</v>
      </c>
      <c r="JN84">
        <v>192767.4</v>
      </c>
      <c r="JO84">
        <v>2.29858</v>
      </c>
      <c r="JP84">
        <v>2.24854</v>
      </c>
      <c r="JQ84">
        <v>1.39648</v>
      </c>
      <c r="JR84">
        <v>2.34009</v>
      </c>
      <c r="JS84">
        <v>1.49536</v>
      </c>
      <c r="JT84">
        <v>2.56348</v>
      </c>
      <c r="JU84">
        <v>35.8477</v>
      </c>
      <c r="JV84">
        <v>24.0612</v>
      </c>
      <c r="JW84">
        <v>18</v>
      </c>
      <c r="JX84">
        <v>491.854</v>
      </c>
      <c r="JY84">
        <v>462.59</v>
      </c>
      <c r="JZ84">
        <v>27.1735</v>
      </c>
      <c r="KA84">
        <v>29.1544</v>
      </c>
      <c r="KB84">
        <v>30</v>
      </c>
      <c r="KC84">
        <v>29.0353</v>
      </c>
      <c r="KD84">
        <v>28.9628</v>
      </c>
      <c r="KE84">
        <v>46.1214</v>
      </c>
      <c r="KF84">
        <v>26.5018</v>
      </c>
      <c r="KG84">
        <v>95.50149999999999</v>
      </c>
      <c r="KH84">
        <v>27.1593</v>
      </c>
      <c r="KI84">
        <v>1142.22</v>
      </c>
      <c r="KJ84">
        <v>21.7856</v>
      </c>
      <c r="KK84">
        <v>100.944</v>
      </c>
      <c r="KL84">
        <v>100.479</v>
      </c>
    </row>
    <row r="85" spans="1:298">
      <c r="A85">
        <v>69</v>
      </c>
      <c r="B85">
        <v>1758813466.6</v>
      </c>
      <c r="C85">
        <v>431.5</v>
      </c>
      <c r="D85" t="s">
        <v>581</v>
      </c>
      <c r="E85" t="s">
        <v>582</v>
      </c>
      <c r="F85">
        <v>5</v>
      </c>
      <c r="G85" t="s">
        <v>436</v>
      </c>
      <c r="H85" t="s">
        <v>437</v>
      </c>
      <c r="I85" t="s">
        <v>438</v>
      </c>
      <c r="J85">
        <v>1758813458.814285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1152.216412121212</v>
      </c>
      <c r="AL85">
        <v>1127.526606060606</v>
      </c>
      <c r="AM85">
        <v>3.462830303030233</v>
      </c>
      <c r="AN85">
        <v>65.06</v>
      </c>
      <c r="AO85">
        <f>(AQ85 - AP85 + DZ85*1E3/(8.314*(EB85+273.15)) * AS85/DY85 * AR85) * DY85/(100*DM85) * 1000/(1000 - AQ85)</f>
        <v>0</v>
      </c>
      <c r="AP85">
        <v>21.70513049675326</v>
      </c>
      <c r="AQ85">
        <v>22.48465454545455</v>
      </c>
      <c r="AR85">
        <v>-3.271902700470787E-05</v>
      </c>
      <c r="AS85">
        <v>108.47</v>
      </c>
      <c r="AT85">
        <v>0</v>
      </c>
      <c r="AU85">
        <v>0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2.7</v>
      </c>
      <c r="DN85">
        <v>0.5</v>
      </c>
      <c r="DO85" t="s">
        <v>440</v>
      </c>
      <c r="DP85">
        <v>2</v>
      </c>
      <c r="DQ85" t="b">
        <v>1</v>
      </c>
      <c r="DR85">
        <v>1758813458.814285</v>
      </c>
      <c r="DS85">
        <v>1077.648928571429</v>
      </c>
      <c r="DT85">
        <v>1111.386428571428</v>
      </c>
      <c r="DU85">
        <v>22.49163571428571</v>
      </c>
      <c r="DV85">
        <v>21.70050357142857</v>
      </c>
      <c r="DW85">
        <v>1078.621428571429</v>
      </c>
      <c r="DX85">
        <v>22.37899999999999</v>
      </c>
      <c r="DY85">
        <v>500.0533214285715</v>
      </c>
      <c r="DZ85">
        <v>91.22612142857143</v>
      </c>
      <c r="EA85">
        <v>0.03001195</v>
      </c>
      <c r="EB85">
        <v>29.36004285714286</v>
      </c>
      <c r="EC85">
        <v>30.02159642857143</v>
      </c>
      <c r="ED85">
        <v>999.9000000000002</v>
      </c>
      <c r="EE85">
        <v>0</v>
      </c>
      <c r="EF85">
        <v>0</v>
      </c>
      <c r="EG85">
        <v>10010.40107142857</v>
      </c>
      <c r="EH85">
        <v>0</v>
      </c>
      <c r="EI85">
        <v>11.5788</v>
      </c>
      <c r="EJ85">
        <v>-33.73703571428571</v>
      </c>
      <c r="EK85">
        <v>1102.445714285714</v>
      </c>
      <c r="EL85">
        <v>1136.039285714286</v>
      </c>
      <c r="EM85">
        <v>0.7911326428571429</v>
      </c>
      <c r="EN85">
        <v>1111.386428571428</v>
      </c>
      <c r="EO85">
        <v>21.70050357142857</v>
      </c>
      <c r="EP85">
        <v>2.051825714285714</v>
      </c>
      <c r="EQ85">
        <v>1.979653571428571</v>
      </c>
      <c r="ER85">
        <v>17.85003571428572</v>
      </c>
      <c r="ES85">
        <v>17.28252857142857</v>
      </c>
      <c r="ET85">
        <v>1999.963928571429</v>
      </c>
      <c r="EU85">
        <v>0.9799947142857144</v>
      </c>
      <c r="EV85">
        <v>0.02000564285714286</v>
      </c>
      <c r="EW85">
        <v>0</v>
      </c>
      <c r="EX85">
        <v>262.2810357142857</v>
      </c>
      <c r="EY85">
        <v>5.00097</v>
      </c>
      <c r="EZ85">
        <v>5377.905000000001</v>
      </c>
      <c r="FA85">
        <v>16707.23214285715</v>
      </c>
      <c r="FB85">
        <v>41.00442857142857</v>
      </c>
      <c r="FC85">
        <v>41.45049999999998</v>
      </c>
      <c r="FD85">
        <v>41</v>
      </c>
      <c r="FE85">
        <v>41</v>
      </c>
      <c r="FF85">
        <v>41.50442857142857</v>
      </c>
      <c r="FG85">
        <v>1955.053928571429</v>
      </c>
      <c r="FH85">
        <v>39.91</v>
      </c>
      <c r="FI85">
        <v>0</v>
      </c>
      <c r="FJ85">
        <v>1758813467.4</v>
      </c>
      <c r="FK85">
        <v>0</v>
      </c>
      <c r="FL85">
        <v>262.3091153846154</v>
      </c>
      <c r="FM85">
        <v>2.524000000916935</v>
      </c>
      <c r="FN85">
        <v>35.60136750794612</v>
      </c>
      <c r="FO85">
        <v>5378.075384615384</v>
      </c>
      <c r="FP85">
        <v>15</v>
      </c>
      <c r="FQ85">
        <v>0</v>
      </c>
      <c r="FR85" t="s">
        <v>441</v>
      </c>
      <c r="FS85">
        <v>1747247426.5</v>
      </c>
      <c r="FT85">
        <v>1747247420.5</v>
      </c>
      <c r="FU85">
        <v>0</v>
      </c>
      <c r="FV85">
        <v>1.027</v>
      </c>
      <c r="FW85">
        <v>0.031</v>
      </c>
      <c r="FX85">
        <v>0.02</v>
      </c>
      <c r="FY85">
        <v>0.05</v>
      </c>
      <c r="FZ85">
        <v>420</v>
      </c>
      <c r="GA85">
        <v>16</v>
      </c>
      <c r="GB85">
        <v>0.01</v>
      </c>
      <c r="GC85">
        <v>0.1</v>
      </c>
      <c r="GD85">
        <v>-33.711525</v>
      </c>
      <c r="GE85">
        <v>-0.4593523452157571</v>
      </c>
      <c r="GF85">
        <v>0.120627821728654</v>
      </c>
      <c r="GG85">
        <v>0</v>
      </c>
      <c r="GH85">
        <v>262.1525294117648</v>
      </c>
      <c r="GI85">
        <v>2.632299463098721</v>
      </c>
      <c r="GJ85">
        <v>0.3221954316773755</v>
      </c>
      <c r="GK85">
        <v>-1</v>
      </c>
      <c r="GL85">
        <v>0.797207725</v>
      </c>
      <c r="GM85">
        <v>-0.1290083864915595</v>
      </c>
      <c r="GN85">
        <v>0.01415425484966888</v>
      </c>
      <c r="GO85">
        <v>0</v>
      </c>
      <c r="GP85">
        <v>0</v>
      </c>
      <c r="GQ85">
        <v>2</v>
      </c>
      <c r="GR85" t="s">
        <v>450</v>
      </c>
      <c r="GS85">
        <v>3.13572</v>
      </c>
      <c r="GT85">
        <v>2.69006</v>
      </c>
      <c r="GU85">
        <v>0.184505</v>
      </c>
      <c r="GV85">
        <v>0.186205</v>
      </c>
      <c r="GW85">
        <v>0.102323</v>
      </c>
      <c r="GX85">
        <v>0.098606</v>
      </c>
      <c r="GY85">
        <v>25905.6</v>
      </c>
      <c r="GZ85">
        <v>25900.5</v>
      </c>
      <c r="HA85">
        <v>29535</v>
      </c>
      <c r="HB85">
        <v>29415.8</v>
      </c>
      <c r="HC85">
        <v>35033.5</v>
      </c>
      <c r="HD85">
        <v>35112.8</v>
      </c>
      <c r="HE85">
        <v>41562.9</v>
      </c>
      <c r="HF85">
        <v>41780.9</v>
      </c>
      <c r="HG85">
        <v>1.92078</v>
      </c>
      <c r="HH85">
        <v>1.8909</v>
      </c>
      <c r="HI85">
        <v>0.107177</v>
      </c>
      <c r="HJ85">
        <v>0</v>
      </c>
      <c r="HK85">
        <v>28.2705</v>
      </c>
      <c r="HL85">
        <v>999.9</v>
      </c>
      <c r="HM85">
        <v>57.5</v>
      </c>
      <c r="HN85">
        <v>30</v>
      </c>
      <c r="HO85">
        <v>26.8547</v>
      </c>
      <c r="HP85">
        <v>61.8109</v>
      </c>
      <c r="HQ85">
        <v>25.3686</v>
      </c>
      <c r="HR85">
        <v>1</v>
      </c>
      <c r="HS85">
        <v>0.118321</v>
      </c>
      <c r="HT85">
        <v>0.314553</v>
      </c>
      <c r="HU85">
        <v>20.3408</v>
      </c>
      <c r="HV85">
        <v>5.21669</v>
      </c>
      <c r="HW85">
        <v>12.011</v>
      </c>
      <c r="HX85">
        <v>4.98865</v>
      </c>
      <c r="HY85">
        <v>3.28783</v>
      </c>
      <c r="HZ85">
        <v>9999</v>
      </c>
      <c r="IA85">
        <v>9999</v>
      </c>
      <c r="IB85">
        <v>9999</v>
      </c>
      <c r="IC85">
        <v>3.5</v>
      </c>
      <c r="ID85">
        <v>1.8676</v>
      </c>
      <c r="IE85">
        <v>1.8667</v>
      </c>
      <c r="IF85">
        <v>1.86602</v>
      </c>
      <c r="IG85">
        <v>1.866</v>
      </c>
      <c r="IH85">
        <v>1.86784</v>
      </c>
      <c r="II85">
        <v>1.87029</v>
      </c>
      <c r="IJ85">
        <v>1.86894</v>
      </c>
      <c r="IK85">
        <v>1.87043</v>
      </c>
      <c r="IL85">
        <v>0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-1.01</v>
      </c>
      <c r="IZ85">
        <v>0.1126</v>
      </c>
      <c r="JA85">
        <v>-0.08430758455233166</v>
      </c>
      <c r="JB85">
        <v>-0.0005046786976645747</v>
      </c>
      <c r="JC85">
        <v>-2.788243218172637E-07</v>
      </c>
      <c r="JD85">
        <v>-1.458253586176284E-11</v>
      </c>
      <c r="JE85">
        <v>-0.06436460862781151</v>
      </c>
      <c r="JF85">
        <v>-0.004978686969522418</v>
      </c>
      <c r="JG85">
        <v>0.0008967905392753483</v>
      </c>
      <c r="JH85">
        <v>-1.433903952826167E-05</v>
      </c>
      <c r="JI85">
        <v>4</v>
      </c>
      <c r="JJ85">
        <v>2332</v>
      </c>
      <c r="JK85">
        <v>1</v>
      </c>
      <c r="JL85">
        <v>26</v>
      </c>
      <c r="JM85">
        <v>192767.3</v>
      </c>
      <c r="JN85">
        <v>192767.4</v>
      </c>
      <c r="JO85">
        <v>2.3291</v>
      </c>
      <c r="JP85">
        <v>2.24243</v>
      </c>
      <c r="JQ85">
        <v>1.39648</v>
      </c>
      <c r="JR85">
        <v>2.33765</v>
      </c>
      <c r="JS85">
        <v>1.49536</v>
      </c>
      <c r="JT85">
        <v>2.52686</v>
      </c>
      <c r="JU85">
        <v>35.8477</v>
      </c>
      <c r="JV85">
        <v>24.0612</v>
      </c>
      <c r="JW85">
        <v>18</v>
      </c>
      <c r="JX85">
        <v>491.774</v>
      </c>
      <c r="JY85">
        <v>462.782</v>
      </c>
      <c r="JZ85">
        <v>27.1473</v>
      </c>
      <c r="KA85">
        <v>29.1509</v>
      </c>
      <c r="KB85">
        <v>29.9999</v>
      </c>
      <c r="KC85">
        <v>29.0313</v>
      </c>
      <c r="KD85">
        <v>28.9588</v>
      </c>
      <c r="KE85">
        <v>46.6426</v>
      </c>
      <c r="KF85">
        <v>26.2125</v>
      </c>
      <c r="KG85">
        <v>95.50149999999999</v>
      </c>
      <c r="KH85">
        <v>27.1431</v>
      </c>
      <c r="KI85">
        <v>1155.63</v>
      </c>
      <c r="KJ85">
        <v>21.8133</v>
      </c>
      <c r="KK85">
        <v>100.944</v>
      </c>
      <c r="KL85">
        <v>100.479</v>
      </c>
    </row>
    <row r="86" spans="1:298">
      <c r="A86">
        <v>70</v>
      </c>
      <c r="B86">
        <v>1758813471.6</v>
      </c>
      <c r="C86">
        <v>436.5</v>
      </c>
      <c r="D86" t="s">
        <v>583</v>
      </c>
      <c r="E86" t="s">
        <v>584</v>
      </c>
      <c r="F86">
        <v>5</v>
      </c>
      <c r="G86" t="s">
        <v>436</v>
      </c>
      <c r="H86" t="s">
        <v>437</v>
      </c>
      <c r="I86" t="s">
        <v>438</v>
      </c>
      <c r="J86">
        <v>1758813464.1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1169.260945454546</v>
      </c>
      <c r="AL86">
        <v>1144.648242424242</v>
      </c>
      <c r="AM86">
        <v>3.417564502164498</v>
      </c>
      <c r="AN86">
        <v>65.06</v>
      </c>
      <c r="AO86">
        <f>(AQ86 - AP86 + DZ86*1E3/(8.314*(EB86+273.15)) * AS86/DY86 * AR86) * DY86/(100*DM86) * 1000/(1000 - AQ86)</f>
        <v>0</v>
      </c>
      <c r="AP86">
        <v>21.73796187012987</v>
      </c>
      <c r="AQ86">
        <v>22.48596727272725</v>
      </c>
      <c r="AR86">
        <v>1.056591892945418E-05</v>
      </c>
      <c r="AS86">
        <v>108.47</v>
      </c>
      <c r="AT86">
        <v>0</v>
      </c>
      <c r="AU86">
        <v>0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2.7</v>
      </c>
      <c r="DN86">
        <v>0.5</v>
      </c>
      <c r="DO86" t="s">
        <v>440</v>
      </c>
      <c r="DP86">
        <v>2</v>
      </c>
      <c r="DQ86" t="b">
        <v>1</v>
      </c>
      <c r="DR86">
        <v>1758813464.1</v>
      </c>
      <c r="DS86">
        <v>1095.419259259259</v>
      </c>
      <c r="DT86">
        <v>1129.13</v>
      </c>
      <c r="DU86">
        <v>22.48877037037037</v>
      </c>
      <c r="DV86">
        <v>21.71373703703703</v>
      </c>
      <c r="DW86">
        <v>1096.413703703704</v>
      </c>
      <c r="DX86">
        <v>22.37617777777778</v>
      </c>
      <c r="DY86">
        <v>499.9925555555555</v>
      </c>
      <c r="DZ86">
        <v>91.22455185185187</v>
      </c>
      <c r="EA86">
        <v>0.03004045555555555</v>
      </c>
      <c r="EB86">
        <v>29.34915185185185</v>
      </c>
      <c r="EC86">
        <v>30.01488518518518</v>
      </c>
      <c r="ED86">
        <v>999.9000000000001</v>
      </c>
      <c r="EE86">
        <v>0</v>
      </c>
      <c r="EF86">
        <v>0</v>
      </c>
      <c r="EG86">
        <v>10003.72592592592</v>
      </c>
      <c r="EH86">
        <v>0</v>
      </c>
      <c r="EI86">
        <v>11.5788</v>
      </c>
      <c r="EJ86">
        <v>-33.70903333333334</v>
      </c>
      <c r="EK86">
        <v>1120.622222222222</v>
      </c>
      <c r="EL86">
        <v>1154.191851851852</v>
      </c>
      <c r="EM86">
        <v>0.7750387407407408</v>
      </c>
      <c r="EN86">
        <v>1129.13</v>
      </c>
      <c r="EO86">
        <v>21.71373703703703</v>
      </c>
      <c r="EP86">
        <v>2.051529259259259</v>
      </c>
      <c r="EQ86">
        <v>1.980826296296297</v>
      </c>
      <c r="ER86">
        <v>17.84774074074074</v>
      </c>
      <c r="ES86">
        <v>17.2919</v>
      </c>
      <c r="ET86">
        <v>1999.947777777778</v>
      </c>
      <c r="EU86">
        <v>0.9799944444444445</v>
      </c>
      <c r="EV86">
        <v>0.0200059037037037</v>
      </c>
      <c r="EW86">
        <v>0</v>
      </c>
      <c r="EX86">
        <v>262.5085925925926</v>
      </c>
      <c r="EY86">
        <v>5.00097</v>
      </c>
      <c r="EZ86">
        <v>5381.218148148148</v>
      </c>
      <c r="FA86">
        <v>16707.10370370371</v>
      </c>
      <c r="FB86">
        <v>41</v>
      </c>
      <c r="FC86">
        <v>41.44166666666666</v>
      </c>
      <c r="FD86">
        <v>41</v>
      </c>
      <c r="FE86">
        <v>40.99299999999999</v>
      </c>
      <c r="FF86">
        <v>41.50459259259259</v>
      </c>
      <c r="FG86">
        <v>1955.037777777778</v>
      </c>
      <c r="FH86">
        <v>39.91</v>
      </c>
      <c r="FI86">
        <v>0</v>
      </c>
      <c r="FJ86">
        <v>1758813472.2</v>
      </c>
      <c r="FK86">
        <v>0</v>
      </c>
      <c r="FL86">
        <v>262.5176153846154</v>
      </c>
      <c r="FM86">
        <v>2.496478639801535</v>
      </c>
      <c r="FN86">
        <v>39.03794873686014</v>
      </c>
      <c r="FO86">
        <v>5381.043076923077</v>
      </c>
      <c r="FP86">
        <v>15</v>
      </c>
      <c r="FQ86">
        <v>0</v>
      </c>
      <c r="FR86" t="s">
        <v>441</v>
      </c>
      <c r="FS86">
        <v>1747247426.5</v>
      </c>
      <c r="FT86">
        <v>1747247420.5</v>
      </c>
      <c r="FU86">
        <v>0</v>
      </c>
      <c r="FV86">
        <v>1.027</v>
      </c>
      <c r="FW86">
        <v>0.031</v>
      </c>
      <c r="FX86">
        <v>0.02</v>
      </c>
      <c r="FY86">
        <v>0.05</v>
      </c>
      <c r="FZ86">
        <v>420</v>
      </c>
      <c r="GA86">
        <v>16</v>
      </c>
      <c r="GB86">
        <v>0.01</v>
      </c>
      <c r="GC86">
        <v>0.1</v>
      </c>
      <c r="GD86">
        <v>-33.72607499999999</v>
      </c>
      <c r="GE86">
        <v>0.03284577861165564</v>
      </c>
      <c r="GF86">
        <v>0.09620709888048769</v>
      </c>
      <c r="GG86">
        <v>1</v>
      </c>
      <c r="GH86">
        <v>262.4118235294118</v>
      </c>
      <c r="GI86">
        <v>2.58426279752261</v>
      </c>
      <c r="GJ86">
        <v>0.3061403436899551</v>
      </c>
      <c r="GK86">
        <v>-1</v>
      </c>
      <c r="GL86">
        <v>0.7813101</v>
      </c>
      <c r="GM86">
        <v>-0.1748469793621021</v>
      </c>
      <c r="GN86">
        <v>0.01841353165582312</v>
      </c>
      <c r="GO86">
        <v>0</v>
      </c>
      <c r="GP86">
        <v>1</v>
      </c>
      <c r="GQ86">
        <v>2</v>
      </c>
      <c r="GR86" t="s">
        <v>442</v>
      </c>
      <c r="GS86">
        <v>3.13561</v>
      </c>
      <c r="GT86">
        <v>2.69056</v>
      </c>
      <c r="GU86">
        <v>0.186277</v>
      </c>
      <c r="GV86">
        <v>0.187957</v>
      </c>
      <c r="GW86">
        <v>0.102337</v>
      </c>
      <c r="GX86">
        <v>0.09869699999999999</v>
      </c>
      <c r="GY86">
        <v>25848.9</v>
      </c>
      <c r="GZ86">
        <v>25845.2</v>
      </c>
      <c r="HA86">
        <v>29534.6</v>
      </c>
      <c r="HB86">
        <v>29416.5</v>
      </c>
      <c r="HC86">
        <v>35032.9</v>
      </c>
      <c r="HD86">
        <v>35110.1</v>
      </c>
      <c r="HE86">
        <v>41562.8</v>
      </c>
      <c r="HF86">
        <v>41781.9</v>
      </c>
      <c r="HG86">
        <v>1.92073</v>
      </c>
      <c r="HH86">
        <v>1.89093</v>
      </c>
      <c r="HI86">
        <v>0.106901</v>
      </c>
      <c r="HJ86">
        <v>0</v>
      </c>
      <c r="HK86">
        <v>28.2657</v>
      </c>
      <c r="HL86">
        <v>999.9</v>
      </c>
      <c r="HM86">
        <v>57.5</v>
      </c>
      <c r="HN86">
        <v>30</v>
      </c>
      <c r="HO86">
        <v>26.8527</v>
      </c>
      <c r="HP86">
        <v>61.7909</v>
      </c>
      <c r="HQ86">
        <v>25.5329</v>
      </c>
      <c r="HR86">
        <v>1</v>
      </c>
      <c r="HS86">
        <v>0.117815</v>
      </c>
      <c r="HT86">
        <v>0.296272</v>
      </c>
      <c r="HU86">
        <v>20.3409</v>
      </c>
      <c r="HV86">
        <v>5.21744</v>
      </c>
      <c r="HW86">
        <v>12.012</v>
      </c>
      <c r="HX86">
        <v>4.98885</v>
      </c>
      <c r="HY86">
        <v>3.2879</v>
      </c>
      <c r="HZ86">
        <v>9999</v>
      </c>
      <c r="IA86">
        <v>9999</v>
      </c>
      <c r="IB86">
        <v>9999</v>
      </c>
      <c r="IC86">
        <v>3.5</v>
      </c>
      <c r="ID86">
        <v>1.86761</v>
      </c>
      <c r="IE86">
        <v>1.86672</v>
      </c>
      <c r="IF86">
        <v>1.86602</v>
      </c>
      <c r="IG86">
        <v>1.866</v>
      </c>
      <c r="IH86">
        <v>1.86784</v>
      </c>
      <c r="II86">
        <v>1.87029</v>
      </c>
      <c r="IJ86">
        <v>1.86895</v>
      </c>
      <c r="IK86">
        <v>1.87043</v>
      </c>
      <c r="IL86">
        <v>0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-1.02</v>
      </c>
      <c r="IZ86">
        <v>0.1126</v>
      </c>
      <c r="JA86">
        <v>-0.08430758455233166</v>
      </c>
      <c r="JB86">
        <v>-0.0005046786976645747</v>
      </c>
      <c r="JC86">
        <v>-2.788243218172637E-07</v>
      </c>
      <c r="JD86">
        <v>-1.458253586176284E-11</v>
      </c>
      <c r="JE86">
        <v>-0.06436460862781151</v>
      </c>
      <c r="JF86">
        <v>-0.004978686969522418</v>
      </c>
      <c r="JG86">
        <v>0.0008967905392753483</v>
      </c>
      <c r="JH86">
        <v>-1.433903952826167E-05</v>
      </c>
      <c r="JI86">
        <v>4</v>
      </c>
      <c r="JJ86">
        <v>2332</v>
      </c>
      <c r="JK86">
        <v>1</v>
      </c>
      <c r="JL86">
        <v>26</v>
      </c>
      <c r="JM86">
        <v>192767.4</v>
      </c>
      <c r="JN86">
        <v>192767.5</v>
      </c>
      <c r="JO86">
        <v>2.35474</v>
      </c>
      <c r="JP86">
        <v>2.23755</v>
      </c>
      <c r="JQ86">
        <v>1.39771</v>
      </c>
      <c r="JR86">
        <v>2.33765</v>
      </c>
      <c r="JS86">
        <v>1.49536</v>
      </c>
      <c r="JT86">
        <v>2.71118</v>
      </c>
      <c r="JU86">
        <v>35.8477</v>
      </c>
      <c r="JV86">
        <v>24.0612</v>
      </c>
      <c r="JW86">
        <v>18</v>
      </c>
      <c r="JX86">
        <v>491.715</v>
      </c>
      <c r="JY86">
        <v>462.769</v>
      </c>
      <c r="JZ86">
        <v>27.1314</v>
      </c>
      <c r="KA86">
        <v>29.1469</v>
      </c>
      <c r="KB86">
        <v>29.9997</v>
      </c>
      <c r="KC86">
        <v>29.0279</v>
      </c>
      <c r="KD86">
        <v>28.9551</v>
      </c>
      <c r="KE86">
        <v>47.2174</v>
      </c>
      <c r="KF86">
        <v>26.2125</v>
      </c>
      <c r="KG86">
        <v>95.50149999999999</v>
      </c>
      <c r="KH86">
        <v>27.1285</v>
      </c>
      <c r="KI86">
        <v>1175.68</v>
      </c>
      <c r="KJ86">
        <v>21.8279</v>
      </c>
      <c r="KK86">
        <v>100.943</v>
      </c>
      <c r="KL86">
        <v>100.482</v>
      </c>
    </row>
    <row r="87" spans="1:298">
      <c r="A87">
        <v>71</v>
      </c>
      <c r="B87">
        <v>1758813476.6</v>
      </c>
      <c r="C87">
        <v>441.5</v>
      </c>
      <c r="D87" t="s">
        <v>585</v>
      </c>
      <c r="E87" t="s">
        <v>586</v>
      </c>
      <c r="F87">
        <v>5</v>
      </c>
      <c r="G87" t="s">
        <v>436</v>
      </c>
      <c r="H87" t="s">
        <v>437</v>
      </c>
      <c r="I87" t="s">
        <v>438</v>
      </c>
      <c r="J87">
        <v>1758813468.814285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1186.488478787879</v>
      </c>
      <c r="AL87">
        <v>1161.875333333334</v>
      </c>
      <c r="AM87">
        <v>3.446380952380843</v>
      </c>
      <c r="AN87">
        <v>65.06</v>
      </c>
      <c r="AO87">
        <f>(AQ87 - AP87 + DZ87*1E3/(8.314*(EB87+273.15)) * AS87/DY87 * AR87) * DY87/(100*DM87) * 1000/(1000 - AQ87)</f>
        <v>0</v>
      </c>
      <c r="AP87">
        <v>21.74854340476192</v>
      </c>
      <c r="AQ87">
        <v>22.48750848484848</v>
      </c>
      <c r="AR87">
        <v>1.168454733626468E-06</v>
      </c>
      <c r="AS87">
        <v>108.47</v>
      </c>
      <c r="AT87">
        <v>0</v>
      </c>
      <c r="AU87">
        <v>0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2.7</v>
      </c>
      <c r="DN87">
        <v>0.5</v>
      </c>
      <c r="DO87" t="s">
        <v>440</v>
      </c>
      <c r="DP87">
        <v>2</v>
      </c>
      <c r="DQ87" t="b">
        <v>1</v>
      </c>
      <c r="DR87">
        <v>1758813468.814285</v>
      </c>
      <c r="DS87">
        <v>1111.243571428571</v>
      </c>
      <c r="DT87">
        <v>1144.974642857143</v>
      </c>
      <c r="DU87">
        <v>22.48709285714285</v>
      </c>
      <c r="DV87">
        <v>21.72889642857143</v>
      </c>
      <c r="DW87">
        <v>1112.256428571429</v>
      </c>
      <c r="DX87">
        <v>22.37452857142857</v>
      </c>
      <c r="DY87">
        <v>500.0064642857143</v>
      </c>
      <c r="DZ87">
        <v>91.22433214285714</v>
      </c>
      <c r="EA87">
        <v>0.02997425</v>
      </c>
      <c r="EB87">
        <v>29.34158214285714</v>
      </c>
      <c r="EC87">
        <v>30.01086071428572</v>
      </c>
      <c r="ED87">
        <v>999.9000000000002</v>
      </c>
      <c r="EE87">
        <v>0</v>
      </c>
      <c r="EF87">
        <v>0</v>
      </c>
      <c r="EG87">
        <v>10007.83392857143</v>
      </c>
      <c r="EH87">
        <v>0</v>
      </c>
      <c r="EI87">
        <v>11.5788</v>
      </c>
      <c r="EJ87">
        <v>-33.73021428571429</v>
      </c>
      <c r="EK87">
        <v>1136.808214285714</v>
      </c>
      <c r="EL87">
        <v>1170.406428571428</v>
      </c>
      <c r="EM87">
        <v>0.7582030357142858</v>
      </c>
      <c r="EN87">
        <v>1144.974642857143</v>
      </c>
      <c r="EO87">
        <v>21.72889642857143</v>
      </c>
      <c r="EP87">
        <v>2.051371071428572</v>
      </c>
      <c r="EQ87">
        <v>1.982204642857143</v>
      </c>
      <c r="ER87">
        <v>17.84651428571429</v>
      </c>
      <c r="ES87">
        <v>17.30289642857143</v>
      </c>
      <c r="ET87">
        <v>1999.981071428572</v>
      </c>
      <c r="EU87">
        <v>0.9799947142857144</v>
      </c>
      <c r="EV87">
        <v>0.02000564285714286</v>
      </c>
      <c r="EW87">
        <v>0</v>
      </c>
      <c r="EX87">
        <v>262.6733928571429</v>
      </c>
      <c r="EY87">
        <v>5.00097</v>
      </c>
      <c r="EZ87">
        <v>5384.411428571429</v>
      </c>
      <c r="FA87">
        <v>16707.38214285714</v>
      </c>
      <c r="FB87">
        <v>41</v>
      </c>
      <c r="FC87">
        <v>41.43699999999999</v>
      </c>
      <c r="FD87">
        <v>41</v>
      </c>
      <c r="FE87">
        <v>40.98649999999999</v>
      </c>
      <c r="FF87">
        <v>41.5</v>
      </c>
      <c r="FG87">
        <v>1955.071071428572</v>
      </c>
      <c r="FH87">
        <v>39.91</v>
      </c>
      <c r="FI87">
        <v>0</v>
      </c>
      <c r="FJ87">
        <v>1758813477.6</v>
      </c>
      <c r="FK87">
        <v>0</v>
      </c>
      <c r="FL87">
        <v>262.71124</v>
      </c>
      <c r="FM87">
        <v>2.196846170580243</v>
      </c>
      <c r="FN87">
        <v>41.95769236191278</v>
      </c>
      <c r="FO87">
        <v>5384.850799999999</v>
      </c>
      <c r="FP87">
        <v>15</v>
      </c>
      <c r="FQ87">
        <v>0</v>
      </c>
      <c r="FR87" t="s">
        <v>441</v>
      </c>
      <c r="FS87">
        <v>1747247426.5</v>
      </c>
      <c r="FT87">
        <v>1747247420.5</v>
      </c>
      <c r="FU87">
        <v>0</v>
      </c>
      <c r="FV87">
        <v>1.027</v>
      </c>
      <c r="FW87">
        <v>0.031</v>
      </c>
      <c r="FX87">
        <v>0.02</v>
      </c>
      <c r="FY87">
        <v>0.05</v>
      </c>
      <c r="FZ87">
        <v>420</v>
      </c>
      <c r="GA87">
        <v>16</v>
      </c>
      <c r="GB87">
        <v>0.01</v>
      </c>
      <c r="GC87">
        <v>0.1</v>
      </c>
      <c r="GD87">
        <v>-33.7130675</v>
      </c>
      <c r="GE87">
        <v>-0.2888521575983957</v>
      </c>
      <c r="GF87">
        <v>0.09363761099980014</v>
      </c>
      <c r="GG87">
        <v>0</v>
      </c>
      <c r="GH87">
        <v>262.547205882353</v>
      </c>
      <c r="GI87">
        <v>1.992773111689644</v>
      </c>
      <c r="GJ87">
        <v>0.268281763583144</v>
      </c>
      <c r="GK87">
        <v>-1</v>
      </c>
      <c r="GL87">
        <v>0.769776625</v>
      </c>
      <c r="GM87">
        <v>-0.2181321163227019</v>
      </c>
      <c r="GN87">
        <v>0.02184996987490773</v>
      </c>
      <c r="GO87">
        <v>0</v>
      </c>
      <c r="GP87">
        <v>0</v>
      </c>
      <c r="GQ87">
        <v>2</v>
      </c>
      <c r="GR87" t="s">
        <v>450</v>
      </c>
      <c r="GS87">
        <v>3.13578</v>
      </c>
      <c r="GT87">
        <v>2.69007</v>
      </c>
      <c r="GU87">
        <v>0.188052</v>
      </c>
      <c r="GV87">
        <v>0.189658</v>
      </c>
      <c r="GW87">
        <v>0.102341</v>
      </c>
      <c r="GX87">
        <v>0.0987769</v>
      </c>
      <c r="GY87">
        <v>25793.3</v>
      </c>
      <c r="GZ87">
        <v>25791.3</v>
      </c>
      <c r="HA87">
        <v>29535.4</v>
      </c>
      <c r="HB87">
        <v>29416.7</v>
      </c>
      <c r="HC87">
        <v>35033.1</v>
      </c>
      <c r="HD87">
        <v>35107.1</v>
      </c>
      <c r="HE87">
        <v>41563.2</v>
      </c>
      <c r="HF87">
        <v>41782</v>
      </c>
      <c r="HG87">
        <v>1.92115</v>
      </c>
      <c r="HH87">
        <v>1.8907</v>
      </c>
      <c r="HI87">
        <v>0.106737</v>
      </c>
      <c r="HJ87">
        <v>0</v>
      </c>
      <c r="HK87">
        <v>28.2608</v>
      </c>
      <c r="HL87">
        <v>999.9</v>
      </c>
      <c r="HM87">
        <v>57.5</v>
      </c>
      <c r="HN87">
        <v>30</v>
      </c>
      <c r="HO87">
        <v>26.8541</v>
      </c>
      <c r="HP87">
        <v>61.7409</v>
      </c>
      <c r="HQ87">
        <v>25.4848</v>
      </c>
      <c r="HR87">
        <v>1</v>
      </c>
      <c r="HS87">
        <v>0.117401</v>
      </c>
      <c r="HT87">
        <v>0.271277</v>
      </c>
      <c r="HU87">
        <v>20.3412</v>
      </c>
      <c r="HV87">
        <v>5.21714</v>
      </c>
      <c r="HW87">
        <v>12.0122</v>
      </c>
      <c r="HX87">
        <v>4.98875</v>
      </c>
      <c r="HY87">
        <v>3.28772</v>
      </c>
      <c r="HZ87">
        <v>9999</v>
      </c>
      <c r="IA87">
        <v>9999</v>
      </c>
      <c r="IB87">
        <v>9999</v>
      </c>
      <c r="IC87">
        <v>3.5</v>
      </c>
      <c r="ID87">
        <v>1.86761</v>
      </c>
      <c r="IE87">
        <v>1.86672</v>
      </c>
      <c r="IF87">
        <v>1.86602</v>
      </c>
      <c r="IG87">
        <v>1.866</v>
      </c>
      <c r="IH87">
        <v>1.86783</v>
      </c>
      <c r="II87">
        <v>1.87029</v>
      </c>
      <c r="IJ87">
        <v>1.86896</v>
      </c>
      <c r="IK87">
        <v>1.87042</v>
      </c>
      <c r="IL87">
        <v>0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-1.04</v>
      </c>
      <c r="IZ87">
        <v>0.1126</v>
      </c>
      <c r="JA87">
        <v>-0.08430758455233166</v>
      </c>
      <c r="JB87">
        <v>-0.0005046786976645747</v>
      </c>
      <c r="JC87">
        <v>-2.788243218172637E-07</v>
      </c>
      <c r="JD87">
        <v>-1.458253586176284E-11</v>
      </c>
      <c r="JE87">
        <v>-0.06436460862781151</v>
      </c>
      <c r="JF87">
        <v>-0.004978686969522418</v>
      </c>
      <c r="JG87">
        <v>0.0008967905392753483</v>
      </c>
      <c r="JH87">
        <v>-1.433903952826167E-05</v>
      </c>
      <c r="JI87">
        <v>4</v>
      </c>
      <c r="JJ87">
        <v>2332</v>
      </c>
      <c r="JK87">
        <v>1</v>
      </c>
      <c r="JL87">
        <v>26</v>
      </c>
      <c r="JM87">
        <v>192767.5</v>
      </c>
      <c r="JN87">
        <v>192767.6</v>
      </c>
      <c r="JO87">
        <v>2.38403</v>
      </c>
      <c r="JP87">
        <v>2.22656</v>
      </c>
      <c r="JQ87">
        <v>1.39648</v>
      </c>
      <c r="JR87">
        <v>2.34131</v>
      </c>
      <c r="JS87">
        <v>1.49536</v>
      </c>
      <c r="JT87">
        <v>2.68188</v>
      </c>
      <c r="JU87">
        <v>35.8477</v>
      </c>
      <c r="JV87">
        <v>24.0612</v>
      </c>
      <c r="JW87">
        <v>18</v>
      </c>
      <c r="JX87">
        <v>491.957</v>
      </c>
      <c r="JY87">
        <v>462.596</v>
      </c>
      <c r="JZ87">
        <v>27.1194</v>
      </c>
      <c r="KA87">
        <v>29.1426</v>
      </c>
      <c r="KB87">
        <v>29.9997</v>
      </c>
      <c r="KC87">
        <v>29.0245</v>
      </c>
      <c r="KD87">
        <v>28.9514</v>
      </c>
      <c r="KE87">
        <v>47.7353</v>
      </c>
      <c r="KF87">
        <v>25.938</v>
      </c>
      <c r="KG87">
        <v>95.50149999999999</v>
      </c>
      <c r="KH87">
        <v>27.1211</v>
      </c>
      <c r="KI87">
        <v>1189.07</v>
      </c>
      <c r="KJ87">
        <v>21.851</v>
      </c>
      <c r="KK87">
        <v>100.945</v>
      </c>
      <c r="KL87">
        <v>100.482</v>
      </c>
    </row>
    <row r="88" spans="1:298">
      <c r="A88">
        <v>72</v>
      </c>
      <c r="B88">
        <v>1758813481.6</v>
      </c>
      <c r="C88">
        <v>446.5</v>
      </c>
      <c r="D88" t="s">
        <v>587</v>
      </c>
      <c r="E88" t="s">
        <v>588</v>
      </c>
      <c r="F88">
        <v>5</v>
      </c>
      <c r="G88" t="s">
        <v>436</v>
      </c>
      <c r="H88" t="s">
        <v>437</v>
      </c>
      <c r="I88" t="s">
        <v>438</v>
      </c>
      <c r="J88">
        <v>1758813474.1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1203.626454545454</v>
      </c>
      <c r="AL88">
        <v>1179.056</v>
      </c>
      <c r="AM88">
        <v>3.426780952380982</v>
      </c>
      <c r="AN88">
        <v>65.06</v>
      </c>
      <c r="AO88">
        <f>(AQ88 - AP88 + DZ88*1E3/(8.314*(EB88+273.15)) * AS88/DY88 * AR88) * DY88/(100*DM88) * 1000/(1000 - AQ88)</f>
        <v>0</v>
      </c>
      <c r="AP88">
        <v>21.82323177380951</v>
      </c>
      <c r="AQ88">
        <v>22.50627636363636</v>
      </c>
      <c r="AR88">
        <v>0.005047532467529669</v>
      </c>
      <c r="AS88">
        <v>108.47</v>
      </c>
      <c r="AT88">
        <v>0</v>
      </c>
      <c r="AU88">
        <v>0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2.7</v>
      </c>
      <c r="DN88">
        <v>0.5</v>
      </c>
      <c r="DO88" t="s">
        <v>440</v>
      </c>
      <c r="DP88">
        <v>2</v>
      </c>
      <c r="DQ88" t="b">
        <v>1</v>
      </c>
      <c r="DR88">
        <v>1758813474.1</v>
      </c>
      <c r="DS88">
        <v>1129.026296296296</v>
      </c>
      <c r="DT88">
        <v>1162.644814814815</v>
      </c>
      <c r="DU88">
        <v>22.48882592592593</v>
      </c>
      <c r="DV88">
        <v>21.76591851851852</v>
      </c>
      <c r="DW88">
        <v>1130.06</v>
      </c>
      <c r="DX88">
        <v>22.37623703703704</v>
      </c>
      <c r="DY88">
        <v>499.9523333333333</v>
      </c>
      <c r="DZ88">
        <v>91.22565185185186</v>
      </c>
      <c r="EA88">
        <v>0.02994779259259259</v>
      </c>
      <c r="EB88">
        <v>29.3328</v>
      </c>
      <c r="EC88">
        <v>30.00605185185186</v>
      </c>
      <c r="ED88">
        <v>999.9000000000001</v>
      </c>
      <c r="EE88">
        <v>0</v>
      </c>
      <c r="EF88">
        <v>0</v>
      </c>
      <c r="EG88">
        <v>9994.192222222222</v>
      </c>
      <c r="EH88">
        <v>0</v>
      </c>
      <c r="EI88">
        <v>11.5788</v>
      </c>
      <c r="EJ88">
        <v>-33.61782962962963</v>
      </c>
      <c r="EK88">
        <v>1155.001851851852</v>
      </c>
      <c r="EL88">
        <v>1188.514074074074</v>
      </c>
      <c r="EM88">
        <v>0.7229137407407409</v>
      </c>
      <c r="EN88">
        <v>1162.644814814815</v>
      </c>
      <c r="EO88">
        <v>21.76591851851852</v>
      </c>
      <c r="EP88">
        <v>2.051558148148148</v>
      </c>
      <c r="EQ88">
        <v>1.98561</v>
      </c>
      <c r="ER88">
        <v>17.84796296296296</v>
      </c>
      <c r="ES88">
        <v>17.33003703703704</v>
      </c>
      <c r="ET88">
        <v>2000.014444444445</v>
      </c>
      <c r="EU88">
        <v>0.9799950000000001</v>
      </c>
      <c r="EV88">
        <v>0.02000536666666667</v>
      </c>
      <c r="EW88">
        <v>0</v>
      </c>
      <c r="EX88">
        <v>262.8511851851852</v>
      </c>
      <c r="EY88">
        <v>5.00097</v>
      </c>
      <c r="EZ88">
        <v>5387.947777777777</v>
      </c>
      <c r="FA88">
        <v>16707.65925925926</v>
      </c>
      <c r="FB88">
        <v>41</v>
      </c>
      <c r="FC88">
        <v>41.43699999999999</v>
      </c>
      <c r="FD88">
        <v>40.99533333333333</v>
      </c>
      <c r="FE88">
        <v>40.96966666666666</v>
      </c>
      <c r="FF88">
        <v>41.49299999999999</v>
      </c>
      <c r="FG88">
        <v>1955.104444444444</v>
      </c>
      <c r="FH88">
        <v>39.91</v>
      </c>
      <c r="FI88">
        <v>0</v>
      </c>
      <c r="FJ88">
        <v>1758813482.4</v>
      </c>
      <c r="FK88">
        <v>0</v>
      </c>
      <c r="FL88">
        <v>262.85276</v>
      </c>
      <c r="FM88">
        <v>1.560769231862255</v>
      </c>
      <c r="FN88">
        <v>39.20615377609684</v>
      </c>
      <c r="FO88">
        <v>5388.06</v>
      </c>
      <c r="FP88">
        <v>15</v>
      </c>
      <c r="FQ88">
        <v>0</v>
      </c>
      <c r="FR88" t="s">
        <v>441</v>
      </c>
      <c r="FS88">
        <v>1747247426.5</v>
      </c>
      <c r="FT88">
        <v>1747247420.5</v>
      </c>
      <c r="FU88">
        <v>0</v>
      </c>
      <c r="FV88">
        <v>1.027</v>
      </c>
      <c r="FW88">
        <v>0.031</v>
      </c>
      <c r="FX88">
        <v>0.02</v>
      </c>
      <c r="FY88">
        <v>0.05</v>
      </c>
      <c r="FZ88">
        <v>420</v>
      </c>
      <c r="GA88">
        <v>16</v>
      </c>
      <c r="GB88">
        <v>0.01</v>
      </c>
      <c r="GC88">
        <v>0.1</v>
      </c>
      <c r="GD88">
        <v>-33.67842195121951</v>
      </c>
      <c r="GE88">
        <v>0.9541714285712997</v>
      </c>
      <c r="GF88">
        <v>0.1311699614486354</v>
      </c>
      <c r="GG88">
        <v>0</v>
      </c>
      <c r="GH88">
        <v>262.7171470588236</v>
      </c>
      <c r="GI88">
        <v>1.887226897280332</v>
      </c>
      <c r="GJ88">
        <v>0.251445483783026</v>
      </c>
      <c r="GK88">
        <v>-1</v>
      </c>
      <c r="GL88">
        <v>0.7437917073170732</v>
      </c>
      <c r="GM88">
        <v>-0.3549979651567948</v>
      </c>
      <c r="GN88">
        <v>0.03664623069043767</v>
      </c>
      <c r="GO88">
        <v>0</v>
      </c>
      <c r="GP88">
        <v>0</v>
      </c>
      <c r="GQ88">
        <v>2</v>
      </c>
      <c r="GR88" t="s">
        <v>450</v>
      </c>
      <c r="GS88">
        <v>3.13545</v>
      </c>
      <c r="GT88">
        <v>2.69024</v>
      </c>
      <c r="GU88">
        <v>0.189792</v>
      </c>
      <c r="GV88">
        <v>0.191329</v>
      </c>
      <c r="GW88">
        <v>0.102413</v>
      </c>
      <c r="GX88">
        <v>0.0990114</v>
      </c>
      <c r="GY88">
        <v>25738.1</v>
      </c>
      <c r="GZ88">
        <v>25738.3</v>
      </c>
      <c r="HA88">
        <v>29535.6</v>
      </c>
      <c r="HB88">
        <v>29417</v>
      </c>
      <c r="HC88">
        <v>35030.5</v>
      </c>
      <c r="HD88">
        <v>35098.5</v>
      </c>
      <c r="HE88">
        <v>41563.5</v>
      </c>
      <c r="HF88">
        <v>41782.7</v>
      </c>
      <c r="HG88">
        <v>1.92062</v>
      </c>
      <c r="HH88">
        <v>1.89137</v>
      </c>
      <c r="HI88">
        <v>0.107393</v>
      </c>
      <c r="HJ88">
        <v>0</v>
      </c>
      <c r="HK88">
        <v>28.2566</v>
      </c>
      <c r="HL88">
        <v>999.9</v>
      </c>
      <c r="HM88">
        <v>57.5</v>
      </c>
      <c r="HN88">
        <v>30</v>
      </c>
      <c r="HO88">
        <v>26.8523</v>
      </c>
      <c r="HP88">
        <v>61.9909</v>
      </c>
      <c r="HQ88">
        <v>25.5689</v>
      </c>
      <c r="HR88">
        <v>1</v>
      </c>
      <c r="HS88">
        <v>0.116697</v>
      </c>
      <c r="HT88">
        <v>0.240395</v>
      </c>
      <c r="HU88">
        <v>20.341</v>
      </c>
      <c r="HV88">
        <v>5.21639</v>
      </c>
      <c r="HW88">
        <v>12.011</v>
      </c>
      <c r="HX88">
        <v>4.98855</v>
      </c>
      <c r="HY88">
        <v>3.28772</v>
      </c>
      <c r="HZ88">
        <v>9999</v>
      </c>
      <c r="IA88">
        <v>9999</v>
      </c>
      <c r="IB88">
        <v>9999</v>
      </c>
      <c r="IC88">
        <v>3.5</v>
      </c>
      <c r="ID88">
        <v>1.86764</v>
      </c>
      <c r="IE88">
        <v>1.86675</v>
      </c>
      <c r="IF88">
        <v>1.86603</v>
      </c>
      <c r="IG88">
        <v>1.866</v>
      </c>
      <c r="IH88">
        <v>1.86784</v>
      </c>
      <c r="II88">
        <v>1.87029</v>
      </c>
      <c r="IJ88">
        <v>1.86898</v>
      </c>
      <c r="IK88">
        <v>1.87043</v>
      </c>
      <c r="IL88">
        <v>0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-1.06</v>
      </c>
      <c r="IZ88">
        <v>0.1128</v>
      </c>
      <c r="JA88">
        <v>-0.08430758455233166</v>
      </c>
      <c r="JB88">
        <v>-0.0005046786976645747</v>
      </c>
      <c r="JC88">
        <v>-2.788243218172637E-07</v>
      </c>
      <c r="JD88">
        <v>-1.458253586176284E-11</v>
      </c>
      <c r="JE88">
        <v>-0.06436460862781151</v>
      </c>
      <c r="JF88">
        <v>-0.004978686969522418</v>
      </c>
      <c r="JG88">
        <v>0.0008967905392753483</v>
      </c>
      <c r="JH88">
        <v>-1.433903952826167E-05</v>
      </c>
      <c r="JI88">
        <v>4</v>
      </c>
      <c r="JJ88">
        <v>2332</v>
      </c>
      <c r="JK88">
        <v>1</v>
      </c>
      <c r="JL88">
        <v>26</v>
      </c>
      <c r="JM88">
        <v>192767.6</v>
      </c>
      <c r="JN88">
        <v>192767.7</v>
      </c>
      <c r="JO88">
        <v>2.40845</v>
      </c>
      <c r="JP88">
        <v>2.24121</v>
      </c>
      <c r="JQ88">
        <v>1.39648</v>
      </c>
      <c r="JR88">
        <v>2.33765</v>
      </c>
      <c r="JS88">
        <v>1.49536</v>
      </c>
      <c r="JT88">
        <v>2.677</v>
      </c>
      <c r="JU88">
        <v>35.8477</v>
      </c>
      <c r="JV88">
        <v>24.0612</v>
      </c>
      <c r="JW88">
        <v>18</v>
      </c>
      <c r="JX88">
        <v>491.593</v>
      </c>
      <c r="JY88">
        <v>463.004</v>
      </c>
      <c r="JZ88">
        <v>27.1143</v>
      </c>
      <c r="KA88">
        <v>29.1386</v>
      </c>
      <c r="KB88">
        <v>29.9995</v>
      </c>
      <c r="KC88">
        <v>29.0207</v>
      </c>
      <c r="KD88">
        <v>28.9484</v>
      </c>
      <c r="KE88">
        <v>48.302</v>
      </c>
      <c r="KF88">
        <v>25.938</v>
      </c>
      <c r="KG88">
        <v>95.50149999999999</v>
      </c>
      <c r="KH88">
        <v>27.12</v>
      </c>
      <c r="KI88">
        <v>1209.15</v>
      </c>
      <c r="KJ88">
        <v>21.782</v>
      </c>
      <c r="KK88">
        <v>100.946</v>
      </c>
      <c r="KL88">
        <v>100.484</v>
      </c>
    </row>
    <row r="89" spans="1:298">
      <c r="A89">
        <v>73</v>
      </c>
      <c r="B89">
        <v>1758813486.6</v>
      </c>
      <c r="C89">
        <v>451.5</v>
      </c>
      <c r="D89" t="s">
        <v>589</v>
      </c>
      <c r="E89" t="s">
        <v>590</v>
      </c>
      <c r="F89">
        <v>5</v>
      </c>
      <c r="G89" t="s">
        <v>436</v>
      </c>
      <c r="H89" t="s">
        <v>437</v>
      </c>
      <c r="I89" t="s">
        <v>438</v>
      </c>
      <c r="J89">
        <v>1758813478.814285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1220.260551515152</v>
      </c>
      <c r="AL89">
        <v>1195.897878787879</v>
      </c>
      <c r="AM89">
        <v>3.363755844155838</v>
      </c>
      <c r="AN89">
        <v>65.06</v>
      </c>
      <c r="AO89">
        <f>(AQ89 - AP89 + DZ89*1E3/(8.314*(EB89+273.15)) * AS89/DY89 * AR89) * DY89/(100*DM89) * 1000/(1000 - AQ89)</f>
        <v>0</v>
      </c>
      <c r="AP89">
        <v>21.85072655844156</v>
      </c>
      <c r="AQ89">
        <v>22.53136969696969</v>
      </c>
      <c r="AR89">
        <v>0.002761212121213087</v>
      </c>
      <c r="AS89">
        <v>108.47</v>
      </c>
      <c r="AT89">
        <v>0</v>
      </c>
      <c r="AU89">
        <v>0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2.7</v>
      </c>
      <c r="DN89">
        <v>0.5</v>
      </c>
      <c r="DO89" t="s">
        <v>440</v>
      </c>
      <c r="DP89">
        <v>2</v>
      </c>
      <c r="DQ89" t="b">
        <v>1</v>
      </c>
      <c r="DR89">
        <v>1758813478.814285</v>
      </c>
      <c r="DS89">
        <v>1144.7875</v>
      </c>
      <c r="DT89">
        <v>1178.310357142857</v>
      </c>
      <c r="DU89">
        <v>22.50128571428571</v>
      </c>
      <c r="DV89">
        <v>21.80215714285714</v>
      </c>
      <c r="DW89">
        <v>1145.839642857143</v>
      </c>
      <c r="DX89">
        <v>22.38852857142857</v>
      </c>
      <c r="DY89">
        <v>499.9857857142857</v>
      </c>
      <c r="DZ89">
        <v>91.22582500000001</v>
      </c>
      <c r="EA89">
        <v>0.02998252142857142</v>
      </c>
      <c r="EB89">
        <v>29.32569285714286</v>
      </c>
      <c r="EC89">
        <v>30.00527857142857</v>
      </c>
      <c r="ED89">
        <v>999.9000000000002</v>
      </c>
      <c r="EE89">
        <v>0</v>
      </c>
      <c r="EF89">
        <v>0</v>
      </c>
      <c r="EG89">
        <v>10004.24107142857</v>
      </c>
      <c r="EH89">
        <v>0</v>
      </c>
      <c r="EI89">
        <v>11.5788</v>
      </c>
      <c r="EJ89">
        <v>-33.522375</v>
      </c>
      <c r="EK89">
        <v>1171.141071428571</v>
      </c>
      <c r="EL89">
        <v>1204.573571428572</v>
      </c>
      <c r="EM89">
        <v>0.6991330357142858</v>
      </c>
      <c r="EN89">
        <v>1178.310357142857</v>
      </c>
      <c r="EO89">
        <v>21.80215714285714</v>
      </c>
      <c r="EP89">
        <v>2.052698214285714</v>
      </c>
      <c r="EQ89">
        <v>1.988919285714286</v>
      </c>
      <c r="ER89">
        <v>17.85678571428571</v>
      </c>
      <c r="ES89">
        <v>17.35637142857142</v>
      </c>
      <c r="ET89">
        <v>2000.011428571428</v>
      </c>
      <c r="EU89">
        <v>0.9799949285714286</v>
      </c>
      <c r="EV89">
        <v>0.02000543571428571</v>
      </c>
      <c r="EW89">
        <v>0</v>
      </c>
      <c r="EX89">
        <v>262.9636785714286</v>
      </c>
      <c r="EY89">
        <v>5.00097</v>
      </c>
      <c r="EZ89">
        <v>5390.969642857142</v>
      </c>
      <c r="FA89">
        <v>16707.62857142857</v>
      </c>
      <c r="FB89">
        <v>41</v>
      </c>
      <c r="FC89">
        <v>41.43699999999999</v>
      </c>
      <c r="FD89">
        <v>40.99099999999999</v>
      </c>
      <c r="FE89">
        <v>40.95499999999999</v>
      </c>
      <c r="FF89">
        <v>41.491</v>
      </c>
      <c r="FG89">
        <v>1955.101428571429</v>
      </c>
      <c r="FH89">
        <v>39.91</v>
      </c>
      <c r="FI89">
        <v>0</v>
      </c>
      <c r="FJ89">
        <v>1758813487.2</v>
      </c>
      <c r="FK89">
        <v>0</v>
      </c>
      <c r="FL89">
        <v>262.96948</v>
      </c>
      <c r="FM89">
        <v>1.785769236669171</v>
      </c>
      <c r="FN89">
        <v>36.89461538150659</v>
      </c>
      <c r="FO89">
        <v>5391.1376</v>
      </c>
      <c r="FP89">
        <v>15</v>
      </c>
      <c r="FQ89">
        <v>0</v>
      </c>
      <c r="FR89" t="s">
        <v>441</v>
      </c>
      <c r="FS89">
        <v>1747247426.5</v>
      </c>
      <c r="FT89">
        <v>1747247420.5</v>
      </c>
      <c r="FU89">
        <v>0</v>
      </c>
      <c r="FV89">
        <v>1.027</v>
      </c>
      <c r="FW89">
        <v>0.031</v>
      </c>
      <c r="FX89">
        <v>0.02</v>
      </c>
      <c r="FY89">
        <v>0.05</v>
      </c>
      <c r="FZ89">
        <v>420</v>
      </c>
      <c r="GA89">
        <v>16</v>
      </c>
      <c r="GB89">
        <v>0.01</v>
      </c>
      <c r="GC89">
        <v>0.1</v>
      </c>
      <c r="GD89">
        <v>-33.56108536585366</v>
      </c>
      <c r="GE89">
        <v>1.45251010452959</v>
      </c>
      <c r="GF89">
        <v>0.1985847727822143</v>
      </c>
      <c r="GG89">
        <v>0</v>
      </c>
      <c r="GH89">
        <v>262.8961764705883</v>
      </c>
      <c r="GI89">
        <v>1.718808255797656</v>
      </c>
      <c r="GJ89">
        <v>0.2504716105303407</v>
      </c>
      <c r="GK89">
        <v>-1</v>
      </c>
      <c r="GL89">
        <v>0.7158800731707317</v>
      </c>
      <c r="GM89">
        <v>-0.354580390243902</v>
      </c>
      <c r="GN89">
        <v>0.03696420148579501</v>
      </c>
      <c r="GO89">
        <v>0</v>
      </c>
      <c r="GP89">
        <v>0</v>
      </c>
      <c r="GQ89">
        <v>2</v>
      </c>
      <c r="GR89" t="s">
        <v>450</v>
      </c>
      <c r="GS89">
        <v>3.1357</v>
      </c>
      <c r="GT89">
        <v>2.69065</v>
      </c>
      <c r="GU89">
        <v>0.191488</v>
      </c>
      <c r="GV89">
        <v>0.193054</v>
      </c>
      <c r="GW89">
        <v>0.102483</v>
      </c>
      <c r="GX89">
        <v>0.0990451</v>
      </c>
      <c r="GY89">
        <v>25684.5</v>
      </c>
      <c r="GZ89">
        <v>25683.7</v>
      </c>
      <c r="HA89">
        <v>29536</v>
      </c>
      <c r="HB89">
        <v>29417.3</v>
      </c>
      <c r="HC89">
        <v>35028.1</v>
      </c>
      <c r="HD89">
        <v>35097.4</v>
      </c>
      <c r="HE89">
        <v>41563.9</v>
      </c>
      <c r="HF89">
        <v>41783</v>
      </c>
      <c r="HG89">
        <v>1.92097</v>
      </c>
      <c r="HH89">
        <v>1.89102</v>
      </c>
      <c r="HI89">
        <v>0.107482</v>
      </c>
      <c r="HJ89">
        <v>0</v>
      </c>
      <c r="HK89">
        <v>28.2491</v>
      </c>
      <c r="HL89">
        <v>999.9</v>
      </c>
      <c r="HM89">
        <v>57.5</v>
      </c>
      <c r="HN89">
        <v>30</v>
      </c>
      <c r="HO89">
        <v>26.8549</v>
      </c>
      <c r="HP89">
        <v>62.0009</v>
      </c>
      <c r="HQ89">
        <v>25.613</v>
      </c>
      <c r="HR89">
        <v>1</v>
      </c>
      <c r="HS89">
        <v>0.116306</v>
      </c>
      <c r="HT89">
        <v>0.242168</v>
      </c>
      <c r="HU89">
        <v>20.341</v>
      </c>
      <c r="HV89">
        <v>5.21654</v>
      </c>
      <c r="HW89">
        <v>12.011</v>
      </c>
      <c r="HX89">
        <v>4.98875</v>
      </c>
      <c r="HY89">
        <v>3.28772</v>
      </c>
      <c r="HZ89">
        <v>9999</v>
      </c>
      <c r="IA89">
        <v>9999</v>
      </c>
      <c r="IB89">
        <v>9999</v>
      </c>
      <c r="IC89">
        <v>3.5</v>
      </c>
      <c r="ID89">
        <v>1.8676</v>
      </c>
      <c r="IE89">
        <v>1.86673</v>
      </c>
      <c r="IF89">
        <v>1.86601</v>
      </c>
      <c r="IG89">
        <v>1.866</v>
      </c>
      <c r="IH89">
        <v>1.86786</v>
      </c>
      <c r="II89">
        <v>1.87032</v>
      </c>
      <c r="IJ89">
        <v>1.86896</v>
      </c>
      <c r="IK89">
        <v>1.87043</v>
      </c>
      <c r="IL89">
        <v>0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-1.08</v>
      </c>
      <c r="IZ89">
        <v>0.1132</v>
      </c>
      <c r="JA89">
        <v>-0.08430758455233166</v>
      </c>
      <c r="JB89">
        <v>-0.0005046786976645747</v>
      </c>
      <c r="JC89">
        <v>-2.788243218172637E-07</v>
      </c>
      <c r="JD89">
        <v>-1.458253586176284E-11</v>
      </c>
      <c r="JE89">
        <v>-0.06436460862781151</v>
      </c>
      <c r="JF89">
        <v>-0.004978686969522418</v>
      </c>
      <c r="JG89">
        <v>0.0008967905392753483</v>
      </c>
      <c r="JH89">
        <v>-1.433903952826167E-05</v>
      </c>
      <c r="JI89">
        <v>4</v>
      </c>
      <c r="JJ89">
        <v>2332</v>
      </c>
      <c r="JK89">
        <v>1</v>
      </c>
      <c r="JL89">
        <v>26</v>
      </c>
      <c r="JM89">
        <v>192767.7</v>
      </c>
      <c r="JN89">
        <v>192767.8</v>
      </c>
      <c r="JO89">
        <v>2.43774</v>
      </c>
      <c r="JP89">
        <v>2.22778</v>
      </c>
      <c r="JQ89">
        <v>1.39648</v>
      </c>
      <c r="JR89">
        <v>2.33887</v>
      </c>
      <c r="JS89">
        <v>1.49536</v>
      </c>
      <c r="JT89">
        <v>2.67334</v>
      </c>
      <c r="JU89">
        <v>35.8477</v>
      </c>
      <c r="JV89">
        <v>24.07</v>
      </c>
      <c r="JW89">
        <v>18</v>
      </c>
      <c r="JX89">
        <v>491.786</v>
      </c>
      <c r="JY89">
        <v>462.746</v>
      </c>
      <c r="JZ89">
        <v>27.1143</v>
      </c>
      <c r="KA89">
        <v>29.1344</v>
      </c>
      <c r="KB89">
        <v>29.9997</v>
      </c>
      <c r="KC89">
        <v>29.0171</v>
      </c>
      <c r="KD89">
        <v>28.944</v>
      </c>
      <c r="KE89">
        <v>48.8141</v>
      </c>
      <c r="KF89">
        <v>25.938</v>
      </c>
      <c r="KG89">
        <v>95.12990000000001</v>
      </c>
      <c r="KH89">
        <v>27.1127</v>
      </c>
      <c r="KI89">
        <v>1222.51</v>
      </c>
      <c r="KJ89">
        <v>21.7606</v>
      </c>
      <c r="KK89">
        <v>100.947</v>
      </c>
      <c r="KL89">
        <v>100.485</v>
      </c>
    </row>
    <row r="90" spans="1:298">
      <c r="A90">
        <v>74</v>
      </c>
      <c r="B90">
        <v>1758813491.6</v>
      </c>
      <c r="C90">
        <v>456.5</v>
      </c>
      <c r="D90" t="s">
        <v>591</v>
      </c>
      <c r="E90" t="s">
        <v>592</v>
      </c>
      <c r="F90">
        <v>5</v>
      </c>
      <c r="G90" t="s">
        <v>436</v>
      </c>
      <c r="H90" t="s">
        <v>437</v>
      </c>
      <c r="I90" t="s">
        <v>438</v>
      </c>
      <c r="J90">
        <v>1758813484.1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1238.12663030303</v>
      </c>
      <c r="AL90">
        <v>1213.27503030303</v>
      </c>
      <c r="AM90">
        <v>3.477122943722862</v>
      </c>
      <c r="AN90">
        <v>65.06</v>
      </c>
      <c r="AO90">
        <f>(AQ90 - AP90 + DZ90*1E3/(8.314*(EB90+273.15)) * AS90/DY90 * AR90) * DY90/(100*DM90) * 1000/(1000 - AQ90)</f>
        <v>0</v>
      </c>
      <c r="AP90">
        <v>21.85788848484849</v>
      </c>
      <c r="AQ90">
        <v>22.54450484848484</v>
      </c>
      <c r="AR90">
        <v>0.0005384415584414168</v>
      </c>
      <c r="AS90">
        <v>108.47</v>
      </c>
      <c r="AT90">
        <v>0</v>
      </c>
      <c r="AU90">
        <v>0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2.7</v>
      </c>
      <c r="DN90">
        <v>0.5</v>
      </c>
      <c r="DO90" t="s">
        <v>440</v>
      </c>
      <c r="DP90">
        <v>2</v>
      </c>
      <c r="DQ90" t="b">
        <v>1</v>
      </c>
      <c r="DR90">
        <v>1758813484.1</v>
      </c>
      <c r="DS90">
        <v>1162.461111111111</v>
      </c>
      <c r="DT90">
        <v>1196.05</v>
      </c>
      <c r="DU90">
        <v>22.5196037037037</v>
      </c>
      <c r="DV90">
        <v>21.84002962962963</v>
      </c>
      <c r="DW90">
        <v>1163.534074074074</v>
      </c>
      <c r="DX90">
        <v>22.4065925925926</v>
      </c>
      <c r="DY90">
        <v>499.9925925925926</v>
      </c>
      <c r="DZ90">
        <v>91.2247</v>
      </c>
      <c r="EA90">
        <v>0.02996945925925926</v>
      </c>
      <c r="EB90">
        <v>29.31894074074074</v>
      </c>
      <c r="EC90">
        <v>30.00124814814815</v>
      </c>
      <c r="ED90">
        <v>999.9000000000001</v>
      </c>
      <c r="EE90">
        <v>0</v>
      </c>
      <c r="EF90">
        <v>0</v>
      </c>
      <c r="EG90">
        <v>10002.73074074074</v>
      </c>
      <c r="EH90">
        <v>0</v>
      </c>
      <c r="EI90">
        <v>11.5788</v>
      </c>
      <c r="EJ90">
        <v>-33.58773703703704</v>
      </c>
      <c r="EK90">
        <v>1189.243333333333</v>
      </c>
      <c r="EL90">
        <v>1222.754814814815</v>
      </c>
      <c r="EM90">
        <v>0.6795798518518519</v>
      </c>
      <c r="EN90">
        <v>1196.05</v>
      </c>
      <c r="EO90">
        <v>21.84002962962963</v>
      </c>
      <c r="EP90">
        <v>2.054343333333333</v>
      </c>
      <c r="EQ90">
        <v>1.992349259259259</v>
      </c>
      <c r="ER90">
        <v>17.86952592592593</v>
      </c>
      <c r="ES90">
        <v>17.38365555555556</v>
      </c>
      <c r="ET90">
        <v>2000.012592592592</v>
      </c>
      <c r="EU90">
        <v>0.979994888888889</v>
      </c>
      <c r="EV90">
        <v>0.02000547407407407</v>
      </c>
      <c r="EW90">
        <v>0</v>
      </c>
      <c r="EX90">
        <v>263.1297407407408</v>
      </c>
      <c r="EY90">
        <v>5.00097</v>
      </c>
      <c r="EZ90">
        <v>5394.145185185184</v>
      </c>
      <c r="FA90">
        <v>16707.64074074074</v>
      </c>
      <c r="FB90">
        <v>41</v>
      </c>
      <c r="FC90">
        <v>41.4324074074074</v>
      </c>
      <c r="FD90">
        <v>40.97433333333333</v>
      </c>
      <c r="FE90">
        <v>40.94166666666666</v>
      </c>
      <c r="FF90">
        <v>41.47899999999999</v>
      </c>
      <c r="FG90">
        <v>1955.102592592593</v>
      </c>
      <c r="FH90">
        <v>39.91</v>
      </c>
      <c r="FI90">
        <v>0</v>
      </c>
      <c r="FJ90">
        <v>1758813492.6</v>
      </c>
      <c r="FK90">
        <v>0</v>
      </c>
      <c r="FL90">
        <v>263.1184615384616</v>
      </c>
      <c r="FM90">
        <v>1.948102565731775</v>
      </c>
      <c r="FN90">
        <v>35.4666666726264</v>
      </c>
      <c r="FO90">
        <v>5394.190000000001</v>
      </c>
      <c r="FP90">
        <v>15</v>
      </c>
      <c r="FQ90">
        <v>0</v>
      </c>
      <c r="FR90" t="s">
        <v>441</v>
      </c>
      <c r="FS90">
        <v>1747247426.5</v>
      </c>
      <c r="FT90">
        <v>1747247420.5</v>
      </c>
      <c r="FU90">
        <v>0</v>
      </c>
      <c r="FV90">
        <v>1.027</v>
      </c>
      <c r="FW90">
        <v>0.031</v>
      </c>
      <c r="FX90">
        <v>0.02</v>
      </c>
      <c r="FY90">
        <v>0.05</v>
      </c>
      <c r="FZ90">
        <v>420</v>
      </c>
      <c r="GA90">
        <v>16</v>
      </c>
      <c r="GB90">
        <v>0.01</v>
      </c>
      <c r="GC90">
        <v>0.1</v>
      </c>
      <c r="GD90">
        <v>-33.6154025</v>
      </c>
      <c r="GE90">
        <v>-0.6423320825515775</v>
      </c>
      <c r="GF90">
        <v>0.2519843690464746</v>
      </c>
      <c r="GG90">
        <v>0</v>
      </c>
      <c r="GH90">
        <v>263.0370588235294</v>
      </c>
      <c r="GI90">
        <v>1.831443852837485</v>
      </c>
      <c r="GJ90">
        <v>0.2461700680873838</v>
      </c>
      <c r="GK90">
        <v>-1</v>
      </c>
      <c r="GL90">
        <v>0.694984075</v>
      </c>
      <c r="GM90">
        <v>-0.2075155384615389</v>
      </c>
      <c r="GN90">
        <v>0.02740273445697299</v>
      </c>
      <c r="GO90">
        <v>0</v>
      </c>
      <c r="GP90">
        <v>0</v>
      </c>
      <c r="GQ90">
        <v>2</v>
      </c>
      <c r="GR90" t="s">
        <v>450</v>
      </c>
      <c r="GS90">
        <v>3.13576</v>
      </c>
      <c r="GT90">
        <v>2.69</v>
      </c>
      <c r="GU90">
        <v>0.193231</v>
      </c>
      <c r="GV90">
        <v>0.194747</v>
      </c>
      <c r="GW90">
        <v>0.102523</v>
      </c>
      <c r="GX90">
        <v>0.09903439999999999</v>
      </c>
      <c r="GY90">
        <v>25629</v>
      </c>
      <c r="GZ90">
        <v>25629.9</v>
      </c>
      <c r="HA90">
        <v>29535.8</v>
      </c>
      <c r="HB90">
        <v>29417.4</v>
      </c>
      <c r="HC90">
        <v>35026.4</v>
      </c>
      <c r="HD90">
        <v>35098.1</v>
      </c>
      <c r="HE90">
        <v>41563.7</v>
      </c>
      <c r="HF90">
        <v>41783.3</v>
      </c>
      <c r="HG90">
        <v>1.9208</v>
      </c>
      <c r="HH90">
        <v>1.89112</v>
      </c>
      <c r="HI90">
        <v>0.10737</v>
      </c>
      <c r="HJ90">
        <v>0</v>
      </c>
      <c r="HK90">
        <v>28.2421</v>
      </c>
      <c r="HL90">
        <v>999.9</v>
      </c>
      <c r="HM90">
        <v>57.5</v>
      </c>
      <c r="HN90">
        <v>30</v>
      </c>
      <c r="HO90">
        <v>26.8537</v>
      </c>
      <c r="HP90">
        <v>61.8309</v>
      </c>
      <c r="HQ90">
        <v>25.3886</v>
      </c>
      <c r="HR90">
        <v>1</v>
      </c>
      <c r="HS90">
        <v>0.115927</v>
      </c>
      <c r="HT90">
        <v>0.230602</v>
      </c>
      <c r="HU90">
        <v>20.3411</v>
      </c>
      <c r="HV90">
        <v>5.21579</v>
      </c>
      <c r="HW90">
        <v>12.0114</v>
      </c>
      <c r="HX90">
        <v>4.98835</v>
      </c>
      <c r="HY90">
        <v>3.28775</v>
      </c>
      <c r="HZ90">
        <v>9999</v>
      </c>
      <c r="IA90">
        <v>9999</v>
      </c>
      <c r="IB90">
        <v>9999</v>
      </c>
      <c r="IC90">
        <v>3.5</v>
      </c>
      <c r="ID90">
        <v>1.86759</v>
      </c>
      <c r="IE90">
        <v>1.86673</v>
      </c>
      <c r="IF90">
        <v>1.86601</v>
      </c>
      <c r="IG90">
        <v>1.866</v>
      </c>
      <c r="IH90">
        <v>1.86785</v>
      </c>
      <c r="II90">
        <v>1.87031</v>
      </c>
      <c r="IJ90">
        <v>1.86897</v>
      </c>
      <c r="IK90">
        <v>1.87043</v>
      </c>
      <c r="IL90">
        <v>0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-1.11</v>
      </c>
      <c r="IZ90">
        <v>0.1133</v>
      </c>
      <c r="JA90">
        <v>-0.08430758455233166</v>
      </c>
      <c r="JB90">
        <v>-0.0005046786976645747</v>
      </c>
      <c r="JC90">
        <v>-2.788243218172637E-07</v>
      </c>
      <c r="JD90">
        <v>-1.458253586176284E-11</v>
      </c>
      <c r="JE90">
        <v>-0.06436460862781151</v>
      </c>
      <c r="JF90">
        <v>-0.004978686969522418</v>
      </c>
      <c r="JG90">
        <v>0.0008967905392753483</v>
      </c>
      <c r="JH90">
        <v>-1.433903952826167E-05</v>
      </c>
      <c r="JI90">
        <v>4</v>
      </c>
      <c r="JJ90">
        <v>2332</v>
      </c>
      <c r="JK90">
        <v>1</v>
      </c>
      <c r="JL90">
        <v>26</v>
      </c>
      <c r="JM90">
        <v>192767.8</v>
      </c>
      <c r="JN90">
        <v>192767.9</v>
      </c>
      <c r="JO90">
        <v>2.46216</v>
      </c>
      <c r="JP90">
        <v>2.24121</v>
      </c>
      <c r="JQ90">
        <v>1.39648</v>
      </c>
      <c r="JR90">
        <v>2.33887</v>
      </c>
      <c r="JS90">
        <v>1.49536</v>
      </c>
      <c r="JT90">
        <v>2.52441</v>
      </c>
      <c r="JU90">
        <v>35.8711</v>
      </c>
      <c r="JV90">
        <v>24.0612</v>
      </c>
      <c r="JW90">
        <v>18</v>
      </c>
      <c r="JX90">
        <v>491.645</v>
      </c>
      <c r="JY90">
        <v>462.786</v>
      </c>
      <c r="JZ90">
        <v>27.1099</v>
      </c>
      <c r="KA90">
        <v>29.1301</v>
      </c>
      <c r="KB90">
        <v>29.9997</v>
      </c>
      <c r="KC90">
        <v>29.0133</v>
      </c>
      <c r="KD90">
        <v>28.941</v>
      </c>
      <c r="KE90">
        <v>49.3852</v>
      </c>
      <c r="KF90">
        <v>26.2151</v>
      </c>
      <c r="KG90">
        <v>95.12990000000001</v>
      </c>
      <c r="KH90">
        <v>27.1122</v>
      </c>
      <c r="KI90">
        <v>1242.55</v>
      </c>
      <c r="KJ90">
        <v>21.7324</v>
      </c>
      <c r="KK90">
        <v>100.946</v>
      </c>
      <c r="KL90">
        <v>100.485</v>
      </c>
    </row>
    <row r="91" spans="1:298">
      <c r="A91">
        <v>75</v>
      </c>
      <c r="B91">
        <v>1758813496.6</v>
      </c>
      <c r="C91">
        <v>461.5</v>
      </c>
      <c r="D91" t="s">
        <v>593</v>
      </c>
      <c r="E91" t="s">
        <v>594</v>
      </c>
      <c r="F91">
        <v>5</v>
      </c>
      <c r="G91" t="s">
        <v>436</v>
      </c>
      <c r="H91" t="s">
        <v>437</v>
      </c>
      <c r="I91" t="s">
        <v>438</v>
      </c>
      <c r="J91">
        <v>1758813488.814285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1255.119333333334</v>
      </c>
      <c r="AL91">
        <v>1230.425575757575</v>
      </c>
      <c r="AM91">
        <v>3.427174025973729</v>
      </c>
      <c r="AN91">
        <v>65.06</v>
      </c>
      <c r="AO91">
        <f>(AQ91 - AP91 + DZ91*1E3/(8.314*(EB91+273.15)) * AS91/DY91 * AR91) * DY91/(100*DM91) * 1000/(1000 - AQ91)</f>
        <v>0</v>
      </c>
      <c r="AP91">
        <v>21.8246686547619</v>
      </c>
      <c r="AQ91">
        <v>22.54126727272726</v>
      </c>
      <c r="AR91">
        <v>-0.0001771162171165701</v>
      </c>
      <c r="AS91">
        <v>108.47</v>
      </c>
      <c r="AT91">
        <v>0</v>
      </c>
      <c r="AU91">
        <v>0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2.7</v>
      </c>
      <c r="DN91">
        <v>0.5</v>
      </c>
      <c r="DO91" t="s">
        <v>440</v>
      </c>
      <c r="DP91">
        <v>2</v>
      </c>
      <c r="DQ91" t="b">
        <v>1</v>
      </c>
      <c r="DR91">
        <v>1758813488.814285</v>
      </c>
      <c r="DS91">
        <v>1178.217857142857</v>
      </c>
      <c r="DT91">
        <v>1211.876785714285</v>
      </c>
      <c r="DU91">
        <v>22.53541428571429</v>
      </c>
      <c r="DV91">
        <v>21.84495357142857</v>
      </c>
      <c r="DW91">
        <v>1179.308571428571</v>
      </c>
      <c r="DX91">
        <v>22.42219642857143</v>
      </c>
      <c r="DY91">
        <v>500.0007857142858</v>
      </c>
      <c r="DZ91">
        <v>91.22410000000001</v>
      </c>
      <c r="EA91">
        <v>0.03003648214285715</v>
      </c>
      <c r="EB91">
        <v>29.31464642857143</v>
      </c>
      <c r="EC91">
        <v>29.99926428571429</v>
      </c>
      <c r="ED91">
        <v>999.9000000000002</v>
      </c>
      <c r="EE91">
        <v>0</v>
      </c>
      <c r="EF91">
        <v>0</v>
      </c>
      <c r="EG91">
        <v>10003.14571428571</v>
      </c>
      <c r="EH91">
        <v>0</v>
      </c>
      <c r="EI91">
        <v>11.5788</v>
      </c>
      <c r="EJ91">
        <v>-33.658075</v>
      </c>
      <c r="EK91">
        <v>1205.382142857143</v>
      </c>
      <c r="EL91">
        <v>1238.941071428571</v>
      </c>
      <c r="EM91">
        <v>0.6904636428571428</v>
      </c>
      <c r="EN91">
        <v>1211.876785714285</v>
      </c>
      <c r="EO91">
        <v>21.84495357142857</v>
      </c>
      <c r="EP91">
        <v>2.0557725</v>
      </c>
      <c r="EQ91">
        <v>1.992786071428572</v>
      </c>
      <c r="ER91">
        <v>17.880575</v>
      </c>
      <c r="ES91">
        <v>17.38712857142857</v>
      </c>
      <c r="ET91">
        <v>2000.000357142857</v>
      </c>
      <c r="EU91">
        <v>0.9799947142857144</v>
      </c>
      <c r="EV91">
        <v>0.02000564285714286</v>
      </c>
      <c r="EW91">
        <v>0</v>
      </c>
      <c r="EX91">
        <v>263.3050714285714</v>
      </c>
      <c r="EY91">
        <v>5.00097</v>
      </c>
      <c r="EZ91">
        <v>5396.741071428572</v>
      </c>
      <c r="FA91">
        <v>16707.54642857143</v>
      </c>
      <c r="FB91">
        <v>40.991</v>
      </c>
      <c r="FC91">
        <v>41.41707142857143</v>
      </c>
      <c r="FD91">
        <v>40.97299999999999</v>
      </c>
      <c r="FE91">
        <v>40.93699999999999</v>
      </c>
      <c r="FF91">
        <v>41.47299999999999</v>
      </c>
      <c r="FG91">
        <v>1955.090357142857</v>
      </c>
      <c r="FH91">
        <v>39.91</v>
      </c>
      <c r="FI91">
        <v>0</v>
      </c>
      <c r="FJ91">
        <v>1758813497.4</v>
      </c>
      <c r="FK91">
        <v>0</v>
      </c>
      <c r="FL91">
        <v>263.2594230769231</v>
      </c>
      <c r="FM91">
        <v>1.805367519787251</v>
      </c>
      <c r="FN91">
        <v>33.19418804153219</v>
      </c>
      <c r="FO91">
        <v>5396.869615384615</v>
      </c>
      <c r="FP91">
        <v>15</v>
      </c>
      <c r="FQ91">
        <v>0</v>
      </c>
      <c r="FR91" t="s">
        <v>441</v>
      </c>
      <c r="FS91">
        <v>1747247426.5</v>
      </c>
      <c r="FT91">
        <v>1747247420.5</v>
      </c>
      <c r="FU91">
        <v>0</v>
      </c>
      <c r="FV91">
        <v>1.027</v>
      </c>
      <c r="FW91">
        <v>0.031</v>
      </c>
      <c r="FX91">
        <v>0.02</v>
      </c>
      <c r="FY91">
        <v>0.05</v>
      </c>
      <c r="FZ91">
        <v>420</v>
      </c>
      <c r="GA91">
        <v>16</v>
      </c>
      <c r="GB91">
        <v>0.01</v>
      </c>
      <c r="GC91">
        <v>0.1</v>
      </c>
      <c r="GD91">
        <v>-33.6189875</v>
      </c>
      <c r="GE91">
        <v>-1.514250281425887</v>
      </c>
      <c r="GF91">
        <v>0.2531548154662476</v>
      </c>
      <c r="GG91">
        <v>0</v>
      </c>
      <c r="GH91">
        <v>263.1885294117647</v>
      </c>
      <c r="GI91">
        <v>1.957341483562598</v>
      </c>
      <c r="GJ91">
        <v>0.2457136347690474</v>
      </c>
      <c r="GK91">
        <v>-1</v>
      </c>
      <c r="GL91">
        <v>0.68875385</v>
      </c>
      <c r="GM91">
        <v>0.1099364803001851</v>
      </c>
      <c r="GN91">
        <v>0.01862383933101603</v>
      </c>
      <c r="GO91">
        <v>0</v>
      </c>
      <c r="GP91">
        <v>0</v>
      </c>
      <c r="GQ91">
        <v>2</v>
      </c>
      <c r="GR91" t="s">
        <v>450</v>
      </c>
      <c r="GS91">
        <v>3.13558</v>
      </c>
      <c r="GT91">
        <v>2.69018</v>
      </c>
      <c r="GU91">
        <v>0.19494</v>
      </c>
      <c r="GV91">
        <v>0.1964</v>
      </c>
      <c r="GW91">
        <v>0.102507</v>
      </c>
      <c r="GX91">
        <v>0.0989294</v>
      </c>
      <c r="GY91">
        <v>25575.3</v>
      </c>
      <c r="GZ91">
        <v>25577.6</v>
      </c>
      <c r="HA91">
        <v>29536.5</v>
      </c>
      <c r="HB91">
        <v>29417.8</v>
      </c>
      <c r="HC91">
        <v>35028.1</v>
      </c>
      <c r="HD91">
        <v>35102.9</v>
      </c>
      <c r="HE91">
        <v>41565</v>
      </c>
      <c r="HF91">
        <v>41784</v>
      </c>
      <c r="HG91">
        <v>1.92103</v>
      </c>
      <c r="HH91">
        <v>1.89105</v>
      </c>
      <c r="HI91">
        <v>0.107981</v>
      </c>
      <c r="HJ91">
        <v>0</v>
      </c>
      <c r="HK91">
        <v>28.2347</v>
      </c>
      <c r="HL91">
        <v>999.9</v>
      </c>
      <c r="HM91">
        <v>57.5</v>
      </c>
      <c r="HN91">
        <v>30</v>
      </c>
      <c r="HO91">
        <v>26.8542</v>
      </c>
      <c r="HP91">
        <v>62.2009</v>
      </c>
      <c r="HQ91">
        <v>25.5929</v>
      </c>
      <c r="HR91">
        <v>1</v>
      </c>
      <c r="HS91">
        <v>0.115564</v>
      </c>
      <c r="HT91">
        <v>-0.0145425</v>
      </c>
      <c r="HU91">
        <v>20.341</v>
      </c>
      <c r="HV91">
        <v>5.21654</v>
      </c>
      <c r="HW91">
        <v>12.0122</v>
      </c>
      <c r="HX91">
        <v>4.98855</v>
      </c>
      <c r="HY91">
        <v>3.2878</v>
      </c>
      <c r="HZ91">
        <v>9999</v>
      </c>
      <c r="IA91">
        <v>9999</v>
      </c>
      <c r="IB91">
        <v>9999</v>
      </c>
      <c r="IC91">
        <v>3.5</v>
      </c>
      <c r="ID91">
        <v>1.86759</v>
      </c>
      <c r="IE91">
        <v>1.86673</v>
      </c>
      <c r="IF91">
        <v>1.866</v>
      </c>
      <c r="IG91">
        <v>1.866</v>
      </c>
      <c r="IH91">
        <v>1.86785</v>
      </c>
      <c r="II91">
        <v>1.87029</v>
      </c>
      <c r="IJ91">
        <v>1.86897</v>
      </c>
      <c r="IK91">
        <v>1.87045</v>
      </c>
      <c r="IL91">
        <v>0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-1.12</v>
      </c>
      <c r="IZ91">
        <v>0.1133</v>
      </c>
      <c r="JA91">
        <v>-0.08430758455233166</v>
      </c>
      <c r="JB91">
        <v>-0.0005046786976645747</v>
      </c>
      <c r="JC91">
        <v>-2.788243218172637E-07</v>
      </c>
      <c r="JD91">
        <v>-1.458253586176284E-11</v>
      </c>
      <c r="JE91">
        <v>-0.06436460862781151</v>
      </c>
      <c r="JF91">
        <v>-0.004978686969522418</v>
      </c>
      <c r="JG91">
        <v>0.0008967905392753483</v>
      </c>
      <c r="JH91">
        <v>-1.433903952826167E-05</v>
      </c>
      <c r="JI91">
        <v>4</v>
      </c>
      <c r="JJ91">
        <v>2332</v>
      </c>
      <c r="JK91">
        <v>1</v>
      </c>
      <c r="JL91">
        <v>26</v>
      </c>
      <c r="JM91">
        <v>192767.8</v>
      </c>
      <c r="JN91">
        <v>192767.9</v>
      </c>
      <c r="JO91">
        <v>2.49146</v>
      </c>
      <c r="JP91">
        <v>2.23145</v>
      </c>
      <c r="JQ91">
        <v>1.39771</v>
      </c>
      <c r="JR91">
        <v>2.34131</v>
      </c>
      <c r="JS91">
        <v>1.49536</v>
      </c>
      <c r="JT91">
        <v>2.7124</v>
      </c>
      <c r="JU91">
        <v>35.8711</v>
      </c>
      <c r="JV91">
        <v>24.0612</v>
      </c>
      <c r="JW91">
        <v>18</v>
      </c>
      <c r="JX91">
        <v>491.759</v>
      </c>
      <c r="JY91">
        <v>462.704</v>
      </c>
      <c r="JZ91">
        <v>27.1202</v>
      </c>
      <c r="KA91">
        <v>29.1259</v>
      </c>
      <c r="KB91">
        <v>29.9997</v>
      </c>
      <c r="KC91">
        <v>29.0097</v>
      </c>
      <c r="KD91">
        <v>28.9367</v>
      </c>
      <c r="KE91">
        <v>49.8926</v>
      </c>
      <c r="KF91">
        <v>26.4918</v>
      </c>
      <c r="KG91">
        <v>95.12990000000001</v>
      </c>
      <c r="KH91">
        <v>27.1923</v>
      </c>
      <c r="KI91">
        <v>1255.91</v>
      </c>
      <c r="KJ91">
        <v>21.7267</v>
      </c>
      <c r="KK91">
        <v>100.949</v>
      </c>
      <c r="KL91">
        <v>100.487</v>
      </c>
    </row>
    <row r="92" spans="1:298">
      <c r="A92">
        <v>76</v>
      </c>
      <c r="B92">
        <v>1758813501.6</v>
      </c>
      <c r="C92">
        <v>466.5</v>
      </c>
      <c r="D92" t="s">
        <v>595</v>
      </c>
      <c r="E92" t="s">
        <v>596</v>
      </c>
      <c r="F92">
        <v>5</v>
      </c>
      <c r="G92" t="s">
        <v>436</v>
      </c>
      <c r="H92" t="s">
        <v>437</v>
      </c>
      <c r="I92" t="s">
        <v>438</v>
      </c>
      <c r="J92">
        <v>1758813494.1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1272.395757575758</v>
      </c>
      <c r="AL92">
        <v>1247.585393939393</v>
      </c>
      <c r="AM92">
        <v>3.431617316017182</v>
      </c>
      <c r="AN92">
        <v>65.06</v>
      </c>
      <c r="AO92">
        <f>(AQ92 - AP92 + DZ92*1E3/(8.314*(EB92+273.15)) * AS92/DY92 * AR92) * DY92/(100*DM92) * 1000/(1000 - AQ92)</f>
        <v>0</v>
      </c>
      <c r="AP92">
        <v>21.80120029870129</v>
      </c>
      <c r="AQ92">
        <v>22.51986909090909</v>
      </c>
      <c r="AR92">
        <v>-0.0004710341510343021</v>
      </c>
      <c r="AS92">
        <v>108.47</v>
      </c>
      <c r="AT92">
        <v>0</v>
      </c>
      <c r="AU92">
        <v>0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2.7</v>
      </c>
      <c r="DN92">
        <v>0.5</v>
      </c>
      <c r="DO92" t="s">
        <v>440</v>
      </c>
      <c r="DP92">
        <v>2</v>
      </c>
      <c r="DQ92" t="b">
        <v>1</v>
      </c>
      <c r="DR92">
        <v>1758813494.1</v>
      </c>
      <c r="DS92">
        <v>1195.965925925926</v>
      </c>
      <c r="DT92">
        <v>1229.808148148148</v>
      </c>
      <c r="DU92">
        <v>22.53800740740741</v>
      </c>
      <c r="DV92">
        <v>21.82892962962963</v>
      </c>
      <c r="DW92">
        <v>1197.078148148148</v>
      </c>
      <c r="DX92">
        <v>22.42475185185186</v>
      </c>
      <c r="DY92">
        <v>499.9894814814814</v>
      </c>
      <c r="DZ92">
        <v>91.22392962962965</v>
      </c>
      <c r="EA92">
        <v>0.03002684074074074</v>
      </c>
      <c r="EB92">
        <v>29.31223703703704</v>
      </c>
      <c r="EC92">
        <v>29.99302592592592</v>
      </c>
      <c r="ED92">
        <v>999.9000000000001</v>
      </c>
      <c r="EE92">
        <v>0</v>
      </c>
      <c r="EF92">
        <v>0</v>
      </c>
      <c r="EG92">
        <v>9996.290370370369</v>
      </c>
      <c r="EH92">
        <v>0</v>
      </c>
      <c r="EI92">
        <v>11.5788</v>
      </c>
      <c r="EJ92">
        <v>-33.84121111111111</v>
      </c>
      <c r="EK92">
        <v>1223.541851851852</v>
      </c>
      <c r="EL92">
        <v>1257.251481481482</v>
      </c>
      <c r="EM92">
        <v>0.7090840000000002</v>
      </c>
      <c r="EN92">
        <v>1229.808148148148</v>
      </c>
      <c r="EO92">
        <v>21.82892962962963</v>
      </c>
      <c r="EP92">
        <v>2.056005925925926</v>
      </c>
      <c r="EQ92">
        <v>1.991321111111111</v>
      </c>
      <c r="ER92">
        <v>17.88238148148148</v>
      </c>
      <c r="ES92">
        <v>17.37547777777778</v>
      </c>
      <c r="ET92">
        <v>2000.00037037037</v>
      </c>
      <c r="EU92">
        <v>0.9799946666666668</v>
      </c>
      <c r="EV92">
        <v>0.02000568888888889</v>
      </c>
      <c r="EW92">
        <v>0</v>
      </c>
      <c r="EX92">
        <v>263.4441111111111</v>
      </c>
      <c r="EY92">
        <v>5.00097</v>
      </c>
      <c r="EZ92">
        <v>5399.625925925927</v>
      </c>
      <c r="FA92">
        <v>16707.55185185185</v>
      </c>
      <c r="FB92">
        <v>40.97433333333333</v>
      </c>
      <c r="FC92">
        <v>41.39566666666666</v>
      </c>
      <c r="FD92">
        <v>40.95566666666667</v>
      </c>
      <c r="FE92">
        <v>40.93699999999999</v>
      </c>
      <c r="FF92">
        <v>41.45799999999999</v>
      </c>
      <c r="FG92">
        <v>1955.09037037037</v>
      </c>
      <c r="FH92">
        <v>39.91</v>
      </c>
      <c r="FI92">
        <v>0</v>
      </c>
      <c r="FJ92">
        <v>1758813502.2</v>
      </c>
      <c r="FK92">
        <v>0</v>
      </c>
      <c r="FL92">
        <v>263.3937692307692</v>
      </c>
      <c r="FM92">
        <v>1.441982902921587</v>
      </c>
      <c r="FN92">
        <v>31.35829060730748</v>
      </c>
      <c r="FO92">
        <v>5399.531923076924</v>
      </c>
      <c r="FP92">
        <v>15</v>
      </c>
      <c r="FQ92">
        <v>0</v>
      </c>
      <c r="FR92" t="s">
        <v>441</v>
      </c>
      <c r="FS92">
        <v>1747247426.5</v>
      </c>
      <c r="FT92">
        <v>1747247420.5</v>
      </c>
      <c r="FU92">
        <v>0</v>
      </c>
      <c r="FV92">
        <v>1.027</v>
      </c>
      <c r="FW92">
        <v>0.031</v>
      </c>
      <c r="FX92">
        <v>0.02</v>
      </c>
      <c r="FY92">
        <v>0.05</v>
      </c>
      <c r="FZ92">
        <v>420</v>
      </c>
      <c r="GA92">
        <v>16</v>
      </c>
      <c r="GB92">
        <v>0.01</v>
      </c>
      <c r="GC92">
        <v>0.1</v>
      </c>
      <c r="GD92">
        <v>-33.6904325</v>
      </c>
      <c r="GE92">
        <v>-1.688975234521516</v>
      </c>
      <c r="GF92">
        <v>0.2626354254356218</v>
      </c>
      <c r="GG92">
        <v>0</v>
      </c>
      <c r="GH92">
        <v>263.3086764705882</v>
      </c>
      <c r="GI92">
        <v>1.666080977123908</v>
      </c>
      <c r="GJ92">
        <v>0.234417014112007</v>
      </c>
      <c r="GK92">
        <v>-1</v>
      </c>
      <c r="GL92">
        <v>0.6955690000000001</v>
      </c>
      <c r="GM92">
        <v>0.2176475121951235</v>
      </c>
      <c r="GN92">
        <v>0.0217118855871617</v>
      </c>
      <c r="GO92">
        <v>0</v>
      </c>
      <c r="GP92">
        <v>0</v>
      </c>
      <c r="GQ92">
        <v>2</v>
      </c>
      <c r="GR92" t="s">
        <v>450</v>
      </c>
      <c r="GS92">
        <v>3.13563</v>
      </c>
      <c r="GT92">
        <v>2.69047</v>
      </c>
      <c r="GU92">
        <v>0.196637</v>
      </c>
      <c r="GV92">
        <v>0.198083</v>
      </c>
      <c r="GW92">
        <v>0.102439</v>
      </c>
      <c r="GX92">
        <v>0.0987669</v>
      </c>
      <c r="GY92">
        <v>25521.5</v>
      </c>
      <c r="GZ92">
        <v>25524.6</v>
      </c>
      <c r="HA92">
        <v>29536.7</v>
      </c>
      <c r="HB92">
        <v>29418.5</v>
      </c>
      <c r="HC92">
        <v>35031</v>
      </c>
      <c r="HD92">
        <v>35109.8</v>
      </c>
      <c r="HE92">
        <v>41565.2</v>
      </c>
      <c r="HF92">
        <v>41784.6</v>
      </c>
      <c r="HG92">
        <v>1.92108</v>
      </c>
      <c r="HH92">
        <v>1.891</v>
      </c>
      <c r="HI92">
        <v>0.108212</v>
      </c>
      <c r="HJ92">
        <v>0</v>
      </c>
      <c r="HK92">
        <v>28.2283</v>
      </c>
      <c r="HL92">
        <v>999.9</v>
      </c>
      <c r="HM92">
        <v>57.5</v>
      </c>
      <c r="HN92">
        <v>30</v>
      </c>
      <c r="HO92">
        <v>26.8549</v>
      </c>
      <c r="HP92">
        <v>62.0309</v>
      </c>
      <c r="HQ92">
        <v>25.5689</v>
      </c>
      <c r="HR92">
        <v>1</v>
      </c>
      <c r="HS92">
        <v>0.114375</v>
      </c>
      <c r="HT92">
        <v>0.0105746</v>
      </c>
      <c r="HU92">
        <v>20.3413</v>
      </c>
      <c r="HV92">
        <v>5.21624</v>
      </c>
      <c r="HW92">
        <v>12.0119</v>
      </c>
      <c r="HX92">
        <v>4.98825</v>
      </c>
      <c r="HY92">
        <v>3.28795</v>
      </c>
      <c r="HZ92">
        <v>9999</v>
      </c>
      <c r="IA92">
        <v>9999</v>
      </c>
      <c r="IB92">
        <v>9999</v>
      </c>
      <c r="IC92">
        <v>3.5</v>
      </c>
      <c r="ID92">
        <v>1.86756</v>
      </c>
      <c r="IE92">
        <v>1.86672</v>
      </c>
      <c r="IF92">
        <v>1.866</v>
      </c>
      <c r="IG92">
        <v>1.866</v>
      </c>
      <c r="IH92">
        <v>1.86784</v>
      </c>
      <c r="II92">
        <v>1.87029</v>
      </c>
      <c r="IJ92">
        <v>1.86894</v>
      </c>
      <c r="IK92">
        <v>1.87042</v>
      </c>
      <c r="IL92">
        <v>0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-1.14</v>
      </c>
      <c r="IZ92">
        <v>0.113</v>
      </c>
      <c r="JA92">
        <v>-0.08430758455233166</v>
      </c>
      <c r="JB92">
        <v>-0.0005046786976645747</v>
      </c>
      <c r="JC92">
        <v>-2.788243218172637E-07</v>
      </c>
      <c r="JD92">
        <v>-1.458253586176284E-11</v>
      </c>
      <c r="JE92">
        <v>-0.06436460862781151</v>
      </c>
      <c r="JF92">
        <v>-0.004978686969522418</v>
      </c>
      <c r="JG92">
        <v>0.0008967905392753483</v>
      </c>
      <c r="JH92">
        <v>-1.433903952826167E-05</v>
      </c>
      <c r="JI92">
        <v>4</v>
      </c>
      <c r="JJ92">
        <v>2332</v>
      </c>
      <c r="JK92">
        <v>1</v>
      </c>
      <c r="JL92">
        <v>26</v>
      </c>
      <c r="JM92">
        <v>192767.9</v>
      </c>
      <c r="JN92">
        <v>192768</v>
      </c>
      <c r="JO92">
        <v>2.51587</v>
      </c>
      <c r="JP92">
        <v>2.24121</v>
      </c>
      <c r="JQ92">
        <v>1.39648</v>
      </c>
      <c r="JR92">
        <v>2.34253</v>
      </c>
      <c r="JS92">
        <v>1.49536</v>
      </c>
      <c r="JT92">
        <v>2.61108</v>
      </c>
      <c r="JU92">
        <v>35.8711</v>
      </c>
      <c r="JV92">
        <v>24.0612</v>
      </c>
      <c r="JW92">
        <v>18</v>
      </c>
      <c r="JX92">
        <v>491.76</v>
      </c>
      <c r="JY92">
        <v>462.639</v>
      </c>
      <c r="JZ92">
        <v>27.188</v>
      </c>
      <c r="KA92">
        <v>29.122</v>
      </c>
      <c r="KB92">
        <v>29.9993</v>
      </c>
      <c r="KC92">
        <v>29.0058</v>
      </c>
      <c r="KD92">
        <v>28.9325</v>
      </c>
      <c r="KE92">
        <v>50.4503</v>
      </c>
      <c r="KF92">
        <v>26.4918</v>
      </c>
      <c r="KG92">
        <v>95.12990000000001</v>
      </c>
      <c r="KH92">
        <v>27.1972</v>
      </c>
      <c r="KI92">
        <v>1275.95</v>
      </c>
      <c r="KJ92">
        <v>21.7311</v>
      </c>
      <c r="KK92">
        <v>100.95</v>
      </c>
      <c r="KL92">
        <v>100.488</v>
      </c>
    </row>
    <row r="93" spans="1:298">
      <c r="A93">
        <v>77</v>
      </c>
      <c r="B93">
        <v>1758813506.6</v>
      </c>
      <c r="C93">
        <v>471.5</v>
      </c>
      <c r="D93" t="s">
        <v>597</v>
      </c>
      <c r="E93" t="s">
        <v>598</v>
      </c>
      <c r="F93">
        <v>5</v>
      </c>
      <c r="G93" t="s">
        <v>436</v>
      </c>
      <c r="H93" t="s">
        <v>437</v>
      </c>
      <c r="I93" t="s">
        <v>438</v>
      </c>
      <c r="J93">
        <v>1758813498.814285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1289.315909090909</v>
      </c>
      <c r="AL93">
        <v>1264.660969696969</v>
      </c>
      <c r="AM93">
        <v>3.416629437229338</v>
      </c>
      <c r="AN93">
        <v>65.06</v>
      </c>
      <c r="AO93">
        <f>(AQ93 - AP93 + DZ93*1E3/(8.314*(EB93+273.15)) * AS93/DY93 * AR93) * DY93/(100*DM93) * 1000/(1000 - AQ93)</f>
        <v>0</v>
      </c>
      <c r="AP93">
        <v>21.73844794696969</v>
      </c>
      <c r="AQ93">
        <v>22.48336666666666</v>
      </c>
      <c r="AR93">
        <v>-0.007913333333333427</v>
      </c>
      <c r="AS93">
        <v>108.47</v>
      </c>
      <c r="AT93">
        <v>0</v>
      </c>
      <c r="AU93">
        <v>0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2.7</v>
      </c>
      <c r="DN93">
        <v>0.5</v>
      </c>
      <c r="DO93" t="s">
        <v>440</v>
      </c>
      <c r="DP93">
        <v>2</v>
      </c>
      <c r="DQ93" t="b">
        <v>1</v>
      </c>
      <c r="DR93">
        <v>1758813498.814285</v>
      </c>
      <c r="DS93">
        <v>1211.804642857143</v>
      </c>
      <c r="DT93">
        <v>1245.578214285715</v>
      </c>
      <c r="DU93">
        <v>22.52491428571429</v>
      </c>
      <c r="DV93">
        <v>21.793075</v>
      </c>
      <c r="DW93">
        <v>1212.936071428571</v>
      </c>
      <c r="DX93">
        <v>22.41184285714286</v>
      </c>
      <c r="DY93">
        <v>499.9971071428571</v>
      </c>
      <c r="DZ93">
        <v>91.22485714285715</v>
      </c>
      <c r="EA93">
        <v>0.030072525</v>
      </c>
      <c r="EB93">
        <v>29.31026785714286</v>
      </c>
      <c r="EC93">
        <v>29.99471428571429</v>
      </c>
      <c r="ED93">
        <v>999.9000000000002</v>
      </c>
      <c r="EE93">
        <v>0</v>
      </c>
      <c r="EF93">
        <v>0</v>
      </c>
      <c r="EG93">
        <v>9991.445714285714</v>
      </c>
      <c r="EH93">
        <v>0</v>
      </c>
      <c r="EI93">
        <v>11.615025</v>
      </c>
      <c r="EJ93">
        <v>-33.77316071428572</v>
      </c>
      <c r="EK93">
        <v>1239.728928571429</v>
      </c>
      <c r="EL93">
        <v>1273.3275</v>
      </c>
      <c r="EM93">
        <v>0.7318469642857143</v>
      </c>
      <c r="EN93">
        <v>1245.578214285715</v>
      </c>
      <c r="EO93">
        <v>21.793075</v>
      </c>
      <c r="EP93">
        <v>2.054833214285714</v>
      </c>
      <c r="EQ93">
        <v>1.98807</v>
      </c>
      <c r="ER93">
        <v>17.87330357142857</v>
      </c>
      <c r="ES93">
        <v>17.34961428571428</v>
      </c>
      <c r="ET93">
        <v>2000.007857142857</v>
      </c>
      <c r="EU93">
        <v>0.9799947142857144</v>
      </c>
      <c r="EV93">
        <v>0.02000564285714286</v>
      </c>
      <c r="EW93">
        <v>0</v>
      </c>
      <c r="EX93">
        <v>263.5282142857143</v>
      </c>
      <c r="EY93">
        <v>5.00097</v>
      </c>
      <c r="EZ93">
        <v>5402.704285714286</v>
      </c>
      <c r="FA93">
        <v>16707.61428571428</v>
      </c>
      <c r="FB93">
        <v>40.95499999999999</v>
      </c>
      <c r="FC93">
        <v>41.38607142857143</v>
      </c>
      <c r="FD93">
        <v>40.95049999999999</v>
      </c>
      <c r="FE93">
        <v>40.93699999999999</v>
      </c>
      <c r="FF93">
        <v>41.44824999999999</v>
      </c>
      <c r="FG93">
        <v>1955.097857142857</v>
      </c>
      <c r="FH93">
        <v>39.91</v>
      </c>
      <c r="FI93">
        <v>0</v>
      </c>
      <c r="FJ93">
        <v>1758813507.6</v>
      </c>
      <c r="FK93">
        <v>0</v>
      </c>
      <c r="FL93">
        <v>263.51348</v>
      </c>
      <c r="FM93">
        <v>0.5803076807302304</v>
      </c>
      <c r="FN93">
        <v>43.34307696453892</v>
      </c>
      <c r="FO93">
        <v>5403.1376</v>
      </c>
      <c r="FP93">
        <v>15</v>
      </c>
      <c r="FQ93">
        <v>0</v>
      </c>
      <c r="FR93" t="s">
        <v>441</v>
      </c>
      <c r="FS93">
        <v>1747247426.5</v>
      </c>
      <c r="FT93">
        <v>1747247420.5</v>
      </c>
      <c r="FU93">
        <v>0</v>
      </c>
      <c r="FV93">
        <v>1.027</v>
      </c>
      <c r="FW93">
        <v>0.031</v>
      </c>
      <c r="FX93">
        <v>0.02</v>
      </c>
      <c r="FY93">
        <v>0.05</v>
      </c>
      <c r="FZ93">
        <v>420</v>
      </c>
      <c r="GA93">
        <v>16</v>
      </c>
      <c r="GB93">
        <v>0.01</v>
      </c>
      <c r="GC93">
        <v>0.1</v>
      </c>
      <c r="GD93">
        <v>-33.81339756097561</v>
      </c>
      <c r="GE93">
        <v>0.3680487804878699</v>
      </c>
      <c r="GF93">
        <v>0.120117427276456</v>
      </c>
      <c r="GG93">
        <v>0</v>
      </c>
      <c r="GH93">
        <v>263.4394705882353</v>
      </c>
      <c r="GI93">
        <v>1.300779213684864</v>
      </c>
      <c r="GJ93">
        <v>0.215105888465649</v>
      </c>
      <c r="GK93">
        <v>-1</v>
      </c>
      <c r="GL93">
        <v>0.7174311951219513</v>
      </c>
      <c r="GM93">
        <v>0.2756654634146352</v>
      </c>
      <c r="GN93">
        <v>0.02800362361153573</v>
      </c>
      <c r="GO93">
        <v>0</v>
      </c>
      <c r="GP93">
        <v>0</v>
      </c>
      <c r="GQ93">
        <v>2</v>
      </c>
      <c r="GR93" t="s">
        <v>450</v>
      </c>
      <c r="GS93">
        <v>3.13553</v>
      </c>
      <c r="GT93">
        <v>2.69019</v>
      </c>
      <c r="GU93">
        <v>0.198317</v>
      </c>
      <c r="GV93">
        <v>0.199696</v>
      </c>
      <c r="GW93">
        <v>0.10232</v>
      </c>
      <c r="GX93">
        <v>0.0986689</v>
      </c>
      <c r="GY93">
        <v>25468.4</v>
      </c>
      <c r="GZ93">
        <v>25473.2</v>
      </c>
      <c r="HA93">
        <v>29537</v>
      </c>
      <c r="HB93">
        <v>29418.5</v>
      </c>
      <c r="HC93">
        <v>35036.3</v>
      </c>
      <c r="HD93">
        <v>35113.8</v>
      </c>
      <c r="HE93">
        <v>41565.9</v>
      </c>
      <c r="HF93">
        <v>41784.7</v>
      </c>
      <c r="HG93">
        <v>1.92122</v>
      </c>
      <c r="HH93">
        <v>1.89147</v>
      </c>
      <c r="HI93">
        <v>0.109456</v>
      </c>
      <c r="HJ93">
        <v>0</v>
      </c>
      <c r="HK93">
        <v>28.2214</v>
      </c>
      <c r="HL93">
        <v>999.9</v>
      </c>
      <c r="HM93">
        <v>57.5</v>
      </c>
      <c r="HN93">
        <v>30</v>
      </c>
      <c r="HO93">
        <v>26.8543</v>
      </c>
      <c r="HP93">
        <v>61.8909</v>
      </c>
      <c r="HQ93">
        <v>25.6691</v>
      </c>
      <c r="HR93">
        <v>1</v>
      </c>
      <c r="HS93">
        <v>0.114291</v>
      </c>
      <c r="HT93">
        <v>0.0770643</v>
      </c>
      <c r="HU93">
        <v>20.3411</v>
      </c>
      <c r="HV93">
        <v>5.21729</v>
      </c>
      <c r="HW93">
        <v>12.0113</v>
      </c>
      <c r="HX93">
        <v>4.9885</v>
      </c>
      <c r="HY93">
        <v>3.2879</v>
      </c>
      <c r="HZ93">
        <v>9999</v>
      </c>
      <c r="IA93">
        <v>9999</v>
      </c>
      <c r="IB93">
        <v>9999</v>
      </c>
      <c r="IC93">
        <v>3.5</v>
      </c>
      <c r="ID93">
        <v>1.86758</v>
      </c>
      <c r="IE93">
        <v>1.8667</v>
      </c>
      <c r="IF93">
        <v>1.86602</v>
      </c>
      <c r="IG93">
        <v>1.866</v>
      </c>
      <c r="IH93">
        <v>1.86785</v>
      </c>
      <c r="II93">
        <v>1.87028</v>
      </c>
      <c r="IJ93">
        <v>1.86896</v>
      </c>
      <c r="IK93">
        <v>1.87043</v>
      </c>
      <c r="IL93">
        <v>0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-1.17</v>
      </c>
      <c r="IZ93">
        <v>0.1125</v>
      </c>
      <c r="JA93">
        <v>-0.08430758455233166</v>
      </c>
      <c r="JB93">
        <v>-0.0005046786976645747</v>
      </c>
      <c r="JC93">
        <v>-2.788243218172637E-07</v>
      </c>
      <c r="JD93">
        <v>-1.458253586176284E-11</v>
      </c>
      <c r="JE93">
        <v>-0.06436460862781151</v>
      </c>
      <c r="JF93">
        <v>-0.004978686969522418</v>
      </c>
      <c r="JG93">
        <v>0.0008967905392753483</v>
      </c>
      <c r="JH93">
        <v>-1.433903952826167E-05</v>
      </c>
      <c r="JI93">
        <v>4</v>
      </c>
      <c r="JJ93">
        <v>2332</v>
      </c>
      <c r="JK93">
        <v>1</v>
      </c>
      <c r="JL93">
        <v>26</v>
      </c>
      <c r="JM93">
        <v>192768</v>
      </c>
      <c r="JN93">
        <v>192768.1</v>
      </c>
      <c r="JO93">
        <v>2.54517</v>
      </c>
      <c r="JP93">
        <v>2.23022</v>
      </c>
      <c r="JQ93">
        <v>1.39648</v>
      </c>
      <c r="JR93">
        <v>2.33887</v>
      </c>
      <c r="JS93">
        <v>1.49536</v>
      </c>
      <c r="JT93">
        <v>2.72827</v>
      </c>
      <c r="JU93">
        <v>35.8711</v>
      </c>
      <c r="JV93">
        <v>24.07</v>
      </c>
      <c r="JW93">
        <v>18</v>
      </c>
      <c r="JX93">
        <v>491.821</v>
      </c>
      <c r="JY93">
        <v>462.918</v>
      </c>
      <c r="JZ93">
        <v>27.2061</v>
      </c>
      <c r="KA93">
        <v>29.1175</v>
      </c>
      <c r="KB93">
        <v>29.9997</v>
      </c>
      <c r="KC93">
        <v>29.0016</v>
      </c>
      <c r="KD93">
        <v>28.9293</v>
      </c>
      <c r="KE93">
        <v>50.96</v>
      </c>
      <c r="KF93">
        <v>26.4918</v>
      </c>
      <c r="KG93">
        <v>95.12990000000001</v>
      </c>
      <c r="KH93">
        <v>27.2017</v>
      </c>
      <c r="KI93">
        <v>1289.31</v>
      </c>
      <c r="KJ93">
        <v>21.7432</v>
      </c>
      <c r="KK93">
        <v>100.951</v>
      </c>
      <c r="KL93">
        <v>100.489</v>
      </c>
    </row>
    <row r="94" spans="1:298">
      <c r="A94">
        <v>78</v>
      </c>
      <c r="B94">
        <v>1758813511.6</v>
      </c>
      <c r="C94">
        <v>476.5</v>
      </c>
      <c r="D94" t="s">
        <v>599</v>
      </c>
      <c r="E94" t="s">
        <v>600</v>
      </c>
      <c r="F94">
        <v>5</v>
      </c>
      <c r="G94" t="s">
        <v>436</v>
      </c>
      <c r="H94" t="s">
        <v>437</v>
      </c>
      <c r="I94" t="s">
        <v>438</v>
      </c>
      <c r="J94">
        <v>1758813504.1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1306.360412121212</v>
      </c>
      <c r="AL94">
        <v>1281.748848484848</v>
      </c>
      <c r="AM94">
        <v>3.419518614718748</v>
      </c>
      <c r="AN94">
        <v>65.06</v>
      </c>
      <c r="AO94">
        <f>(AQ94 - AP94 + DZ94*1E3/(8.314*(EB94+273.15)) * AS94/DY94 * AR94) * DY94/(100*DM94) * 1000/(1000 - AQ94)</f>
        <v>0</v>
      </c>
      <c r="AP94">
        <v>21.73285270670996</v>
      </c>
      <c r="AQ94">
        <v>22.45253515151514</v>
      </c>
      <c r="AR94">
        <v>-0.00577662337662296</v>
      </c>
      <c r="AS94">
        <v>108.47</v>
      </c>
      <c r="AT94">
        <v>0</v>
      </c>
      <c r="AU94">
        <v>0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2.7</v>
      </c>
      <c r="DN94">
        <v>0.5</v>
      </c>
      <c r="DO94" t="s">
        <v>440</v>
      </c>
      <c r="DP94">
        <v>2</v>
      </c>
      <c r="DQ94" t="b">
        <v>1</v>
      </c>
      <c r="DR94">
        <v>1758813504.1</v>
      </c>
      <c r="DS94">
        <v>1229.516296296296</v>
      </c>
      <c r="DT94">
        <v>1263.304074074074</v>
      </c>
      <c r="DU94">
        <v>22.49702222222222</v>
      </c>
      <c r="DV94">
        <v>21.75881111111111</v>
      </c>
      <c r="DW94">
        <v>1230.671111111111</v>
      </c>
      <c r="DX94">
        <v>22.38432962962963</v>
      </c>
      <c r="DY94">
        <v>499.9943333333334</v>
      </c>
      <c r="DZ94">
        <v>91.22495185185186</v>
      </c>
      <c r="EA94">
        <v>0.03013043333333333</v>
      </c>
      <c r="EB94">
        <v>29.30942962962963</v>
      </c>
      <c r="EC94">
        <v>29.99766666666667</v>
      </c>
      <c r="ED94">
        <v>999.9000000000001</v>
      </c>
      <c r="EE94">
        <v>0</v>
      </c>
      <c r="EF94">
        <v>0</v>
      </c>
      <c r="EG94">
        <v>9993.608518518518</v>
      </c>
      <c r="EH94">
        <v>0</v>
      </c>
      <c r="EI94">
        <v>11.83181481481481</v>
      </c>
      <c r="EJ94">
        <v>-33.78671481481481</v>
      </c>
      <c r="EK94">
        <v>1257.812962962963</v>
      </c>
      <c r="EL94">
        <v>1291.402962962963</v>
      </c>
      <c r="EM94">
        <v>0.7382245555555556</v>
      </c>
      <c r="EN94">
        <v>1263.304074074074</v>
      </c>
      <c r="EO94">
        <v>21.75881111111111</v>
      </c>
      <c r="EP94">
        <v>2.052291111111111</v>
      </c>
      <c r="EQ94">
        <v>1.984945555555556</v>
      </c>
      <c r="ER94">
        <v>17.85363703703704</v>
      </c>
      <c r="ES94">
        <v>17.32474074074074</v>
      </c>
      <c r="ET94">
        <v>2000.007777777778</v>
      </c>
      <c r="EU94">
        <v>0.9799946666666668</v>
      </c>
      <c r="EV94">
        <v>0.02000568888888889</v>
      </c>
      <c r="EW94">
        <v>0</v>
      </c>
      <c r="EX94">
        <v>263.5946296296297</v>
      </c>
      <c r="EY94">
        <v>5.00097</v>
      </c>
      <c r="EZ94">
        <v>5406.076666666666</v>
      </c>
      <c r="FA94">
        <v>16707.61481481481</v>
      </c>
      <c r="FB94">
        <v>40.94166666666666</v>
      </c>
      <c r="FC94">
        <v>41.37959259259259</v>
      </c>
      <c r="FD94">
        <v>40.93699999999999</v>
      </c>
      <c r="FE94">
        <v>40.93699999999999</v>
      </c>
      <c r="FF94">
        <v>41.43933333333332</v>
      </c>
      <c r="FG94">
        <v>1955.097777777778</v>
      </c>
      <c r="FH94">
        <v>39.91</v>
      </c>
      <c r="FI94">
        <v>0</v>
      </c>
      <c r="FJ94">
        <v>1758813512.4</v>
      </c>
      <c r="FK94">
        <v>0</v>
      </c>
      <c r="FL94">
        <v>263.61696</v>
      </c>
      <c r="FM94">
        <v>1.237153832518273</v>
      </c>
      <c r="FN94">
        <v>38.50153835145333</v>
      </c>
      <c r="FO94">
        <v>5406.1792</v>
      </c>
      <c r="FP94">
        <v>15</v>
      </c>
      <c r="FQ94">
        <v>0</v>
      </c>
      <c r="FR94" t="s">
        <v>441</v>
      </c>
      <c r="FS94">
        <v>1747247426.5</v>
      </c>
      <c r="FT94">
        <v>1747247420.5</v>
      </c>
      <c r="FU94">
        <v>0</v>
      </c>
      <c r="FV94">
        <v>1.027</v>
      </c>
      <c r="FW94">
        <v>0.031</v>
      </c>
      <c r="FX94">
        <v>0.02</v>
      </c>
      <c r="FY94">
        <v>0.05</v>
      </c>
      <c r="FZ94">
        <v>420</v>
      </c>
      <c r="GA94">
        <v>16</v>
      </c>
      <c r="GB94">
        <v>0.01</v>
      </c>
      <c r="GC94">
        <v>0.1</v>
      </c>
      <c r="GD94">
        <v>-33.766115</v>
      </c>
      <c r="GE94">
        <v>0.05813583489690599</v>
      </c>
      <c r="GF94">
        <v>0.1153068548482701</v>
      </c>
      <c r="GG94">
        <v>1</v>
      </c>
      <c r="GH94">
        <v>263.5431176470588</v>
      </c>
      <c r="GI94">
        <v>1.095064928547612</v>
      </c>
      <c r="GJ94">
        <v>0.2358203160316935</v>
      </c>
      <c r="GK94">
        <v>-1</v>
      </c>
      <c r="GL94">
        <v>0.732252675</v>
      </c>
      <c r="GM94">
        <v>0.09950002626641476</v>
      </c>
      <c r="GN94">
        <v>0.017762390854538</v>
      </c>
      <c r="GO94">
        <v>1</v>
      </c>
      <c r="GP94">
        <v>2</v>
      </c>
      <c r="GQ94">
        <v>2</v>
      </c>
      <c r="GR94" t="s">
        <v>601</v>
      </c>
      <c r="GS94">
        <v>3.13563</v>
      </c>
      <c r="GT94">
        <v>2.69048</v>
      </c>
      <c r="GU94">
        <v>0.199982</v>
      </c>
      <c r="GV94">
        <v>0.201347</v>
      </c>
      <c r="GW94">
        <v>0.102225</v>
      </c>
      <c r="GX94">
        <v>0.0986699</v>
      </c>
      <c r="GY94">
        <v>25415.9</v>
      </c>
      <c r="GZ94">
        <v>25420.8</v>
      </c>
      <c r="HA94">
        <v>29537.5</v>
      </c>
      <c r="HB94">
        <v>29418.7</v>
      </c>
      <c r="HC94">
        <v>35040.3</v>
      </c>
      <c r="HD94">
        <v>35114.1</v>
      </c>
      <c r="HE94">
        <v>41566.2</v>
      </c>
      <c r="HF94">
        <v>41785.1</v>
      </c>
      <c r="HG94">
        <v>1.92113</v>
      </c>
      <c r="HH94">
        <v>1.89158</v>
      </c>
      <c r="HI94">
        <v>0.109673</v>
      </c>
      <c r="HJ94">
        <v>0</v>
      </c>
      <c r="HK94">
        <v>28.2162</v>
      </c>
      <c r="HL94">
        <v>999.9</v>
      </c>
      <c r="HM94">
        <v>57.5</v>
      </c>
      <c r="HN94">
        <v>30</v>
      </c>
      <c r="HO94">
        <v>26.8537</v>
      </c>
      <c r="HP94">
        <v>62.1109</v>
      </c>
      <c r="HQ94">
        <v>25.609</v>
      </c>
      <c r="HR94">
        <v>1</v>
      </c>
      <c r="HS94">
        <v>0.114014</v>
      </c>
      <c r="HT94">
        <v>0.126724</v>
      </c>
      <c r="HU94">
        <v>20.3411</v>
      </c>
      <c r="HV94">
        <v>5.21789</v>
      </c>
      <c r="HW94">
        <v>12.0117</v>
      </c>
      <c r="HX94">
        <v>4.98885</v>
      </c>
      <c r="HY94">
        <v>3.2879</v>
      </c>
      <c r="HZ94">
        <v>9999</v>
      </c>
      <c r="IA94">
        <v>9999</v>
      </c>
      <c r="IB94">
        <v>9999</v>
      </c>
      <c r="IC94">
        <v>3.5</v>
      </c>
      <c r="ID94">
        <v>1.86758</v>
      </c>
      <c r="IE94">
        <v>1.86672</v>
      </c>
      <c r="IF94">
        <v>1.86602</v>
      </c>
      <c r="IG94">
        <v>1.866</v>
      </c>
      <c r="IH94">
        <v>1.86785</v>
      </c>
      <c r="II94">
        <v>1.87027</v>
      </c>
      <c r="IJ94">
        <v>1.86894</v>
      </c>
      <c r="IK94">
        <v>1.87042</v>
      </c>
      <c r="IL94">
        <v>0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-1.19</v>
      </c>
      <c r="IZ94">
        <v>0.1121</v>
      </c>
      <c r="JA94">
        <v>-0.08430758455233166</v>
      </c>
      <c r="JB94">
        <v>-0.0005046786976645747</v>
      </c>
      <c r="JC94">
        <v>-2.788243218172637E-07</v>
      </c>
      <c r="JD94">
        <v>-1.458253586176284E-11</v>
      </c>
      <c r="JE94">
        <v>-0.06436460862781151</v>
      </c>
      <c r="JF94">
        <v>-0.004978686969522418</v>
      </c>
      <c r="JG94">
        <v>0.0008967905392753483</v>
      </c>
      <c r="JH94">
        <v>-1.433903952826167E-05</v>
      </c>
      <c r="JI94">
        <v>4</v>
      </c>
      <c r="JJ94">
        <v>2332</v>
      </c>
      <c r="JK94">
        <v>1</v>
      </c>
      <c r="JL94">
        <v>26</v>
      </c>
      <c r="JM94">
        <v>192768.1</v>
      </c>
      <c r="JN94">
        <v>192768.2</v>
      </c>
      <c r="JO94">
        <v>2.56958</v>
      </c>
      <c r="JP94">
        <v>2.22778</v>
      </c>
      <c r="JQ94">
        <v>1.39648</v>
      </c>
      <c r="JR94">
        <v>2.33765</v>
      </c>
      <c r="JS94">
        <v>1.49536</v>
      </c>
      <c r="JT94">
        <v>2.63672</v>
      </c>
      <c r="JU94">
        <v>35.8711</v>
      </c>
      <c r="JV94">
        <v>24.07</v>
      </c>
      <c r="JW94">
        <v>18</v>
      </c>
      <c r="JX94">
        <v>491.729</v>
      </c>
      <c r="JY94">
        <v>462.953</v>
      </c>
      <c r="JZ94">
        <v>27.2106</v>
      </c>
      <c r="KA94">
        <v>29.1137</v>
      </c>
      <c r="KB94">
        <v>29.9999</v>
      </c>
      <c r="KC94">
        <v>28.998</v>
      </c>
      <c r="KD94">
        <v>28.9257</v>
      </c>
      <c r="KE94">
        <v>51.4386</v>
      </c>
      <c r="KF94">
        <v>26.4918</v>
      </c>
      <c r="KG94">
        <v>95.12990000000001</v>
      </c>
      <c r="KH94">
        <v>27.201</v>
      </c>
      <c r="KI94">
        <v>1309.35</v>
      </c>
      <c r="KJ94">
        <v>21.7432</v>
      </c>
      <c r="KK94">
        <v>100.952</v>
      </c>
      <c r="KL94">
        <v>100.489</v>
      </c>
    </row>
    <row r="95" spans="1:298">
      <c r="A95">
        <v>79</v>
      </c>
      <c r="B95">
        <v>1758813516.6</v>
      </c>
      <c r="C95">
        <v>481.5</v>
      </c>
      <c r="D95" t="s">
        <v>602</v>
      </c>
      <c r="E95" t="s">
        <v>603</v>
      </c>
      <c r="F95">
        <v>5</v>
      </c>
      <c r="G95" t="s">
        <v>436</v>
      </c>
      <c r="H95" t="s">
        <v>437</v>
      </c>
      <c r="I95" t="s">
        <v>438</v>
      </c>
      <c r="J95">
        <v>1758813508.814285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1323.397103030303</v>
      </c>
      <c r="AL95">
        <v>1298.686787878788</v>
      </c>
      <c r="AM95">
        <v>3.392177489177525</v>
      </c>
      <c r="AN95">
        <v>65.06</v>
      </c>
      <c r="AO95">
        <f>(AQ95 - AP95 + DZ95*1E3/(8.314*(EB95+273.15)) * AS95/DY95 * AR95) * DY95/(100*DM95) * 1000/(1000 - AQ95)</f>
        <v>0</v>
      </c>
      <c r="AP95">
        <v>21.7333712435065</v>
      </c>
      <c r="AQ95">
        <v>22.4295696969697</v>
      </c>
      <c r="AR95">
        <v>-0.001648862652499467</v>
      </c>
      <c r="AS95">
        <v>108.47</v>
      </c>
      <c r="AT95">
        <v>0</v>
      </c>
      <c r="AU95">
        <v>0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2.7</v>
      </c>
      <c r="DN95">
        <v>0.5</v>
      </c>
      <c r="DO95" t="s">
        <v>440</v>
      </c>
      <c r="DP95">
        <v>2</v>
      </c>
      <c r="DQ95" t="b">
        <v>1</v>
      </c>
      <c r="DR95">
        <v>1758813508.814285</v>
      </c>
      <c r="DS95">
        <v>1245.278571428571</v>
      </c>
      <c r="DT95">
        <v>1278.984285714286</v>
      </c>
      <c r="DU95">
        <v>22.46902500000001</v>
      </c>
      <c r="DV95">
        <v>21.73757857142857</v>
      </c>
      <c r="DW95">
        <v>1246.453928571429</v>
      </c>
      <c r="DX95">
        <v>22.35671071428571</v>
      </c>
      <c r="DY95">
        <v>500.0108928571429</v>
      </c>
      <c r="DZ95">
        <v>91.22481785714287</v>
      </c>
      <c r="EA95">
        <v>0.03017153571428572</v>
      </c>
      <c r="EB95">
        <v>29.30836071428572</v>
      </c>
      <c r="EC95">
        <v>30.00371785714286</v>
      </c>
      <c r="ED95">
        <v>999.9000000000002</v>
      </c>
      <c r="EE95">
        <v>0</v>
      </c>
      <c r="EF95">
        <v>0</v>
      </c>
      <c r="EG95">
        <v>9995.048214285713</v>
      </c>
      <c r="EH95">
        <v>0</v>
      </c>
      <c r="EI95">
        <v>11.85378571428572</v>
      </c>
      <c r="EJ95">
        <v>-33.70487142857142</v>
      </c>
      <c r="EK95">
        <v>1273.902142857143</v>
      </c>
      <c r="EL95">
        <v>1307.404285714286</v>
      </c>
      <c r="EM95">
        <v>0.7314608571428572</v>
      </c>
      <c r="EN95">
        <v>1278.984285714286</v>
      </c>
      <c r="EO95">
        <v>21.73757857142857</v>
      </c>
      <c r="EP95">
        <v>2.049734285714286</v>
      </c>
      <c r="EQ95">
        <v>1.983005714285714</v>
      </c>
      <c r="ER95">
        <v>17.83383214285714</v>
      </c>
      <c r="ES95">
        <v>17.30928928571429</v>
      </c>
      <c r="ET95">
        <v>1999.993928571428</v>
      </c>
      <c r="EU95">
        <v>0.9799945000000001</v>
      </c>
      <c r="EV95">
        <v>0.02000585</v>
      </c>
      <c r="EW95">
        <v>0</v>
      </c>
      <c r="EX95">
        <v>263.7424642857142</v>
      </c>
      <c r="EY95">
        <v>5.00097</v>
      </c>
      <c r="EZ95">
        <v>5408.460357142858</v>
      </c>
      <c r="FA95">
        <v>16707.48928571428</v>
      </c>
      <c r="FB95">
        <v>40.93699999999999</v>
      </c>
      <c r="FC95">
        <v>41.37942857142857</v>
      </c>
      <c r="FD95">
        <v>40.93699999999999</v>
      </c>
      <c r="FE95">
        <v>40.93035714285714</v>
      </c>
      <c r="FF95">
        <v>41.43924999999998</v>
      </c>
      <c r="FG95">
        <v>1955.083928571428</v>
      </c>
      <c r="FH95">
        <v>39.91</v>
      </c>
      <c r="FI95">
        <v>0</v>
      </c>
      <c r="FJ95">
        <v>1758813517.2</v>
      </c>
      <c r="FK95">
        <v>0</v>
      </c>
      <c r="FL95">
        <v>263.7756000000001</v>
      </c>
      <c r="FM95">
        <v>2.650615374613963</v>
      </c>
      <c r="FN95">
        <v>20.87769227821268</v>
      </c>
      <c r="FO95">
        <v>5408.628000000001</v>
      </c>
      <c r="FP95">
        <v>15</v>
      </c>
      <c r="FQ95">
        <v>0</v>
      </c>
      <c r="FR95" t="s">
        <v>441</v>
      </c>
      <c r="FS95">
        <v>1747247426.5</v>
      </c>
      <c r="FT95">
        <v>1747247420.5</v>
      </c>
      <c r="FU95">
        <v>0</v>
      </c>
      <c r="FV95">
        <v>1.027</v>
      </c>
      <c r="FW95">
        <v>0.031</v>
      </c>
      <c r="FX95">
        <v>0.02</v>
      </c>
      <c r="FY95">
        <v>0.05</v>
      </c>
      <c r="FZ95">
        <v>420</v>
      </c>
      <c r="GA95">
        <v>16</v>
      </c>
      <c r="GB95">
        <v>0.01</v>
      </c>
      <c r="GC95">
        <v>0.1</v>
      </c>
      <c r="GD95">
        <v>-33.7592775</v>
      </c>
      <c r="GE95">
        <v>0.3682187617261238</v>
      </c>
      <c r="GF95">
        <v>0.1207358987366644</v>
      </c>
      <c r="GG95">
        <v>0</v>
      </c>
      <c r="GH95">
        <v>263.6680882352941</v>
      </c>
      <c r="GI95">
        <v>1.967624134392937</v>
      </c>
      <c r="GJ95">
        <v>0.2920485825465964</v>
      </c>
      <c r="GK95">
        <v>-1</v>
      </c>
      <c r="GL95">
        <v>0.7317427750000001</v>
      </c>
      <c r="GM95">
        <v>-0.06697689681050747</v>
      </c>
      <c r="GN95">
        <v>0.01794029322570774</v>
      </c>
      <c r="GO95">
        <v>1</v>
      </c>
      <c r="GP95">
        <v>1</v>
      </c>
      <c r="GQ95">
        <v>2</v>
      </c>
      <c r="GR95" t="s">
        <v>442</v>
      </c>
      <c r="GS95">
        <v>3.13561</v>
      </c>
      <c r="GT95">
        <v>2.69043</v>
      </c>
      <c r="GU95">
        <v>0.201622</v>
      </c>
      <c r="GV95">
        <v>0.202893</v>
      </c>
      <c r="GW95">
        <v>0.102155</v>
      </c>
      <c r="GX95">
        <v>0.09866610000000001</v>
      </c>
      <c r="GY95">
        <v>25363.8</v>
      </c>
      <c r="GZ95">
        <v>25371.6</v>
      </c>
      <c r="HA95">
        <v>29537.5</v>
      </c>
      <c r="HB95">
        <v>29418.8</v>
      </c>
      <c r="HC95">
        <v>35043.3</v>
      </c>
      <c r="HD95">
        <v>35114.3</v>
      </c>
      <c r="HE95">
        <v>41566.4</v>
      </c>
      <c r="HF95">
        <v>41785.1</v>
      </c>
      <c r="HG95">
        <v>1.9212</v>
      </c>
      <c r="HH95">
        <v>1.8917</v>
      </c>
      <c r="HI95">
        <v>0.110634</v>
      </c>
      <c r="HJ95">
        <v>0</v>
      </c>
      <c r="HK95">
        <v>28.2112</v>
      </c>
      <c r="HL95">
        <v>999.9</v>
      </c>
      <c r="HM95">
        <v>57.5</v>
      </c>
      <c r="HN95">
        <v>30</v>
      </c>
      <c r="HO95">
        <v>26.8537</v>
      </c>
      <c r="HP95">
        <v>61.9709</v>
      </c>
      <c r="HQ95">
        <v>25.4447</v>
      </c>
      <c r="HR95">
        <v>1</v>
      </c>
      <c r="HS95">
        <v>0.113999</v>
      </c>
      <c r="HT95">
        <v>0.164423</v>
      </c>
      <c r="HU95">
        <v>20.3411</v>
      </c>
      <c r="HV95">
        <v>5.21774</v>
      </c>
      <c r="HW95">
        <v>12.0107</v>
      </c>
      <c r="HX95">
        <v>4.989</v>
      </c>
      <c r="HY95">
        <v>3.28785</v>
      </c>
      <c r="HZ95">
        <v>9999</v>
      </c>
      <c r="IA95">
        <v>9999</v>
      </c>
      <c r="IB95">
        <v>9999</v>
      </c>
      <c r="IC95">
        <v>3.5</v>
      </c>
      <c r="ID95">
        <v>1.8676</v>
      </c>
      <c r="IE95">
        <v>1.86672</v>
      </c>
      <c r="IF95">
        <v>1.86601</v>
      </c>
      <c r="IG95">
        <v>1.866</v>
      </c>
      <c r="IH95">
        <v>1.86786</v>
      </c>
      <c r="II95">
        <v>1.87028</v>
      </c>
      <c r="IJ95">
        <v>1.86894</v>
      </c>
      <c r="IK95">
        <v>1.87043</v>
      </c>
      <c r="IL95">
        <v>0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-1.21</v>
      </c>
      <c r="IZ95">
        <v>0.1117</v>
      </c>
      <c r="JA95">
        <v>-0.08430758455233166</v>
      </c>
      <c r="JB95">
        <v>-0.0005046786976645747</v>
      </c>
      <c r="JC95">
        <v>-2.788243218172637E-07</v>
      </c>
      <c r="JD95">
        <v>-1.458253586176284E-11</v>
      </c>
      <c r="JE95">
        <v>-0.06436460862781151</v>
      </c>
      <c r="JF95">
        <v>-0.004978686969522418</v>
      </c>
      <c r="JG95">
        <v>0.0008967905392753483</v>
      </c>
      <c r="JH95">
        <v>-1.433903952826167E-05</v>
      </c>
      <c r="JI95">
        <v>4</v>
      </c>
      <c r="JJ95">
        <v>2332</v>
      </c>
      <c r="JK95">
        <v>1</v>
      </c>
      <c r="JL95">
        <v>26</v>
      </c>
      <c r="JM95">
        <v>192768.2</v>
      </c>
      <c r="JN95">
        <v>192768.3</v>
      </c>
      <c r="JO95">
        <v>2.59521</v>
      </c>
      <c r="JP95">
        <v>2.23999</v>
      </c>
      <c r="JQ95">
        <v>1.39648</v>
      </c>
      <c r="JR95">
        <v>2.34009</v>
      </c>
      <c r="JS95">
        <v>1.49536</v>
      </c>
      <c r="JT95">
        <v>2.5293</v>
      </c>
      <c r="JU95">
        <v>35.8711</v>
      </c>
      <c r="JV95">
        <v>24.0612</v>
      </c>
      <c r="JW95">
        <v>18</v>
      </c>
      <c r="JX95">
        <v>491.746</v>
      </c>
      <c r="JY95">
        <v>463.003</v>
      </c>
      <c r="JZ95">
        <v>27.2062</v>
      </c>
      <c r="KA95">
        <v>29.1095</v>
      </c>
      <c r="KB95">
        <v>29.9999</v>
      </c>
      <c r="KC95">
        <v>28.9942</v>
      </c>
      <c r="KD95">
        <v>28.922</v>
      </c>
      <c r="KE95">
        <v>51.9692</v>
      </c>
      <c r="KF95">
        <v>26.4918</v>
      </c>
      <c r="KG95">
        <v>95.12990000000001</v>
      </c>
      <c r="KH95">
        <v>27.1957</v>
      </c>
      <c r="KI95">
        <v>1322.73</v>
      </c>
      <c r="KJ95">
        <v>21.7478</v>
      </c>
      <c r="KK95">
        <v>100.953</v>
      </c>
      <c r="KL95">
        <v>100.49</v>
      </c>
    </row>
    <row r="96" spans="1:298">
      <c r="A96">
        <v>80</v>
      </c>
      <c r="B96">
        <v>1758813521.6</v>
      </c>
      <c r="C96">
        <v>486.5</v>
      </c>
      <c r="D96" t="s">
        <v>604</v>
      </c>
      <c r="E96" t="s">
        <v>605</v>
      </c>
      <c r="F96">
        <v>5</v>
      </c>
      <c r="G96" t="s">
        <v>436</v>
      </c>
      <c r="H96" t="s">
        <v>437</v>
      </c>
      <c r="I96" t="s">
        <v>438</v>
      </c>
      <c r="J96">
        <v>1758813514.1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1339.411224242424</v>
      </c>
      <c r="AL96">
        <v>1315.107575757575</v>
      </c>
      <c r="AM96">
        <v>3.27131688311685</v>
      </c>
      <c r="AN96">
        <v>65.06</v>
      </c>
      <c r="AO96">
        <f>(AQ96 - AP96 + DZ96*1E3/(8.314*(EB96+273.15)) * AS96/DY96 * AR96) * DY96/(100*DM96) * 1000/(1000 - AQ96)</f>
        <v>0</v>
      </c>
      <c r="AP96">
        <v>21.73289424458874</v>
      </c>
      <c r="AQ96">
        <v>22.41225939393939</v>
      </c>
      <c r="AR96">
        <v>-0.000607198515769888</v>
      </c>
      <c r="AS96">
        <v>108.47</v>
      </c>
      <c r="AT96">
        <v>0</v>
      </c>
      <c r="AU96">
        <v>0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2.7</v>
      </c>
      <c r="DN96">
        <v>0.5</v>
      </c>
      <c r="DO96" t="s">
        <v>440</v>
      </c>
      <c r="DP96">
        <v>2</v>
      </c>
      <c r="DQ96" t="b">
        <v>1</v>
      </c>
      <c r="DR96">
        <v>1758813514.1</v>
      </c>
      <c r="DS96">
        <v>1262.800740740741</v>
      </c>
      <c r="DT96">
        <v>1296.25962962963</v>
      </c>
      <c r="DU96">
        <v>22.44004074074074</v>
      </c>
      <c r="DV96">
        <v>21.73306296296296</v>
      </c>
      <c r="DW96">
        <v>1263.999259259259</v>
      </c>
      <c r="DX96">
        <v>22.32810740740741</v>
      </c>
      <c r="DY96">
        <v>499.9930000000001</v>
      </c>
      <c r="DZ96">
        <v>91.22476666666668</v>
      </c>
      <c r="EA96">
        <v>0.03013853333333334</v>
      </c>
      <c r="EB96">
        <v>29.30745925925926</v>
      </c>
      <c r="EC96">
        <v>30.00956296296297</v>
      </c>
      <c r="ED96">
        <v>999.9000000000001</v>
      </c>
      <c r="EE96">
        <v>0</v>
      </c>
      <c r="EF96">
        <v>0</v>
      </c>
      <c r="EG96">
        <v>10001.1362962963</v>
      </c>
      <c r="EH96">
        <v>0</v>
      </c>
      <c r="EI96">
        <v>11.8264037037037</v>
      </c>
      <c r="EJ96">
        <v>-33.45756666666666</v>
      </c>
      <c r="EK96">
        <v>1291.789259259259</v>
      </c>
      <c r="EL96">
        <v>1325.057037037037</v>
      </c>
      <c r="EM96">
        <v>0.7069867777777779</v>
      </c>
      <c r="EN96">
        <v>1296.25962962963</v>
      </c>
      <c r="EO96">
        <v>21.73306296296296</v>
      </c>
      <c r="EP96">
        <v>2.047088518518518</v>
      </c>
      <c r="EQ96">
        <v>1.982592962962963</v>
      </c>
      <c r="ER96">
        <v>17.81332222222223</v>
      </c>
      <c r="ES96">
        <v>17.3059962962963</v>
      </c>
      <c r="ET96">
        <v>1999.975185185185</v>
      </c>
      <c r="EU96">
        <v>0.9799942222222223</v>
      </c>
      <c r="EV96">
        <v>0.02000611851851852</v>
      </c>
      <c r="EW96">
        <v>0</v>
      </c>
      <c r="EX96">
        <v>263.8868148148148</v>
      </c>
      <c r="EY96">
        <v>5.00097</v>
      </c>
      <c r="EZ96">
        <v>5410.614444444444</v>
      </c>
      <c r="FA96">
        <v>16707.33333333333</v>
      </c>
      <c r="FB96">
        <v>40.93699999999999</v>
      </c>
      <c r="FC96">
        <v>41.375</v>
      </c>
      <c r="FD96">
        <v>40.93699999999999</v>
      </c>
      <c r="FE96">
        <v>40.90944444444444</v>
      </c>
      <c r="FF96">
        <v>41.43699999999999</v>
      </c>
      <c r="FG96">
        <v>1955.065185185185</v>
      </c>
      <c r="FH96">
        <v>39.91</v>
      </c>
      <c r="FI96">
        <v>0</v>
      </c>
      <c r="FJ96">
        <v>1758813522.6</v>
      </c>
      <c r="FK96">
        <v>0</v>
      </c>
      <c r="FL96">
        <v>263.9044230769231</v>
      </c>
      <c r="FM96">
        <v>1.376581196356655</v>
      </c>
      <c r="FN96">
        <v>21.43008545944527</v>
      </c>
      <c r="FO96">
        <v>5410.686538461538</v>
      </c>
      <c r="FP96">
        <v>15</v>
      </c>
      <c r="FQ96">
        <v>0</v>
      </c>
      <c r="FR96" t="s">
        <v>441</v>
      </c>
      <c r="FS96">
        <v>1747247426.5</v>
      </c>
      <c r="FT96">
        <v>1747247420.5</v>
      </c>
      <c r="FU96">
        <v>0</v>
      </c>
      <c r="FV96">
        <v>1.027</v>
      </c>
      <c r="FW96">
        <v>0.031</v>
      </c>
      <c r="FX96">
        <v>0.02</v>
      </c>
      <c r="FY96">
        <v>0.05</v>
      </c>
      <c r="FZ96">
        <v>420</v>
      </c>
      <c r="GA96">
        <v>16</v>
      </c>
      <c r="GB96">
        <v>0.01</v>
      </c>
      <c r="GC96">
        <v>0.1</v>
      </c>
      <c r="GD96">
        <v>-33.533455</v>
      </c>
      <c r="GE96">
        <v>2.674324953095783</v>
      </c>
      <c r="GF96">
        <v>0.3218048468792851</v>
      </c>
      <c r="GG96">
        <v>0</v>
      </c>
      <c r="GH96">
        <v>263.802</v>
      </c>
      <c r="GI96">
        <v>1.862857138598264</v>
      </c>
      <c r="GJ96">
        <v>0.2949136463840402</v>
      </c>
      <c r="GK96">
        <v>-1</v>
      </c>
      <c r="GL96">
        <v>0.7203195750000001</v>
      </c>
      <c r="GM96">
        <v>-0.2808799587242049</v>
      </c>
      <c r="GN96">
        <v>0.02724355580764697</v>
      </c>
      <c r="GO96">
        <v>0</v>
      </c>
      <c r="GP96">
        <v>0</v>
      </c>
      <c r="GQ96">
        <v>2</v>
      </c>
      <c r="GR96" t="s">
        <v>450</v>
      </c>
      <c r="GS96">
        <v>3.13565</v>
      </c>
      <c r="GT96">
        <v>2.69049</v>
      </c>
      <c r="GU96">
        <v>0.203205</v>
      </c>
      <c r="GV96">
        <v>0.204417</v>
      </c>
      <c r="GW96">
        <v>0.102104</v>
      </c>
      <c r="GX96">
        <v>0.09867090000000001</v>
      </c>
      <c r="GY96">
        <v>25314.3</v>
      </c>
      <c r="GZ96">
        <v>25323</v>
      </c>
      <c r="HA96">
        <v>29538.5</v>
      </c>
      <c r="HB96">
        <v>29418.7</v>
      </c>
      <c r="HC96">
        <v>35046.4</v>
      </c>
      <c r="HD96">
        <v>35114</v>
      </c>
      <c r="HE96">
        <v>41567.7</v>
      </c>
      <c r="HF96">
        <v>41785</v>
      </c>
      <c r="HG96">
        <v>1.92125</v>
      </c>
      <c r="HH96">
        <v>1.89193</v>
      </c>
      <c r="HI96">
        <v>0.111036</v>
      </c>
      <c r="HJ96">
        <v>0</v>
      </c>
      <c r="HK96">
        <v>28.2079</v>
      </c>
      <c r="HL96">
        <v>999.9</v>
      </c>
      <c r="HM96">
        <v>57.5</v>
      </c>
      <c r="HN96">
        <v>30</v>
      </c>
      <c r="HO96">
        <v>26.8547</v>
      </c>
      <c r="HP96">
        <v>61.9809</v>
      </c>
      <c r="HQ96">
        <v>25.601</v>
      </c>
      <c r="HR96">
        <v>1</v>
      </c>
      <c r="HS96">
        <v>0.113562</v>
      </c>
      <c r="HT96">
        <v>0.201114</v>
      </c>
      <c r="HU96">
        <v>20.3412</v>
      </c>
      <c r="HV96">
        <v>5.21729</v>
      </c>
      <c r="HW96">
        <v>12.011</v>
      </c>
      <c r="HX96">
        <v>4.989</v>
      </c>
      <c r="HY96">
        <v>3.28805</v>
      </c>
      <c r="HZ96">
        <v>9999</v>
      </c>
      <c r="IA96">
        <v>9999</v>
      </c>
      <c r="IB96">
        <v>9999</v>
      </c>
      <c r="IC96">
        <v>3.5</v>
      </c>
      <c r="ID96">
        <v>1.86756</v>
      </c>
      <c r="IE96">
        <v>1.86673</v>
      </c>
      <c r="IF96">
        <v>1.86601</v>
      </c>
      <c r="IG96">
        <v>1.866</v>
      </c>
      <c r="IH96">
        <v>1.86786</v>
      </c>
      <c r="II96">
        <v>1.87029</v>
      </c>
      <c r="IJ96">
        <v>1.86894</v>
      </c>
      <c r="IK96">
        <v>1.87042</v>
      </c>
      <c r="IL96">
        <v>0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-1.23</v>
      </c>
      <c r="IZ96">
        <v>0.1116</v>
      </c>
      <c r="JA96">
        <v>-0.08430758455233166</v>
      </c>
      <c r="JB96">
        <v>-0.0005046786976645747</v>
      </c>
      <c r="JC96">
        <v>-2.788243218172637E-07</v>
      </c>
      <c r="JD96">
        <v>-1.458253586176284E-11</v>
      </c>
      <c r="JE96">
        <v>-0.06436460862781151</v>
      </c>
      <c r="JF96">
        <v>-0.004978686969522418</v>
      </c>
      <c r="JG96">
        <v>0.0008967905392753483</v>
      </c>
      <c r="JH96">
        <v>-1.433903952826167E-05</v>
      </c>
      <c r="JI96">
        <v>4</v>
      </c>
      <c r="JJ96">
        <v>2332</v>
      </c>
      <c r="JK96">
        <v>1</v>
      </c>
      <c r="JL96">
        <v>26</v>
      </c>
      <c r="JM96">
        <v>192768.3</v>
      </c>
      <c r="JN96">
        <v>192768.4</v>
      </c>
      <c r="JO96">
        <v>2.62085</v>
      </c>
      <c r="JP96">
        <v>2.23267</v>
      </c>
      <c r="JQ96">
        <v>1.39771</v>
      </c>
      <c r="JR96">
        <v>2.33887</v>
      </c>
      <c r="JS96">
        <v>1.49536</v>
      </c>
      <c r="JT96">
        <v>2.69409</v>
      </c>
      <c r="JU96">
        <v>35.8711</v>
      </c>
      <c r="JV96">
        <v>24.0612</v>
      </c>
      <c r="JW96">
        <v>18</v>
      </c>
      <c r="JX96">
        <v>491.748</v>
      </c>
      <c r="JY96">
        <v>463.123</v>
      </c>
      <c r="JZ96">
        <v>27.197</v>
      </c>
      <c r="KA96">
        <v>29.1052</v>
      </c>
      <c r="KB96">
        <v>29.9999</v>
      </c>
      <c r="KC96">
        <v>28.9906</v>
      </c>
      <c r="KD96">
        <v>28.9189</v>
      </c>
      <c r="KE96">
        <v>52.4607</v>
      </c>
      <c r="KF96">
        <v>26.4918</v>
      </c>
      <c r="KG96">
        <v>95.12990000000001</v>
      </c>
      <c r="KH96">
        <v>27.1823</v>
      </c>
      <c r="KI96">
        <v>1342.76</v>
      </c>
      <c r="KJ96">
        <v>21.7606</v>
      </c>
      <c r="KK96">
        <v>100.956</v>
      </c>
      <c r="KL96">
        <v>100.489</v>
      </c>
    </row>
    <row r="97" spans="1:298">
      <c r="A97">
        <v>81</v>
      </c>
      <c r="B97">
        <v>1758813526.6</v>
      </c>
      <c r="C97">
        <v>491.5</v>
      </c>
      <c r="D97" t="s">
        <v>606</v>
      </c>
      <c r="E97" t="s">
        <v>607</v>
      </c>
      <c r="F97">
        <v>5</v>
      </c>
      <c r="G97" t="s">
        <v>436</v>
      </c>
      <c r="H97" t="s">
        <v>437</v>
      </c>
      <c r="I97" t="s">
        <v>438</v>
      </c>
      <c r="J97">
        <v>1758813518.814285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1355.962660606061</v>
      </c>
      <c r="AL97">
        <v>1331.832727272727</v>
      </c>
      <c r="AM97">
        <v>3.357026839826849</v>
      </c>
      <c r="AN97">
        <v>65.06</v>
      </c>
      <c r="AO97">
        <f>(AQ97 - AP97 + DZ97*1E3/(8.314*(EB97+273.15)) * AS97/DY97 * AR97) * DY97/(100*DM97) * 1000/(1000 - AQ97)</f>
        <v>0</v>
      </c>
      <c r="AP97">
        <v>21.73439903030304</v>
      </c>
      <c r="AQ97">
        <v>22.40092545454545</v>
      </c>
      <c r="AR97">
        <v>-0.0002674486803520655</v>
      </c>
      <c r="AS97">
        <v>108.47</v>
      </c>
      <c r="AT97">
        <v>0</v>
      </c>
      <c r="AU97">
        <v>0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2.7</v>
      </c>
      <c r="DN97">
        <v>0.5</v>
      </c>
      <c r="DO97" t="s">
        <v>440</v>
      </c>
      <c r="DP97">
        <v>2</v>
      </c>
      <c r="DQ97" t="b">
        <v>1</v>
      </c>
      <c r="DR97">
        <v>1758813518.814285</v>
      </c>
      <c r="DS97">
        <v>1278.253214285714</v>
      </c>
      <c r="DT97">
        <v>1311.511785714286</v>
      </c>
      <c r="DU97">
        <v>22.42184642857143</v>
      </c>
      <c r="DV97">
        <v>21.73340357142857</v>
      </c>
      <c r="DW97">
        <v>1279.471428571429</v>
      </c>
      <c r="DX97">
        <v>22.31014642857143</v>
      </c>
      <c r="DY97">
        <v>500.0126071428572</v>
      </c>
      <c r="DZ97">
        <v>91.22498928571427</v>
      </c>
      <c r="EA97">
        <v>0.03014768214285714</v>
      </c>
      <c r="EB97">
        <v>29.30456428571429</v>
      </c>
      <c r="EC97">
        <v>30.01180714285714</v>
      </c>
      <c r="ED97">
        <v>999.9000000000002</v>
      </c>
      <c r="EE97">
        <v>0</v>
      </c>
      <c r="EF97">
        <v>0</v>
      </c>
      <c r="EG97">
        <v>10008.03571428571</v>
      </c>
      <c r="EH97">
        <v>0</v>
      </c>
      <c r="EI97">
        <v>11.628425</v>
      </c>
      <c r="EJ97">
        <v>-33.25677857142857</v>
      </c>
      <c r="EK97">
        <v>1307.572857142857</v>
      </c>
      <c r="EL97">
        <v>1340.647857142857</v>
      </c>
      <c r="EM97">
        <v>0.6884418214285715</v>
      </c>
      <c r="EN97">
        <v>1311.511785714286</v>
      </c>
      <c r="EO97">
        <v>21.73340357142857</v>
      </c>
      <c r="EP97">
        <v>2.0454325</v>
      </c>
      <c r="EQ97">
        <v>1.982629642857143</v>
      </c>
      <c r="ER97">
        <v>17.800475</v>
      </c>
      <c r="ES97">
        <v>17.30628571428571</v>
      </c>
      <c r="ET97">
        <v>2000.01</v>
      </c>
      <c r="EU97">
        <v>0.9799945000000001</v>
      </c>
      <c r="EV97">
        <v>0.02000585</v>
      </c>
      <c r="EW97">
        <v>0</v>
      </c>
      <c r="EX97">
        <v>264.0360357142857</v>
      </c>
      <c r="EY97">
        <v>5.00097</v>
      </c>
      <c r="EZ97">
        <v>5412.561071428572</v>
      </c>
      <c r="FA97">
        <v>16707.62857142857</v>
      </c>
      <c r="FB97">
        <v>40.93699999999999</v>
      </c>
      <c r="FC97">
        <v>41.375</v>
      </c>
      <c r="FD97">
        <v>40.93699999999999</v>
      </c>
      <c r="FE97">
        <v>40.8905</v>
      </c>
      <c r="FF97">
        <v>41.43699999999999</v>
      </c>
      <c r="FG97">
        <v>1955.1</v>
      </c>
      <c r="FH97">
        <v>39.91</v>
      </c>
      <c r="FI97">
        <v>0</v>
      </c>
      <c r="FJ97">
        <v>1758813527.4</v>
      </c>
      <c r="FK97">
        <v>0</v>
      </c>
      <c r="FL97">
        <v>264.0402692307692</v>
      </c>
      <c r="FM97">
        <v>0.6136410381647801</v>
      </c>
      <c r="FN97">
        <v>31.86495727656421</v>
      </c>
      <c r="FO97">
        <v>5412.602692307692</v>
      </c>
      <c r="FP97">
        <v>15</v>
      </c>
      <c r="FQ97">
        <v>0</v>
      </c>
      <c r="FR97" t="s">
        <v>441</v>
      </c>
      <c r="FS97">
        <v>1747247426.5</v>
      </c>
      <c r="FT97">
        <v>1747247420.5</v>
      </c>
      <c r="FU97">
        <v>0</v>
      </c>
      <c r="FV97">
        <v>1.027</v>
      </c>
      <c r="FW97">
        <v>0.031</v>
      </c>
      <c r="FX97">
        <v>0.02</v>
      </c>
      <c r="FY97">
        <v>0.05</v>
      </c>
      <c r="FZ97">
        <v>420</v>
      </c>
      <c r="GA97">
        <v>16</v>
      </c>
      <c r="GB97">
        <v>0.01</v>
      </c>
      <c r="GC97">
        <v>0.1</v>
      </c>
      <c r="GD97">
        <v>-33.39053249999999</v>
      </c>
      <c r="GE97">
        <v>3.026986491557243</v>
      </c>
      <c r="GF97">
        <v>0.345276991260278</v>
      </c>
      <c r="GG97">
        <v>0</v>
      </c>
      <c r="GH97">
        <v>263.9280000000001</v>
      </c>
      <c r="GI97">
        <v>1.673093969064203</v>
      </c>
      <c r="GJ97">
        <v>0.2868934009861694</v>
      </c>
      <c r="GK97">
        <v>-1</v>
      </c>
      <c r="GL97">
        <v>0.7033096999999999</v>
      </c>
      <c r="GM97">
        <v>-0.2541433170731721</v>
      </c>
      <c r="GN97">
        <v>0.02470076423129454</v>
      </c>
      <c r="GO97">
        <v>0</v>
      </c>
      <c r="GP97">
        <v>0</v>
      </c>
      <c r="GQ97">
        <v>2</v>
      </c>
      <c r="GR97" t="s">
        <v>450</v>
      </c>
      <c r="GS97">
        <v>3.13567</v>
      </c>
      <c r="GT97">
        <v>2.69032</v>
      </c>
      <c r="GU97">
        <v>0.204804</v>
      </c>
      <c r="GV97">
        <v>0.206008</v>
      </c>
      <c r="GW97">
        <v>0.10207</v>
      </c>
      <c r="GX97">
        <v>0.0986769</v>
      </c>
      <c r="GY97">
        <v>25263.1</v>
      </c>
      <c r="GZ97">
        <v>25272.8</v>
      </c>
      <c r="HA97">
        <v>29538</v>
      </c>
      <c r="HB97">
        <v>29419.2</v>
      </c>
      <c r="HC97">
        <v>35047.1</v>
      </c>
      <c r="HD97">
        <v>35114.3</v>
      </c>
      <c r="HE97">
        <v>41566.9</v>
      </c>
      <c r="HF97">
        <v>41785.6</v>
      </c>
      <c r="HG97">
        <v>1.92148</v>
      </c>
      <c r="HH97">
        <v>1.8917</v>
      </c>
      <c r="HI97">
        <v>0.110596</v>
      </c>
      <c r="HJ97">
        <v>0</v>
      </c>
      <c r="HK97">
        <v>28.2042</v>
      </c>
      <c r="HL97">
        <v>999.9</v>
      </c>
      <c r="HM97">
        <v>57.5</v>
      </c>
      <c r="HN97">
        <v>30</v>
      </c>
      <c r="HO97">
        <v>26.8534</v>
      </c>
      <c r="HP97">
        <v>61.7509</v>
      </c>
      <c r="HQ97">
        <v>25.609</v>
      </c>
      <c r="HR97">
        <v>1</v>
      </c>
      <c r="HS97">
        <v>0.113544</v>
      </c>
      <c r="HT97">
        <v>0.237029</v>
      </c>
      <c r="HU97">
        <v>20.3412</v>
      </c>
      <c r="HV97">
        <v>5.21699</v>
      </c>
      <c r="HW97">
        <v>12.0107</v>
      </c>
      <c r="HX97">
        <v>4.98875</v>
      </c>
      <c r="HY97">
        <v>3.2878</v>
      </c>
      <c r="HZ97">
        <v>9999</v>
      </c>
      <c r="IA97">
        <v>9999</v>
      </c>
      <c r="IB97">
        <v>9999</v>
      </c>
      <c r="IC97">
        <v>3.5</v>
      </c>
      <c r="ID97">
        <v>1.86757</v>
      </c>
      <c r="IE97">
        <v>1.86674</v>
      </c>
      <c r="IF97">
        <v>1.866</v>
      </c>
      <c r="IG97">
        <v>1.866</v>
      </c>
      <c r="IH97">
        <v>1.86786</v>
      </c>
      <c r="II97">
        <v>1.87029</v>
      </c>
      <c r="IJ97">
        <v>1.86894</v>
      </c>
      <c r="IK97">
        <v>1.87042</v>
      </c>
      <c r="IL97">
        <v>0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-1.25</v>
      </c>
      <c r="IZ97">
        <v>0.1114</v>
      </c>
      <c r="JA97">
        <v>-0.08430758455233166</v>
      </c>
      <c r="JB97">
        <v>-0.0005046786976645747</v>
      </c>
      <c r="JC97">
        <v>-2.788243218172637E-07</v>
      </c>
      <c r="JD97">
        <v>-1.458253586176284E-11</v>
      </c>
      <c r="JE97">
        <v>-0.06436460862781151</v>
      </c>
      <c r="JF97">
        <v>-0.004978686969522418</v>
      </c>
      <c r="JG97">
        <v>0.0008967905392753483</v>
      </c>
      <c r="JH97">
        <v>-1.433903952826167E-05</v>
      </c>
      <c r="JI97">
        <v>4</v>
      </c>
      <c r="JJ97">
        <v>2332</v>
      </c>
      <c r="JK97">
        <v>1</v>
      </c>
      <c r="JL97">
        <v>26</v>
      </c>
      <c r="JM97">
        <v>192768.3</v>
      </c>
      <c r="JN97">
        <v>192768.4</v>
      </c>
      <c r="JO97">
        <v>2.64771</v>
      </c>
      <c r="JP97">
        <v>2.22168</v>
      </c>
      <c r="JQ97">
        <v>1.39648</v>
      </c>
      <c r="JR97">
        <v>2.33887</v>
      </c>
      <c r="JS97">
        <v>1.49536</v>
      </c>
      <c r="JT97">
        <v>2.70386</v>
      </c>
      <c r="JU97">
        <v>35.8711</v>
      </c>
      <c r="JV97">
        <v>24.0612</v>
      </c>
      <c r="JW97">
        <v>18</v>
      </c>
      <c r="JX97">
        <v>491.86</v>
      </c>
      <c r="JY97">
        <v>462.945</v>
      </c>
      <c r="JZ97">
        <v>27.1807</v>
      </c>
      <c r="KA97">
        <v>29.1009</v>
      </c>
      <c r="KB97">
        <v>30</v>
      </c>
      <c r="KC97">
        <v>28.9868</v>
      </c>
      <c r="KD97">
        <v>28.9146</v>
      </c>
      <c r="KE97">
        <v>53.0293</v>
      </c>
      <c r="KF97">
        <v>26.4918</v>
      </c>
      <c r="KG97">
        <v>95.12990000000001</v>
      </c>
      <c r="KH97">
        <v>27.1664</v>
      </c>
      <c r="KI97">
        <v>1356.15</v>
      </c>
      <c r="KJ97">
        <v>21.7804</v>
      </c>
      <c r="KK97">
        <v>100.954</v>
      </c>
      <c r="KL97">
        <v>100.491</v>
      </c>
    </row>
    <row r="98" spans="1:298">
      <c r="A98">
        <v>82</v>
      </c>
      <c r="B98">
        <v>1758813531.6</v>
      </c>
      <c r="C98">
        <v>496.5</v>
      </c>
      <c r="D98" t="s">
        <v>608</v>
      </c>
      <c r="E98" t="s">
        <v>609</v>
      </c>
      <c r="F98">
        <v>5</v>
      </c>
      <c r="G98" t="s">
        <v>436</v>
      </c>
      <c r="H98" t="s">
        <v>437</v>
      </c>
      <c r="I98" t="s">
        <v>438</v>
      </c>
      <c r="J98">
        <v>1758813524.1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1373.2266</v>
      </c>
      <c r="AL98">
        <v>1348.700484848485</v>
      </c>
      <c r="AM98">
        <v>3.389214718614576</v>
      </c>
      <c r="AN98">
        <v>65.06</v>
      </c>
      <c r="AO98">
        <f>(AQ98 - AP98 + DZ98*1E3/(8.314*(EB98+273.15)) * AS98/DY98 * AR98) * DY98/(100*DM98) * 1000/(1000 - AQ98)</f>
        <v>0</v>
      </c>
      <c r="AP98">
        <v>21.7363994935065</v>
      </c>
      <c r="AQ98">
        <v>22.38817818181818</v>
      </c>
      <c r="AR98">
        <v>-0.000231967057333147</v>
      </c>
      <c r="AS98">
        <v>108.47</v>
      </c>
      <c r="AT98">
        <v>0</v>
      </c>
      <c r="AU98">
        <v>0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2.7</v>
      </c>
      <c r="DN98">
        <v>0.5</v>
      </c>
      <c r="DO98" t="s">
        <v>440</v>
      </c>
      <c r="DP98">
        <v>2</v>
      </c>
      <c r="DQ98" t="b">
        <v>1</v>
      </c>
      <c r="DR98">
        <v>1758813524.1</v>
      </c>
      <c r="DS98">
        <v>1295.495555555556</v>
      </c>
      <c r="DT98">
        <v>1328.718148148148</v>
      </c>
      <c r="DU98">
        <v>22.40538888888889</v>
      </c>
      <c r="DV98">
        <v>21.73436296296297</v>
      </c>
      <c r="DW98">
        <v>1296.735185185185</v>
      </c>
      <c r="DX98">
        <v>22.29390740740741</v>
      </c>
      <c r="DY98">
        <v>500.0236666666667</v>
      </c>
      <c r="DZ98">
        <v>91.22543703703704</v>
      </c>
      <c r="EA98">
        <v>0.03007587037037037</v>
      </c>
      <c r="EB98">
        <v>29.30021111111111</v>
      </c>
      <c r="EC98">
        <v>30.01189259259259</v>
      </c>
      <c r="ED98">
        <v>999.9000000000001</v>
      </c>
      <c r="EE98">
        <v>0</v>
      </c>
      <c r="EF98">
        <v>0</v>
      </c>
      <c r="EG98">
        <v>10004.07296296296</v>
      </c>
      <c r="EH98">
        <v>0</v>
      </c>
      <c r="EI98">
        <v>11.5788</v>
      </c>
      <c r="EJ98">
        <v>-33.22144444444444</v>
      </c>
      <c r="EK98">
        <v>1325.187777777777</v>
      </c>
      <c r="EL98">
        <v>1358.238518518518</v>
      </c>
      <c r="EM98">
        <v>0.6710154814814815</v>
      </c>
      <c r="EN98">
        <v>1328.718148148148</v>
      </c>
      <c r="EO98">
        <v>21.73436296296297</v>
      </c>
      <c r="EP98">
        <v>2.04394037037037</v>
      </c>
      <c r="EQ98">
        <v>1.982726666666667</v>
      </c>
      <c r="ER98">
        <v>17.78889259259259</v>
      </c>
      <c r="ES98">
        <v>17.30706666666667</v>
      </c>
      <c r="ET98">
        <v>2000.004814814815</v>
      </c>
      <c r="EU98">
        <v>0.9799943333333334</v>
      </c>
      <c r="EV98">
        <v>0.02000601111111111</v>
      </c>
      <c r="EW98">
        <v>0</v>
      </c>
      <c r="EX98">
        <v>264.0932222222222</v>
      </c>
      <c r="EY98">
        <v>5.00097</v>
      </c>
      <c r="EZ98">
        <v>5415.217037037038</v>
      </c>
      <c r="FA98">
        <v>16707.58518518518</v>
      </c>
      <c r="FB98">
        <v>40.93699999999999</v>
      </c>
      <c r="FC98">
        <v>41.36333333333333</v>
      </c>
      <c r="FD98">
        <v>40.93699999999999</v>
      </c>
      <c r="FE98">
        <v>40.875</v>
      </c>
      <c r="FF98">
        <v>41.43699999999999</v>
      </c>
      <c r="FG98">
        <v>1955.094814814815</v>
      </c>
      <c r="FH98">
        <v>39.91</v>
      </c>
      <c r="FI98">
        <v>0</v>
      </c>
      <c r="FJ98">
        <v>1758813532.8</v>
      </c>
      <c r="FK98">
        <v>0</v>
      </c>
      <c r="FL98">
        <v>264.1222</v>
      </c>
      <c r="FM98">
        <v>1.506615400548617</v>
      </c>
      <c r="FN98">
        <v>29.42076929643532</v>
      </c>
      <c r="FO98">
        <v>5415.5336</v>
      </c>
      <c r="FP98">
        <v>15</v>
      </c>
      <c r="FQ98">
        <v>0</v>
      </c>
      <c r="FR98" t="s">
        <v>441</v>
      </c>
      <c r="FS98">
        <v>1747247426.5</v>
      </c>
      <c r="FT98">
        <v>1747247420.5</v>
      </c>
      <c r="FU98">
        <v>0</v>
      </c>
      <c r="FV98">
        <v>1.027</v>
      </c>
      <c r="FW98">
        <v>0.031</v>
      </c>
      <c r="FX98">
        <v>0.02</v>
      </c>
      <c r="FY98">
        <v>0.05</v>
      </c>
      <c r="FZ98">
        <v>420</v>
      </c>
      <c r="GA98">
        <v>16</v>
      </c>
      <c r="GB98">
        <v>0.01</v>
      </c>
      <c r="GC98">
        <v>0.1</v>
      </c>
      <c r="GD98">
        <v>-33.322245</v>
      </c>
      <c r="GE98">
        <v>0.2419902439024867</v>
      </c>
      <c r="GF98">
        <v>0.3057859659549469</v>
      </c>
      <c r="GG98">
        <v>0</v>
      </c>
      <c r="GH98">
        <v>264.0826470588235</v>
      </c>
      <c r="GI98">
        <v>0.9433155146812537</v>
      </c>
      <c r="GJ98">
        <v>0.2314132898660776</v>
      </c>
      <c r="GK98">
        <v>-1</v>
      </c>
      <c r="GL98">
        <v>0.6804937499999999</v>
      </c>
      <c r="GM98">
        <v>-0.1946596097560997</v>
      </c>
      <c r="GN98">
        <v>0.01881876752307388</v>
      </c>
      <c r="GO98">
        <v>0</v>
      </c>
      <c r="GP98">
        <v>0</v>
      </c>
      <c r="GQ98">
        <v>2</v>
      </c>
      <c r="GR98" t="s">
        <v>450</v>
      </c>
      <c r="GS98">
        <v>3.13557</v>
      </c>
      <c r="GT98">
        <v>2.69026</v>
      </c>
      <c r="GU98">
        <v>0.206407</v>
      </c>
      <c r="GV98">
        <v>0.207614</v>
      </c>
      <c r="GW98">
        <v>0.102028</v>
      </c>
      <c r="GX98">
        <v>0.09868540000000001</v>
      </c>
      <c r="GY98">
        <v>25212.2</v>
      </c>
      <c r="GZ98">
        <v>25221.9</v>
      </c>
      <c r="HA98">
        <v>29538</v>
      </c>
      <c r="HB98">
        <v>29419.5</v>
      </c>
      <c r="HC98">
        <v>35048.7</v>
      </c>
      <c r="HD98">
        <v>35114.4</v>
      </c>
      <c r="HE98">
        <v>41566.8</v>
      </c>
      <c r="HF98">
        <v>41786.1</v>
      </c>
      <c r="HG98">
        <v>1.92122</v>
      </c>
      <c r="HH98">
        <v>1.89198</v>
      </c>
      <c r="HI98">
        <v>0.110809</v>
      </c>
      <c r="HJ98">
        <v>0</v>
      </c>
      <c r="HK98">
        <v>28.2012</v>
      </c>
      <c r="HL98">
        <v>999.9</v>
      </c>
      <c r="HM98">
        <v>57.5</v>
      </c>
      <c r="HN98">
        <v>30</v>
      </c>
      <c r="HO98">
        <v>26.8543</v>
      </c>
      <c r="HP98">
        <v>61.9709</v>
      </c>
      <c r="HQ98">
        <v>25.5929</v>
      </c>
      <c r="HR98">
        <v>1</v>
      </c>
      <c r="HS98">
        <v>0.113448</v>
      </c>
      <c r="HT98">
        <v>0.226043</v>
      </c>
      <c r="HU98">
        <v>20.341</v>
      </c>
      <c r="HV98">
        <v>5.21669</v>
      </c>
      <c r="HW98">
        <v>12.0113</v>
      </c>
      <c r="HX98">
        <v>4.9886</v>
      </c>
      <c r="HY98">
        <v>3.28768</v>
      </c>
      <c r="HZ98">
        <v>9999</v>
      </c>
      <c r="IA98">
        <v>9999</v>
      </c>
      <c r="IB98">
        <v>9999</v>
      </c>
      <c r="IC98">
        <v>3.5</v>
      </c>
      <c r="ID98">
        <v>1.86756</v>
      </c>
      <c r="IE98">
        <v>1.86672</v>
      </c>
      <c r="IF98">
        <v>1.86603</v>
      </c>
      <c r="IG98">
        <v>1.866</v>
      </c>
      <c r="IH98">
        <v>1.86784</v>
      </c>
      <c r="II98">
        <v>1.87027</v>
      </c>
      <c r="IJ98">
        <v>1.86893</v>
      </c>
      <c r="IK98">
        <v>1.87042</v>
      </c>
      <c r="IL98">
        <v>0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-1.27</v>
      </c>
      <c r="IZ98">
        <v>0.1112</v>
      </c>
      <c r="JA98">
        <v>-0.08430758455233166</v>
      </c>
      <c r="JB98">
        <v>-0.0005046786976645747</v>
      </c>
      <c r="JC98">
        <v>-2.788243218172637E-07</v>
      </c>
      <c r="JD98">
        <v>-1.458253586176284E-11</v>
      </c>
      <c r="JE98">
        <v>-0.06436460862781151</v>
      </c>
      <c r="JF98">
        <v>-0.004978686969522418</v>
      </c>
      <c r="JG98">
        <v>0.0008967905392753483</v>
      </c>
      <c r="JH98">
        <v>-1.433903952826167E-05</v>
      </c>
      <c r="JI98">
        <v>4</v>
      </c>
      <c r="JJ98">
        <v>2332</v>
      </c>
      <c r="JK98">
        <v>1</v>
      </c>
      <c r="JL98">
        <v>26</v>
      </c>
      <c r="JM98">
        <v>192768.4</v>
      </c>
      <c r="JN98">
        <v>192768.5</v>
      </c>
      <c r="JO98">
        <v>2.67456</v>
      </c>
      <c r="JP98">
        <v>2.23877</v>
      </c>
      <c r="JQ98">
        <v>1.39771</v>
      </c>
      <c r="JR98">
        <v>2.33765</v>
      </c>
      <c r="JS98">
        <v>1.49536</v>
      </c>
      <c r="JT98">
        <v>2.56226</v>
      </c>
      <c r="JU98">
        <v>35.8711</v>
      </c>
      <c r="JV98">
        <v>24.0612</v>
      </c>
      <c r="JW98">
        <v>18</v>
      </c>
      <c r="JX98">
        <v>491.672</v>
      </c>
      <c r="JY98">
        <v>463.096</v>
      </c>
      <c r="JZ98">
        <v>27.1629</v>
      </c>
      <c r="KA98">
        <v>29.097</v>
      </c>
      <c r="KB98">
        <v>29.9999</v>
      </c>
      <c r="KC98">
        <v>28.9831</v>
      </c>
      <c r="KD98">
        <v>28.9114</v>
      </c>
      <c r="KE98">
        <v>53.5102</v>
      </c>
      <c r="KF98">
        <v>26.4918</v>
      </c>
      <c r="KG98">
        <v>95.12990000000001</v>
      </c>
      <c r="KH98">
        <v>27.1584</v>
      </c>
      <c r="KI98">
        <v>1376.18</v>
      </c>
      <c r="KJ98">
        <v>21.7995</v>
      </c>
      <c r="KK98">
        <v>100.954</v>
      </c>
      <c r="KL98">
        <v>100.492</v>
      </c>
    </row>
    <row r="99" spans="1:298">
      <c r="A99">
        <v>83</v>
      </c>
      <c r="B99">
        <v>1758813536.1</v>
      </c>
      <c r="C99">
        <v>501</v>
      </c>
      <c r="D99" t="s">
        <v>610</v>
      </c>
      <c r="E99" t="s">
        <v>611</v>
      </c>
      <c r="F99">
        <v>5</v>
      </c>
      <c r="G99" t="s">
        <v>436</v>
      </c>
      <c r="H99" t="s">
        <v>437</v>
      </c>
      <c r="I99" t="s">
        <v>438</v>
      </c>
      <c r="J99">
        <v>1758813528.544444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1388.571315151516</v>
      </c>
      <c r="AL99">
        <v>1363.969212121212</v>
      </c>
      <c r="AM99">
        <v>3.383917748917863</v>
      </c>
      <c r="AN99">
        <v>65.06</v>
      </c>
      <c r="AO99">
        <f>(AQ99 - AP99 + DZ99*1E3/(8.314*(EB99+273.15)) * AS99/DY99 * AR99) * DY99/(100*DM99) * 1000/(1000 - AQ99)</f>
        <v>0</v>
      </c>
      <c r="AP99">
        <v>21.73900785173161</v>
      </c>
      <c r="AQ99">
        <v>22.38066</v>
      </c>
      <c r="AR99">
        <v>-0.0001306666666667444</v>
      </c>
      <c r="AS99">
        <v>108.47</v>
      </c>
      <c r="AT99">
        <v>0</v>
      </c>
      <c r="AU99">
        <v>0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2.7</v>
      </c>
      <c r="DN99">
        <v>0.5</v>
      </c>
      <c r="DO99" t="s">
        <v>440</v>
      </c>
      <c r="DP99">
        <v>2</v>
      </c>
      <c r="DQ99" t="b">
        <v>1</v>
      </c>
      <c r="DR99">
        <v>1758813528.544444</v>
      </c>
      <c r="DS99">
        <v>1310.092962962963</v>
      </c>
      <c r="DT99">
        <v>1343.471481481481</v>
      </c>
      <c r="DU99">
        <v>22.39501111111111</v>
      </c>
      <c r="DV99">
        <v>21.7362</v>
      </c>
      <c r="DW99">
        <v>1311.351851851852</v>
      </c>
      <c r="DX99">
        <v>22.28367777777778</v>
      </c>
      <c r="DY99">
        <v>500.0151481481481</v>
      </c>
      <c r="DZ99">
        <v>91.22502962962962</v>
      </c>
      <c r="EA99">
        <v>0.03002259259259259</v>
      </c>
      <c r="EB99">
        <v>29.29467037037037</v>
      </c>
      <c r="EC99">
        <v>30.00903333333333</v>
      </c>
      <c r="ED99">
        <v>999.9000000000001</v>
      </c>
      <c r="EE99">
        <v>0</v>
      </c>
      <c r="EF99">
        <v>0</v>
      </c>
      <c r="EG99">
        <v>10003.28925925926</v>
      </c>
      <c r="EH99">
        <v>0</v>
      </c>
      <c r="EI99">
        <v>11.5788</v>
      </c>
      <c r="EJ99">
        <v>-33.37707037037038</v>
      </c>
      <c r="EK99">
        <v>1340.104814814815</v>
      </c>
      <c r="EL99">
        <v>1373.321481481481</v>
      </c>
      <c r="EM99">
        <v>0.6588070000000001</v>
      </c>
      <c r="EN99">
        <v>1343.471481481481</v>
      </c>
      <c r="EO99">
        <v>21.7362</v>
      </c>
      <c r="EP99">
        <v>2.042984814814815</v>
      </c>
      <c r="EQ99">
        <v>1.982884814814815</v>
      </c>
      <c r="ER99">
        <v>17.78147777777778</v>
      </c>
      <c r="ES99">
        <v>17.30833333333333</v>
      </c>
      <c r="ET99">
        <v>2000.004444444444</v>
      </c>
      <c r="EU99">
        <v>0.9799942222222222</v>
      </c>
      <c r="EV99">
        <v>0.02000611851851852</v>
      </c>
      <c r="EW99">
        <v>0</v>
      </c>
      <c r="EX99">
        <v>264.1968888888889</v>
      </c>
      <c r="EY99">
        <v>5.00097</v>
      </c>
      <c r="EZ99">
        <v>5417.464814814814</v>
      </c>
      <c r="FA99">
        <v>16707.58518518519</v>
      </c>
      <c r="FB99">
        <v>40.93699999999999</v>
      </c>
      <c r="FC99">
        <v>41.35866666666666</v>
      </c>
      <c r="FD99">
        <v>40.92781481481481</v>
      </c>
      <c r="FE99">
        <v>40.875</v>
      </c>
      <c r="FF99">
        <v>41.4347037037037</v>
      </c>
      <c r="FG99">
        <v>1955.094444444445</v>
      </c>
      <c r="FH99">
        <v>39.91</v>
      </c>
      <c r="FI99">
        <v>0</v>
      </c>
      <c r="FJ99">
        <v>1758813537</v>
      </c>
      <c r="FK99">
        <v>0</v>
      </c>
      <c r="FL99">
        <v>264.1996153846154</v>
      </c>
      <c r="FM99">
        <v>1.488820523376425</v>
      </c>
      <c r="FN99">
        <v>30.86735040288187</v>
      </c>
      <c r="FO99">
        <v>5417.445769230769</v>
      </c>
      <c r="FP99">
        <v>15</v>
      </c>
      <c r="FQ99">
        <v>0</v>
      </c>
      <c r="FR99" t="s">
        <v>441</v>
      </c>
      <c r="FS99">
        <v>1747247426.5</v>
      </c>
      <c r="FT99">
        <v>1747247420.5</v>
      </c>
      <c r="FU99">
        <v>0</v>
      </c>
      <c r="FV99">
        <v>1.027</v>
      </c>
      <c r="FW99">
        <v>0.031</v>
      </c>
      <c r="FX99">
        <v>0.02</v>
      </c>
      <c r="FY99">
        <v>0.05</v>
      </c>
      <c r="FZ99">
        <v>420</v>
      </c>
      <c r="GA99">
        <v>16</v>
      </c>
      <c r="GB99">
        <v>0.01</v>
      </c>
      <c r="GC99">
        <v>0.1</v>
      </c>
      <c r="GD99">
        <v>-33.285765</v>
      </c>
      <c r="GE99">
        <v>-2.006764727954928</v>
      </c>
      <c r="GF99">
        <v>0.2644596080217164</v>
      </c>
      <c r="GG99">
        <v>0</v>
      </c>
      <c r="GH99">
        <v>264.1338823529411</v>
      </c>
      <c r="GI99">
        <v>1.264935072018077</v>
      </c>
      <c r="GJ99">
        <v>0.2348058978999004</v>
      </c>
      <c r="GK99">
        <v>-1</v>
      </c>
      <c r="GL99">
        <v>0.667964625</v>
      </c>
      <c r="GM99">
        <v>-0.1723775572232648</v>
      </c>
      <c r="GN99">
        <v>0.01663240893209325</v>
      </c>
      <c r="GO99">
        <v>0</v>
      </c>
      <c r="GP99">
        <v>0</v>
      </c>
      <c r="GQ99">
        <v>2</v>
      </c>
      <c r="GR99" t="s">
        <v>450</v>
      </c>
      <c r="GS99">
        <v>3.13561</v>
      </c>
      <c r="GT99">
        <v>2.69027</v>
      </c>
      <c r="GU99">
        <v>0.207841</v>
      </c>
      <c r="GV99">
        <v>0.20902</v>
      </c>
      <c r="GW99">
        <v>0.102007</v>
      </c>
      <c r="GX99">
        <v>0.0986915</v>
      </c>
      <c r="GY99">
        <v>25167</v>
      </c>
      <c r="GZ99">
        <v>25177</v>
      </c>
      <c r="HA99">
        <v>29538.5</v>
      </c>
      <c r="HB99">
        <v>29419.3</v>
      </c>
      <c r="HC99">
        <v>35050.5</v>
      </c>
      <c r="HD99">
        <v>35114</v>
      </c>
      <c r="HE99">
        <v>41568</v>
      </c>
      <c r="HF99">
        <v>41785.9</v>
      </c>
      <c r="HG99">
        <v>1.92118</v>
      </c>
      <c r="HH99">
        <v>1.8919</v>
      </c>
      <c r="HI99">
        <v>0.110611</v>
      </c>
      <c r="HJ99">
        <v>0</v>
      </c>
      <c r="HK99">
        <v>28.1985</v>
      </c>
      <c r="HL99">
        <v>999.9</v>
      </c>
      <c r="HM99">
        <v>57.5</v>
      </c>
      <c r="HN99">
        <v>30</v>
      </c>
      <c r="HO99">
        <v>26.853</v>
      </c>
      <c r="HP99">
        <v>61.9209</v>
      </c>
      <c r="HQ99">
        <v>25.5689</v>
      </c>
      <c r="HR99">
        <v>1</v>
      </c>
      <c r="HS99">
        <v>0.113361</v>
      </c>
      <c r="HT99">
        <v>0.211871</v>
      </c>
      <c r="HU99">
        <v>20.341</v>
      </c>
      <c r="HV99">
        <v>5.21669</v>
      </c>
      <c r="HW99">
        <v>12.011</v>
      </c>
      <c r="HX99">
        <v>4.9887</v>
      </c>
      <c r="HY99">
        <v>3.2876</v>
      </c>
      <c r="HZ99">
        <v>9999</v>
      </c>
      <c r="IA99">
        <v>9999</v>
      </c>
      <c r="IB99">
        <v>9999</v>
      </c>
      <c r="IC99">
        <v>3.5</v>
      </c>
      <c r="ID99">
        <v>1.86756</v>
      </c>
      <c r="IE99">
        <v>1.86673</v>
      </c>
      <c r="IF99">
        <v>1.86603</v>
      </c>
      <c r="IG99">
        <v>1.866</v>
      </c>
      <c r="IH99">
        <v>1.86784</v>
      </c>
      <c r="II99">
        <v>1.87027</v>
      </c>
      <c r="IJ99">
        <v>1.86892</v>
      </c>
      <c r="IK99">
        <v>1.87042</v>
      </c>
      <c r="IL99">
        <v>0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-1.29</v>
      </c>
      <c r="IZ99">
        <v>0.1112</v>
      </c>
      <c r="JA99">
        <v>-0.08430758455233166</v>
      </c>
      <c r="JB99">
        <v>-0.0005046786976645747</v>
      </c>
      <c r="JC99">
        <v>-2.788243218172637E-07</v>
      </c>
      <c r="JD99">
        <v>-1.458253586176284E-11</v>
      </c>
      <c r="JE99">
        <v>-0.06436460862781151</v>
      </c>
      <c r="JF99">
        <v>-0.004978686969522418</v>
      </c>
      <c r="JG99">
        <v>0.0008967905392753483</v>
      </c>
      <c r="JH99">
        <v>-1.433903952826167E-05</v>
      </c>
      <c r="JI99">
        <v>4</v>
      </c>
      <c r="JJ99">
        <v>2332</v>
      </c>
      <c r="JK99">
        <v>1</v>
      </c>
      <c r="JL99">
        <v>26</v>
      </c>
      <c r="JM99">
        <v>192768.5</v>
      </c>
      <c r="JN99">
        <v>192768.6</v>
      </c>
      <c r="JO99">
        <v>2.69409</v>
      </c>
      <c r="JP99">
        <v>2.22168</v>
      </c>
      <c r="JQ99">
        <v>1.39648</v>
      </c>
      <c r="JR99">
        <v>2.33765</v>
      </c>
      <c r="JS99">
        <v>1.49536</v>
      </c>
      <c r="JT99">
        <v>2.62939</v>
      </c>
      <c r="JU99">
        <v>35.8711</v>
      </c>
      <c r="JV99">
        <v>24.07</v>
      </c>
      <c r="JW99">
        <v>18</v>
      </c>
      <c r="JX99">
        <v>491.612</v>
      </c>
      <c r="JY99">
        <v>463.017</v>
      </c>
      <c r="JZ99">
        <v>27.1534</v>
      </c>
      <c r="KA99">
        <v>29.0929</v>
      </c>
      <c r="KB99">
        <v>29.9999</v>
      </c>
      <c r="KC99">
        <v>28.9797</v>
      </c>
      <c r="KD99">
        <v>28.9075</v>
      </c>
      <c r="KE99">
        <v>54.0289</v>
      </c>
      <c r="KF99">
        <v>26.4918</v>
      </c>
      <c r="KG99">
        <v>95.12990000000001</v>
      </c>
      <c r="KH99">
        <v>27.1511</v>
      </c>
      <c r="KI99">
        <v>1389.54</v>
      </c>
      <c r="KJ99">
        <v>21.8185</v>
      </c>
      <c r="KK99">
        <v>100.956</v>
      </c>
      <c r="KL99">
        <v>100.491</v>
      </c>
    </row>
    <row r="100" spans="1:298">
      <c r="A100">
        <v>84</v>
      </c>
      <c r="B100">
        <v>1758813541.1</v>
      </c>
      <c r="C100">
        <v>506</v>
      </c>
      <c r="D100" t="s">
        <v>612</v>
      </c>
      <c r="E100" t="s">
        <v>613</v>
      </c>
      <c r="F100">
        <v>5</v>
      </c>
      <c r="G100" t="s">
        <v>436</v>
      </c>
      <c r="H100" t="s">
        <v>437</v>
      </c>
      <c r="I100" t="s">
        <v>438</v>
      </c>
      <c r="J100">
        <v>1758813533.562963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1405.768618181819</v>
      </c>
      <c r="AL100">
        <v>1380.946727272727</v>
      </c>
      <c r="AM100">
        <v>3.403683982683988</v>
      </c>
      <c r="AN100">
        <v>65.06</v>
      </c>
      <c r="AO100">
        <f>(AQ100 - AP100 + DZ100*1E3/(8.314*(EB100+273.15)) * AS100/DY100 * AR100) * DY100/(100*DM100) * 1000/(1000 - AQ100)</f>
        <v>0</v>
      </c>
      <c r="AP100">
        <v>21.74122852164501</v>
      </c>
      <c r="AQ100">
        <v>22.37045030303029</v>
      </c>
      <c r="AR100">
        <v>-0.0001459624819626879</v>
      </c>
      <c r="AS100">
        <v>108.47</v>
      </c>
      <c r="AT100">
        <v>0</v>
      </c>
      <c r="AU100">
        <v>0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2.7</v>
      </c>
      <c r="DN100">
        <v>0.5</v>
      </c>
      <c r="DO100" t="s">
        <v>440</v>
      </c>
      <c r="DP100">
        <v>2</v>
      </c>
      <c r="DQ100" t="b">
        <v>1</v>
      </c>
      <c r="DR100">
        <v>1758813533.562963</v>
      </c>
      <c r="DS100">
        <v>1326.690370370371</v>
      </c>
      <c r="DT100">
        <v>1360.304814814815</v>
      </c>
      <c r="DU100">
        <v>22.38442592592592</v>
      </c>
      <c r="DV100">
        <v>21.7385074074074</v>
      </c>
      <c r="DW100">
        <v>1327.970740740741</v>
      </c>
      <c r="DX100">
        <v>22.27323333333333</v>
      </c>
      <c r="DY100">
        <v>499.9938888888889</v>
      </c>
      <c r="DZ100">
        <v>91.22429259259259</v>
      </c>
      <c r="EA100">
        <v>0.03008431111111111</v>
      </c>
      <c r="EB100">
        <v>29.28665555555555</v>
      </c>
      <c r="EC100">
        <v>30.00307037037037</v>
      </c>
      <c r="ED100">
        <v>999.9000000000001</v>
      </c>
      <c r="EE100">
        <v>0</v>
      </c>
      <c r="EF100">
        <v>0</v>
      </c>
      <c r="EG100">
        <v>9995.302222222223</v>
      </c>
      <c r="EH100">
        <v>0</v>
      </c>
      <c r="EI100">
        <v>11.5788</v>
      </c>
      <c r="EJ100">
        <v>-33.61388148148148</v>
      </c>
      <c r="EK100">
        <v>1357.067777777778</v>
      </c>
      <c r="EL100">
        <v>1390.533333333333</v>
      </c>
      <c r="EM100">
        <v>0.6459231111111111</v>
      </c>
      <c r="EN100">
        <v>1360.304814814815</v>
      </c>
      <c r="EO100">
        <v>21.7385074074074</v>
      </c>
      <c r="EP100">
        <v>2.042003703703704</v>
      </c>
      <c r="EQ100">
        <v>1.98307962962963</v>
      </c>
      <c r="ER100">
        <v>17.77385185185185</v>
      </c>
      <c r="ES100">
        <v>17.30988518518519</v>
      </c>
      <c r="ET100">
        <v>1999.984074074074</v>
      </c>
      <c r="EU100">
        <v>0.9799938888888889</v>
      </c>
      <c r="EV100">
        <v>0.02000644074074074</v>
      </c>
      <c r="EW100">
        <v>0</v>
      </c>
      <c r="EX100">
        <v>264.3537407407408</v>
      </c>
      <c r="EY100">
        <v>5.00097</v>
      </c>
      <c r="EZ100">
        <v>5419.884814814814</v>
      </c>
      <c r="FA100">
        <v>16707.41481481482</v>
      </c>
      <c r="FB100">
        <v>40.93699999999999</v>
      </c>
      <c r="FC100">
        <v>41.34233333333332</v>
      </c>
      <c r="FD100">
        <v>40.92322222222222</v>
      </c>
      <c r="FE100">
        <v>40.875</v>
      </c>
      <c r="FF100">
        <v>41.4324074074074</v>
      </c>
      <c r="FG100">
        <v>1955.074074074074</v>
      </c>
      <c r="FH100">
        <v>39.91</v>
      </c>
      <c r="FI100">
        <v>0</v>
      </c>
      <c r="FJ100">
        <v>1758813541.8</v>
      </c>
      <c r="FK100">
        <v>0</v>
      </c>
      <c r="FL100">
        <v>264.3238846153846</v>
      </c>
      <c r="FM100">
        <v>1.992512827032959</v>
      </c>
      <c r="FN100">
        <v>28.49299146524528</v>
      </c>
      <c r="FO100">
        <v>5419.823846153846</v>
      </c>
      <c r="FP100">
        <v>15</v>
      </c>
      <c r="FQ100">
        <v>0</v>
      </c>
      <c r="FR100" t="s">
        <v>441</v>
      </c>
      <c r="FS100">
        <v>1747247426.5</v>
      </c>
      <c r="FT100">
        <v>1747247420.5</v>
      </c>
      <c r="FU100">
        <v>0</v>
      </c>
      <c r="FV100">
        <v>1.027</v>
      </c>
      <c r="FW100">
        <v>0.031</v>
      </c>
      <c r="FX100">
        <v>0.02</v>
      </c>
      <c r="FY100">
        <v>0.05</v>
      </c>
      <c r="FZ100">
        <v>420</v>
      </c>
      <c r="GA100">
        <v>16</v>
      </c>
      <c r="GB100">
        <v>0.01</v>
      </c>
      <c r="GC100">
        <v>0.1</v>
      </c>
      <c r="GD100">
        <v>-33.45609512195121</v>
      </c>
      <c r="GE100">
        <v>-2.631980487804846</v>
      </c>
      <c r="GF100">
        <v>0.2897481370139135</v>
      </c>
      <c r="GG100">
        <v>0</v>
      </c>
      <c r="GH100">
        <v>264.2750294117647</v>
      </c>
      <c r="GI100">
        <v>1.672100847366515</v>
      </c>
      <c r="GJ100">
        <v>0.2750604730615261</v>
      </c>
      <c r="GK100">
        <v>-1</v>
      </c>
      <c r="GL100">
        <v>0.6538319512195122</v>
      </c>
      <c r="GM100">
        <v>-0.1548263205574896</v>
      </c>
      <c r="GN100">
        <v>0.01530496006313659</v>
      </c>
      <c r="GO100">
        <v>0</v>
      </c>
      <c r="GP100">
        <v>0</v>
      </c>
      <c r="GQ100">
        <v>2</v>
      </c>
      <c r="GR100" t="s">
        <v>450</v>
      </c>
      <c r="GS100">
        <v>3.13571</v>
      </c>
      <c r="GT100">
        <v>2.69059</v>
      </c>
      <c r="GU100">
        <v>0.209434</v>
      </c>
      <c r="GV100">
        <v>0.210582</v>
      </c>
      <c r="GW100">
        <v>0.101972</v>
      </c>
      <c r="GX100">
        <v>0.0986998</v>
      </c>
      <c r="GY100">
        <v>25116.6</v>
      </c>
      <c r="GZ100">
        <v>25127.5</v>
      </c>
      <c r="HA100">
        <v>29538.7</v>
      </c>
      <c r="HB100">
        <v>29419.6</v>
      </c>
      <c r="HC100">
        <v>35052.2</v>
      </c>
      <c r="HD100">
        <v>35114.1</v>
      </c>
      <c r="HE100">
        <v>41568.3</v>
      </c>
      <c r="HF100">
        <v>41786.3</v>
      </c>
      <c r="HG100">
        <v>1.92127</v>
      </c>
      <c r="HH100">
        <v>1.89202</v>
      </c>
      <c r="HI100">
        <v>0.110433</v>
      </c>
      <c r="HJ100">
        <v>0</v>
      </c>
      <c r="HK100">
        <v>28.1931</v>
      </c>
      <c r="HL100">
        <v>999.9</v>
      </c>
      <c r="HM100">
        <v>57.5</v>
      </c>
      <c r="HN100">
        <v>30</v>
      </c>
      <c r="HO100">
        <v>26.8554</v>
      </c>
      <c r="HP100">
        <v>62.0209</v>
      </c>
      <c r="HQ100">
        <v>25.4728</v>
      </c>
      <c r="HR100">
        <v>1</v>
      </c>
      <c r="HS100">
        <v>0.112718</v>
      </c>
      <c r="HT100">
        <v>0.128265</v>
      </c>
      <c r="HU100">
        <v>20.3411</v>
      </c>
      <c r="HV100">
        <v>5.21639</v>
      </c>
      <c r="HW100">
        <v>12.0105</v>
      </c>
      <c r="HX100">
        <v>4.98855</v>
      </c>
      <c r="HY100">
        <v>3.28772</v>
      </c>
      <c r="HZ100">
        <v>9999</v>
      </c>
      <c r="IA100">
        <v>9999</v>
      </c>
      <c r="IB100">
        <v>9999</v>
      </c>
      <c r="IC100">
        <v>3.5</v>
      </c>
      <c r="ID100">
        <v>1.8676</v>
      </c>
      <c r="IE100">
        <v>1.86676</v>
      </c>
      <c r="IF100">
        <v>1.86604</v>
      </c>
      <c r="IG100">
        <v>1.866</v>
      </c>
      <c r="IH100">
        <v>1.86784</v>
      </c>
      <c r="II100">
        <v>1.87028</v>
      </c>
      <c r="IJ100">
        <v>1.86893</v>
      </c>
      <c r="IK100">
        <v>1.87043</v>
      </c>
      <c r="IL100">
        <v>0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-1.31</v>
      </c>
      <c r="IZ100">
        <v>0.111</v>
      </c>
      <c r="JA100">
        <v>-0.08430758455233166</v>
      </c>
      <c r="JB100">
        <v>-0.0005046786976645747</v>
      </c>
      <c r="JC100">
        <v>-2.788243218172637E-07</v>
      </c>
      <c r="JD100">
        <v>-1.458253586176284E-11</v>
      </c>
      <c r="JE100">
        <v>-0.06436460862781151</v>
      </c>
      <c r="JF100">
        <v>-0.004978686969522418</v>
      </c>
      <c r="JG100">
        <v>0.0008967905392753483</v>
      </c>
      <c r="JH100">
        <v>-1.433903952826167E-05</v>
      </c>
      <c r="JI100">
        <v>4</v>
      </c>
      <c r="JJ100">
        <v>2332</v>
      </c>
      <c r="JK100">
        <v>1</v>
      </c>
      <c r="JL100">
        <v>26</v>
      </c>
      <c r="JM100">
        <v>192768.6</v>
      </c>
      <c r="JN100">
        <v>192768.7</v>
      </c>
      <c r="JO100">
        <v>2.72339</v>
      </c>
      <c r="JP100">
        <v>2.23511</v>
      </c>
      <c r="JQ100">
        <v>1.39648</v>
      </c>
      <c r="JR100">
        <v>2.33887</v>
      </c>
      <c r="JS100">
        <v>1.49536</v>
      </c>
      <c r="JT100">
        <v>2.65503</v>
      </c>
      <c r="JU100">
        <v>35.8711</v>
      </c>
      <c r="JV100">
        <v>24.0612</v>
      </c>
      <c r="JW100">
        <v>18</v>
      </c>
      <c r="JX100">
        <v>491.641</v>
      </c>
      <c r="JY100">
        <v>463.064</v>
      </c>
      <c r="JZ100">
        <v>27.1479</v>
      </c>
      <c r="KA100">
        <v>29.0891</v>
      </c>
      <c r="KB100">
        <v>29.9998</v>
      </c>
      <c r="KC100">
        <v>28.9753</v>
      </c>
      <c r="KD100">
        <v>28.9033</v>
      </c>
      <c r="KE100">
        <v>54.5236</v>
      </c>
      <c r="KF100">
        <v>26.2105</v>
      </c>
      <c r="KG100">
        <v>95.12990000000001</v>
      </c>
      <c r="KH100">
        <v>27.1747</v>
      </c>
      <c r="KI100">
        <v>1402.89</v>
      </c>
      <c r="KJ100">
        <v>21.8464</v>
      </c>
      <c r="KK100">
        <v>100.957</v>
      </c>
      <c r="KL100">
        <v>100.492</v>
      </c>
    </row>
    <row r="101" spans="1:298">
      <c r="A101">
        <v>85</v>
      </c>
      <c r="B101">
        <v>1758813546.1</v>
      </c>
      <c r="C101">
        <v>511</v>
      </c>
      <c r="D101" t="s">
        <v>614</v>
      </c>
      <c r="E101" t="s">
        <v>615</v>
      </c>
      <c r="F101">
        <v>5</v>
      </c>
      <c r="G101" t="s">
        <v>436</v>
      </c>
      <c r="H101" t="s">
        <v>437</v>
      </c>
      <c r="I101" t="s">
        <v>438</v>
      </c>
      <c r="J101">
        <v>1758813538.581481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1422.747933333333</v>
      </c>
      <c r="AL101">
        <v>1397.907818181817</v>
      </c>
      <c r="AM101">
        <v>3.385186147186048</v>
      </c>
      <c r="AN101">
        <v>65.06</v>
      </c>
      <c r="AO101">
        <f>(AQ101 - AP101 + DZ101*1E3/(8.314*(EB101+273.15)) * AS101/DY101 * AR101) * DY101/(100*DM101) * 1000/(1000 - AQ101)</f>
        <v>0</v>
      </c>
      <c r="AP101">
        <v>21.75316484307359</v>
      </c>
      <c r="AQ101">
        <v>22.36498363636363</v>
      </c>
      <c r="AR101">
        <v>-4.538280766869048E-05</v>
      </c>
      <c r="AS101">
        <v>108.47</v>
      </c>
      <c r="AT101">
        <v>0</v>
      </c>
      <c r="AU101">
        <v>0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2.7</v>
      </c>
      <c r="DN101">
        <v>0.5</v>
      </c>
      <c r="DO101" t="s">
        <v>440</v>
      </c>
      <c r="DP101">
        <v>2</v>
      </c>
      <c r="DQ101" t="b">
        <v>1</v>
      </c>
      <c r="DR101">
        <v>1758813538.581481</v>
      </c>
      <c r="DS101">
        <v>1343.361111111111</v>
      </c>
      <c r="DT101">
        <v>1377.064074074074</v>
      </c>
      <c r="DU101">
        <v>22.37502962962963</v>
      </c>
      <c r="DV101">
        <v>21.74408518518518</v>
      </c>
      <c r="DW101">
        <v>1344.663703703704</v>
      </c>
      <c r="DX101">
        <v>22.26396296296296</v>
      </c>
      <c r="DY101">
        <v>499.9978888888888</v>
      </c>
      <c r="DZ101">
        <v>91.22395555555556</v>
      </c>
      <c r="EA101">
        <v>0.03012973703703704</v>
      </c>
      <c r="EB101">
        <v>29.27789259259259</v>
      </c>
      <c r="EC101">
        <v>29.9976074074074</v>
      </c>
      <c r="ED101">
        <v>999.9000000000001</v>
      </c>
      <c r="EE101">
        <v>0</v>
      </c>
      <c r="EF101">
        <v>0</v>
      </c>
      <c r="EG101">
        <v>9997.825185185184</v>
      </c>
      <c r="EH101">
        <v>0</v>
      </c>
      <c r="EI101">
        <v>11.5788</v>
      </c>
      <c r="EJ101">
        <v>-33.70241851851852</v>
      </c>
      <c r="EK101">
        <v>1374.106666666667</v>
      </c>
      <c r="EL101">
        <v>1407.672222222222</v>
      </c>
      <c r="EM101">
        <v>0.6309505555555556</v>
      </c>
      <c r="EN101">
        <v>1377.064074074074</v>
      </c>
      <c r="EO101">
        <v>21.74408518518518</v>
      </c>
      <c r="EP101">
        <v>2.041140370370371</v>
      </c>
      <c r="EQ101">
        <v>1.983582222222222</v>
      </c>
      <c r="ER101">
        <v>17.76712592592592</v>
      </c>
      <c r="ES101">
        <v>17.31388888888889</v>
      </c>
      <c r="ET101">
        <v>1999.987407407408</v>
      </c>
      <c r="EU101">
        <v>0.9799937777777777</v>
      </c>
      <c r="EV101">
        <v>0.02000654814814815</v>
      </c>
      <c r="EW101">
        <v>0</v>
      </c>
      <c r="EX101">
        <v>264.5614074074074</v>
      </c>
      <c r="EY101">
        <v>5.00097</v>
      </c>
      <c r="EZ101">
        <v>5422.214074074074</v>
      </c>
      <c r="FA101">
        <v>16707.44444444445</v>
      </c>
      <c r="FB101">
        <v>40.93699999999999</v>
      </c>
      <c r="FC101">
        <v>41.33066666666665</v>
      </c>
      <c r="FD101">
        <v>40.90944444444444</v>
      </c>
      <c r="FE101">
        <v>40.875</v>
      </c>
      <c r="FF101">
        <v>41.4324074074074</v>
      </c>
      <c r="FG101">
        <v>1955.077407407407</v>
      </c>
      <c r="FH101">
        <v>39.91</v>
      </c>
      <c r="FI101">
        <v>0</v>
      </c>
      <c r="FJ101">
        <v>1758813547.2</v>
      </c>
      <c r="FK101">
        <v>0</v>
      </c>
      <c r="FL101">
        <v>264.52612</v>
      </c>
      <c r="FM101">
        <v>2.744000001718217</v>
      </c>
      <c r="FN101">
        <v>25.08769230718923</v>
      </c>
      <c r="FO101">
        <v>5422.456399999999</v>
      </c>
      <c r="FP101">
        <v>15</v>
      </c>
      <c r="FQ101">
        <v>0</v>
      </c>
      <c r="FR101" t="s">
        <v>441</v>
      </c>
      <c r="FS101">
        <v>1747247426.5</v>
      </c>
      <c r="FT101">
        <v>1747247420.5</v>
      </c>
      <c r="FU101">
        <v>0</v>
      </c>
      <c r="FV101">
        <v>1.027</v>
      </c>
      <c r="FW101">
        <v>0.031</v>
      </c>
      <c r="FX101">
        <v>0.02</v>
      </c>
      <c r="FY101">
        <v>0.05</v>
      </c>
      <c r="FZ101">
        <v>420</v>
      </c>
      <c r="GA101">
        <v>16</v>
      </c>
      <c r="GB101">
        <v>0.01</v>
      </c>
      <c r="GC101">
        <v>0.1</v>
      </c>
      <c r="GD101">
        <v>-33.63977804878049</v>
      </c>
      <c r="GE101">
        <v>-1.419622996515724</v>
      </c>
      <c r="GF101">
        <v>0.1793623754115281</v>
      </c>
      <c r="GG101">
        <v>0</v>
      </c>
      <c r="GH101">
        <v>264.4138823529412</v>
      </c>
      <c r="GI101">
        <v>2.187532470306311</v>
      </c>
      <c r="GJ101">
        <v>0.3024374281134484</v>
      </c>
      <c r="GK101">
        <v>-1</v>
      </c>
      <c r="GL101">
        <v>0.6392501707317073</v>
      </c>
      <c r="GM101">
        <v>-0.1755541881533111</v>
      </c>
      <c r="GN101">
        <v>0.01772227267524481</v>
      </c>
      <c r="GO101">
        <v>0</v>
      </c>
      <c r="GP101">
        <v>0</v>
      </c>
      <c r="GQ101">
        <v>2</v>
      </c>
      <c r="GR101" t="s">
        <v>450</v>
      </c>
      <c r="GS101">
        <v>3.13565</v>
      </c>
      <c r="GT101">
        <v>2.69048</v>
      </c>
      <c r="GU101">
        <v>0.211016</v>
      </c>
      <c r="GV101">
        <v>0.212144</v>
      </c>
      <c r="GW101">
        <v>0.101964</v>
      </c>
      <c r="GX101">
        <v>0.0987997</v>
      </c>
      <c r="GY101">
        <v>25066.1</v>
      </c>
      <c r="GZ101">
        <v>25077.9</v>
      </c>
      <c r="HA101">
        <v>29538.5</v>
      </c>
      <c r="HB101">
        <v>29419.8</v>
      </c>
      <c r="HC101">
        <v>35052.1</v>
      </c>
      <c r="HD101">
        <v>35110.6</v>
      </c>
      <c r="HE101">
        <v>41567.9</v>
      </c>
      <c r="HF101">
        <v>41786.8</v>
      </c>
      <c r="HG101">
        <v>1.9212</v>
      </c>
      <c r="HH101">
        <v>1.89237</v>
      </c>
      <c r="HI101">
        <v>0.110615</v>
      </c>
      <c r="HJ101">
        <v>0</v>
      </c>
      <c r="HK101">
        <v>28.1877</v>
      </c>
      <c r="HL101">
        <v>999.9</v>
      </c>
      <c r="HM101">
        <v>57.5</v>
      </c>
      <c r="HN101">
        <v>30</v>
      </c>
      <c r="HO101">
        <v>26.8537</v>
      </c>
      <c r="HP101">
        <v>62.2109</v>
      </c>
      <c r="HQ101">
        <v>25.5529</v>
      </c>
      <c r="HR101">
        <v>1</v>
      </c>
      <c r="HS101">
        <v>0.111956</v>
      </c>
      <c r="HT101">
        <v>0.0930882</v>
      </c>
      <c r="HU101">
        <v>20.3412</v>
      </c>
      <c r="HV101">
        <v>5.21564</v>
      </c>
      <c r="HW101">
        <v>12.0113</v>
      </c>
      <c r="HX101">
        <v>4.98845</v>
      </c>
      <c r="HY101">
        <v>3.28783</v>
      </c>
      <c r="HZ101">
        <v>9999</v>
      </c>
      <c r="IA101">
        <v>9999</v>
      </c>
      <c r="IB101">
        <v>9999</v>
      </c>
      <c r="IC101">
        <v>3.5</v>
      </c>
      <c r="ID101">
        <v>1.8676</v>
      </c>
      <c r="IE101">
        <v>1.86673</v>
      </c>
      <c r="IF101">
        <v>1.86605</v>
      </c>
      <c r="IG101">
        <v>1.86601</v>
      </c>
      <c r="IH101">
        <v>1.86786</v>
      </c>
      <c r="II101">
        <v>1.87027</v>
      </c>
      <c r="IJ101">
        <v>1.86893</v>
      </c>
      <c r="IK101">
        <v>1.87043</v>
      </c>
      <c r="IL101">
        <v>0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-1.34</v>
      </c>
      <c r="IZ101">
        <v>0.1109</v>
      </c>
      <c r="JA101">
        <v>-0.08430758455233166</v>
      </c>
      <c r="JB101">
        <v>-0.0005046786976645747</v>
      </c>
      <c r="JC101">
        <v>-2.788243218172637E-07</v>
      </c>
      <c r="JD101">
        <v>-1.458253586176284E-11</v>
      </c>
      <c r="JE101">
        <v>-0.06436460862781151</v>
      </c>
      <c r="JF101">
        <v>-0.004978686969522418</v>
      </c>
      <c r="JG101">
        <v>0.0008967905392753483</v>
      </c>
      <c r="JH101">
        <v>-1.433903952826167E-05</v>
      </c>
      <c r="JI101">
        <v>4</v>
      </c>
      <c r="JJ101">
        <v>2332</v>
      </c>
      <c r="JK101">
        <v>1</v>
      </c>
      <c r="JL101">
        <v>26</v>
      </c>
      <c r="JM101">
        <v>192768.7</v>
      </c>
      <c r="JN101">
        <v>192768.8</v>
      </c>
      <c r="JO101">
        <v>2.7478</v>
      </c>
      <c r="JP101">
        <v>2.22168</v>
      </c>
      <c r="JQ101">
        <v>1.39648</v>
      </c>
      <c r="JR101">
        <v>2.33765</v>
      </c>
      <c r="JS101">
        <v>1.49536</v>
      </c>
      <c r="JT101">
        <v>2.64282</v>
      </c>
      <c r="JU101">
        <v>35.8711</v>
      </c>
      <c r="JV101">
        <v>24.07</v>
      </c>
      <c r="JW101">
        <v>18</v>
      </c>
      <c r="JX101">
        <v>491.564</v>
      </c>
      <c r="JY101">
        <v>463.263</v>
      </c>
      <c r="JZ101">
        <v>27.1691</v>
      </c>
      <c r="KA101">
        <v>29.0848</v>
      </c>
      <c r="KB101">
        <v>29.9995</v>
      </c>
      <c r="KC101">
        <v>28.9717</v>
      </c>
      <c r="KD101">
        <v>28.9002</v>
      </c>
      <c r="KE101">
        <v>55.078</v>
      </c>
      <c r="KF101">
        <v>26.2105</v>
      </c>
      <c r="KG101">
        <v>95.12990000000001</v>
      </c>
      <c r="KH101">
        <v>27.1797</v>
      </c>
      <c r="KI101">
        <v>1422.93</v>
      </c>
      <c r="KJ101">
        <v>21.8676</v>
      </c>
      <c r="KK101">
        <v>100.956</v>
      </c>
      <c r="KL101">
        <v>100.493</v>
      </c>
    </row>
    <row r="102" spans="1:298">
      <c r="A102">
        <v>86</v>
      </c>
      <c r="B102">
        <v>1758813551.1</v>
      </c>
      <c r="C102">
        <v>516</v>
      </c>
      <c r="D102" t="s">
        <v>616</v>
      </c>
      <c r="E102" t="s">
        <v>617</v>
      </c>
      <c r="F102">
        <v>5</v>
      </c>
      <c r="G102" t="s">
        <v>436</v>
      </c>
      <c r="H102" t="s">
        <v>437</v>
      </c>
      <c r="I102" t="s">
        <v>438</v>
      </c>
      <c r="J102">
        <v>1758813543.6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1439.965357575758</v>
      </c>
      <c r="AL102">
        <v>1415.045757575757</v>
      </c>
      <c r="AM102">
        <v>3.432245021644853</v>
      </c>
      <c r="AN102">
        <v>65.06</v>
      </c>
      <c r="AO102">
        <f>(AQ102 - AP102 + DZ102*1E3/(8.314*(EB102+273.15)) * AS102/DY102 * AR102) * DY102/(100*DM102) * 1000/(1000 - AQ102)</f>
        <v>0</v>
      </c>
      <c r="AP102">
        <v>21.7834449935065</v>
      </c>
      <c r="AQ102">
        <v>22.3692909090909</v>
      </c>
      <c r="AR102">
        <v>3.991774891754567E-05</v>
      </c>
      <c r="AS102">
        <v>108.47</v>
      </c>
      <c r="AT102">
        <v>0</v>
      </c>
      <c r="AU102">
        <v>0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2.7</v>
      </c>
      <c r="DN102">
        <v>0.5</v>
      </c>
      <c r="DO102" t="s">
        <v>440</v>
      </c>
      <c r="DP102">
        <v>2</v>
      </c>
      <c r="DQ102" t="b">
        <v>1</v>
      </c>
      <c r="DR102">
        <v>1758813543.6</v>
      </c>
      <c r="DS102">
        <v>1360.022962962963</v>
      </c>
      <c r="DT102">
        <v>1393.875185185185</v>
      </c>
      <c r="DU102">
        <v>22.36964444444445</v>
      </c>
      <c r="DV102">
        <v>21.75848888888889</v>
      </c>
      <c r="DW102">
        <v>1361.347777777778</v>
      </c>
      <c r="DX102">
        <v>22.25864444444445</v>
      </c>
      <c r="DY102">
        <v>499.9855555555555</v>
      </c>
      <c r="DZ102">
        <v>91.22433703703702</v>
      </c>
      <c r="EA102">
        <v>0.03025876296296296</v>
      </c>
      <c r="EB102">
        <v>29.27039259259259</v>
      </c>
      <c r="EC102">
        <v>29.99366296296296</v>
      </c>
      <c r="ED102">
        <v>999.9000000000001</v>
      </c>
      <c r="EE102">
        <v>0</v>
      </c>
      <c r="EF102">
        <v>0</v>
      </c>
      <c r="EG102">
        <v>10000.25259259259</v>
      </c>
      <c r="EH102">
        <v>0</v>
      </c>
      <c r="EI102">
        <v>11.5788</v>
      </c>
      <c r="EJ102">
        <v>-33.85214814814815</v>
      </c>
      <c r="EK102">
        <v>1391.142592592593</v>
      </c>
      <c r="EL102">
        <v>1424.878518518518</v>
      </c>
      <c r="EM102">
        <v>0.6111522592592593</v>
      </c>
      <c r="EN102">
        <v>1393.875185185185</v>
      </c>
      <c r="EO102">
        <v>21.75848888888889</v>
      </c>
      <c r="EP102">
        <v>2.040656296296296</v>
      </c>
      <c r="EQ102">
        <v>1.984905185185185</v>
      </c>
      <c r="ER102">
        <v>17.76336296296297</v>
      </c>
      <c r="ES102">
        <v>17.32443333333333</v>
      </c>
      <c r="ET102">
        <v>1999.978148148148</v>
      </c>
      <c r="EU102">
        <v>0.9799935555555556</v>
      </c>
      <c r="EV102">
        <v>0.02000676296296296</v>
      </c>
      <c r="EW102">
        <v>0</v>
      </c>
      <c r="EX102">
        <v>264.721037037037</v>
      </c>
      <c r="EY102">
        <v>5.00097</v>
      </c>
      <c r="EZ102">
        <v>5424.351111111111</v>
      </c>
      <c r="FA102">
        <v>16707.36296296296</v>
      </c>
      <c r="FB102">
        <v>40.9347037037037</v>
      </c>
      <c r="FC102">
        <v>41.319</v>
      </c>
      <c r="FD102">
        <v>40.89796296296296</v>
      </c>
      <c r="FE102">
        <v>40.875</v>
      </c>
      <c r="FF102">
        <v>41.42551851851852</v>
      </c>
      <c r="FG102">
        <v>1955.068148148148</v>
      </c>
      <c r="FH102">
        <v>39.91</v>
      </c>
      <c r="FI102">
        <v>0</v>
      </c>
      <c r="FJ102">
        <v>1758813552</v>
      </c>
      <c r="FK102">
        <v>0</v>
      </c>
      <c r="FL102">
        <v>264.7038</v>
      </c>
      <c r="FM102">
        <v>2.457153843037265</v>
      </c>
      <c r="FN102">
        <v>24.77230763867974</v>
      </c>
      <c r="FO102">
        <v>5424.488</v>
      </c>
      <c r="FP102">
        <v>15</v>
      </c>
      <c r="FQ102">
        <v>0</v>
      </c>
      <c r="FR102" t="s">
        <v>441</v>
      </c>
      <c r="FS102">
        <v>1747247426.5</v>
      </c>
      <c r="FT102">
        <v>1747247420.5</v>
      </c>
      <c r="FU102">
        <v>0</v>
      </c>
      <c r="FV102">
        <v>1.027</v>
      </c>
      <c r="FW102">
        <v>0.031</v>
      </c>
      <c r="FX102">
        <v>0.02</v>
      </c>
      <c r="FY102">
        <v>0.05</v>
      </c>
      <c r="FZ102">
        <v>420</v>
      </c>
      <c r="GA102">
        <v>16</v>
      </c>
      <c r="GB102">
        <v>0.01</v>
      </c>
      <c r="GC102">
        <v>0.1</v>
      </c>
      <c r="GD102">
        <v>-33.74864390243903</v>
      </c>
      <c r="GE102">
        <v>-1.210724738675852</v>
      </c>
      <c r="GF102">
        <v>0.152419978283337</v>
      </c>
      <c r="GG102">
        <v>0</v>
      </c>
      <c r="GH102">
        <v>264.5601764705882</v>
      </c>
      <c r="GI102">
        <v>1.969014515541085</v>
      </c>
      <c r="GJ102">
        <v>0.2879414228203053</v>
      </c>
      <c r="GK102">
        <v>-1</v>
      </c>
      <c r="GL102">
        <v>0.6247079756097561</v>
      </c>
      <c r="GM102">
        <v>-0.2236275261324026</v>
      </c>
      <c r="GN102">
        <v>0.02277582834828679</v>
      </c>
      <c r="GO102">
        <v>0</v>
      </c>
      <c r="GP102">
        <v>0</v>
      </c>
      <c r="GQ102">
        <v>2</v>
      </c>
      <c r="GR102" t="s">
        <v>450</v>
      </c>
      <c r="GS102">
        <v>3.13572</v>
      </c>
      <c r="GT102">
        <v>2.69082</v>
      </c>
      <c r="GU102">
        <v>0.212606</v>
      </c>
      <c r="GV102">
        <v>0.213719</v>
      </c>
      <c r="GW102">
        <v>0.101979</v>
      </c>
      <c r="GX102">
        <v>0.09885149999999999</v>
      </c>
      <c r="GY102">
        <v>25015.8</v>
      </c>
      <c r="GZ102">
        <v>25028.2</v>
      </c>
      <c r="HA102">
        <v>29538.8</v>
      </c>
      <c r="HB102">
        <v>29420.3</v>
      </c>
      <c r="HC102">
        <v>35051.8</v>
      </c>
      <c r="HD102">
        <v>35108.9</v>
      </c>
      <c r="HE102">
        <v>41568.1</v>
      </c>
      <c r="HF102">
        <v>41787.2</v>
      </c>
      <c r="HG102">
        <v>1.92118</v>
      </c>
      <c r="HH102">
        <v>1.8924</v>
      </c>
      <c r="HI102">
        <v>0.110745</v>
      </c>
      <c r="HJ102">
        <v>0</v>
      </c>
      <c r="HK102">
        <v>28.1823</v>
      </c>
      <c r="HL102">
        <v>999.9</v>
      </c>
      <c r="HM102">
        <v>57.5</v>
      </c>
      <c r="HN102">
        <v>30</v>
      </c>
      <c r="HO102">
        <v>26.854</v>
      </c>
      <c r="HP102">
        <v>61.9209</v>
      </c>
      <c r="HQ102">
        <v>25.4527</v>
      </c>
      <c r="HR102">
        <v>1</v>
      </c>
      <c r="HS102">
        <v>0.111565</v>
      </c>
      <c r="HT102">
        <v>0.0993028</v>
      </c>
      <c r="HU102">
        <v>20.3412</v>
      </c>
      <c r="HV102">
        <v>5.21534</v>
      </c>
      <c r="HW102">
        <v>12.0107</v>
      </c>
      <c r="HX102">
        <v>4.98855</v>
      </c>
      <c r="HY102">
        <v>3.2876</v>
      </c>
      <c r="HZ102">
        <v>9999</v>
      </c>
      <c r="IA102">
        <v>9999</v>
      </c>
      <c r="IB102">
        <v>9999</v>
      </c>
      <c r="IC102">
        <v>3.5</v>
      </c>
      <c r="ID102">
        <v>1.86759</v>
      </c>
      <c r="IE102">
        <v>1.86674</v>
      </c>
      <c r="IF102">
        <v>1.86603</v>
      </c>
      <c r="IG102">
        <v>1.866</v>
      </c>
      <c r="IH102">
        <v>1.86785</v>
      </c>
      <c r="II102">
        <v>1.87027</v>
      </c>
      <c r="IJ102">
        <v>1.86893</v>
      </c>
      <c r="IK102">
        <v>1.87044</v>
      </c>
      <c r="IL102">
        <v>0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-1.36</v>
      </c>
      <c r="IZ102">
        <v>0.111</v>
      </c>
      <c r="JA102">
        <v>-0.08430758455233166</v>
      </c>
      <c r="JB102">
        <v>-0.0005046786976645747</v>
      </c>
      <c r="JC102">
        <v>-2.788243218172637E-07</v>
      </c>
      <c r="JD102">
        <v>-1.458253586176284E-11</v>
      </c>
      <c r="JE102">
        <v>-0.06436460862781151</v>
      </c>
      <c r="JF102">
        <v>-0.004978686969522418</v>
      </c>
      <c r="JG102">
        <v>0.0008967905392753483</v>
      </c>
      <c r="JH102">
        <v>-1.433903952826167E-05</v>
      </c>
      <c r="JI102">
        <v>4</v>
      </c>
      <c r="JJ102">
        <v>2332</v>
      </c>
      <c r="JK102">
        <v>1</v>
      </c>
      <c r="JL102">
        <v>26</v>
      </c>
      <c r="JM102">
        <v>192768.7</v>
      </c>
      <c r="JN102">
        <v>192768.8</v>
      </c>
      <c r="JO102">
        <v>2.77466</v>
      </c>
      <c r="JP102">
        <v>2.23877</v>
      </c>
      <c r="JQ102">
        <v>1.39648</v>
      </c>
      <c r="JR102">
        <v>2.33765</v>
      </c>
      <c r="JS102">
        <v>1.49536</v>
      </c>
      <c r="JT102">
        <v>2.57202</v>
      </c>
      <c r="JU102">
        <v>35.8711</v>
      </c>
      <c r="JV102">
        <v>24.0525</v>
      </c>
      <c r="JW102">
        <v>18</v>
      </c>
      <c r="JX102">
        <v>491.518</v>
      </c>
      <c r="JY102">
        <v>463.246</v>
      </c>
      <c r="JZ102">
        <v>27.1799</v>
      </c>
      <c r="KA102">
        <v>29.0804</v>
      </c>
      <c r="KB102">
        <v>29.9997</v>
      </c>
      <c r="KC102">
        <v>28.9679</v>
      </c>
      <c r="KD102">
        <v>28.8959</v>
      </c>
      <c r="KE102">
        <v>55.5624</v>
      </c>
      <c r="KF102">
        <v>25.9326</v>
      </c>
      <c r="KG102">
        <v>95.12990000000001</v>
      </c>
      <c r="KH102">
        <v>27.1844</v>
      </c>
      <c r="KI102">
        <v>1436.29</v>
      </c>
      <c r="KJ102">
        <v>21.887</v>
      </c>
      <c r="KK102">
        <v>100.957</v>
      </c>
      <c r="KL102">
        <v>100.495</v>
      </c>
    </row>
    <row r="103" spans="1:298">
      <c r="A103">
        <v>87</v>
      </c>
      <c r="B103">
        <v>1758813556.1</v>
      </c>
      <c r="C103">
        <v>521</v>
      </c>
      <c r="D103" t="s">
        <v>618</v>
      </c>
      <c r="E103" t="s">
        <v>619</v>
      </c>
      <c r="F103">
        <v>5</v>
      </c>
      <c r="G103" t="s">
        <v>436</v>
      </c>
      <c r="H103" t="s">
        <v>437</v>
      </c>
      <c r="I103" t="s">
        <v>438</v>
      </c>
      <c r="J103">
        <v>1758813548.314285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1457.094612121212</v>
      </c>
      <c r="AL103">
        <v>1432.171333333333</v>
      </c>
      <c r="AM103">
        <v>3.414866666666446</v>
      </c>
      <c r="AN103">
        <v>65.06</v>
      </c>
      <c r="AO103">
        <f>(AQ103 - AP103 + DZ103*1E3/(8.314*(EB103+273.15)) * AS103/DY103 * AR103) * DY103/(100*DM103) * 1000/(1000 - AQ103)</f>
        <v>0</v>
      </c>
      <c r="AP103">
        <v>21.8296871439394</v>
      </c>
      <c r="AQ103">
        <v>22.38087333333334</v>
      </c>
      <c r="AR103">
        <v>0.0001426031746032403</v>
      </c>
      <c r="AS103">
        <v>108.47</v>
      </c>
      <c r="AT103">
        <v>0</v>
      </c>
      <c r="AU103">
        <v>0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2.7</v>
      </c>
      <c r="DN103">
        <v>0.5</v>
      </c>
      <c r="DO103" t="s">
        <v>440</v>
      </c>
      <c r="DP103">
        <v>2</v>
      </c>
      <c r="DQ103" t="b">
        <v>1</v>
      </c>
      <c r="DR103">
        <v>1758813548.314285</v>
      </c>
      <c r="DS103">
        <v>1375.764285714286</v>
      </c>
      <c r="DT103">
        <v>1409.64</v>
      </c>
      <c r="DU103">
        <v>22.36898214285714</v>
      </c>
      <c r="DV103">
        <v>21.78475714285714</v>
      </c>
      <c r="DW103">
        <v>1377.11</v>
      </c>
      <c r="DX103">
        <v>22.25798928571428</v>
      </c>
      <c r="DY103">
        <v>500.0103214285715</v>
      </c>
      <c r="DZ103">
        <v>91.226</v>
      </c>
      <c r="EA103">
        <v>0.03023885714285714</v>
      </c>
      <c r="EB103">
        <v>29.26450714285715</v>
      </c>
      <c r="EC103">
        <v>29.98920357142857</v>
      </c>
      <c r="ED103">
        <v>999.9000000000002</v>
      </c>
      <c r="EE103">
        <v>0</v>
      </c>
      <c r="EF103">
        <v>0</v>
      </c>
      <c r="EG103">
        <v>10002.13821428571</v>
      </c>
      <c r="EH103">
        <v>0</v>
      </c>
      <c r="EI103">
        <v>11.5788</v>
      </c>
      <c r="EJ103">
        <v>-33.87611071428571</v>
      </c>
      <c r="EK103">
        <v>1407.242857142857</v>
      </c>
      <c r="EL103">
        <v>1441.032857142857</v>
      </c>
      <c r="EM103">
        <v>0.5842214999999999</v>
      </c>
      <c r="EN103">
        <v>1409.64</v>
      </c>
      <c r="EO103">
        <v>21.78475714285714</v>
      </c>
      <c r="EP103">
        <v>2.0406325</v>
      </c>
      <c r="EQ103">
        <v>1.987336428571429</v>
      </c>
      <c r="ER103">
        <v>17.76317857142858</v>
      </c>
      <c r="ES103">
        <v>17.34379642857143</v>
      </c>
      <c r="ET103">
        <v>1999.976071428572</v>
      </c>
      <c r="EU103">
        <v>0.9799934285714286</v>
      </c>
      <c r="EV103">
        <v>0.02000688571428571</v>
      </c>
      <c r="EW103">
        <v>0</v>
      </c>
      <c r="EX103">
        <v>264.7929642857143</v>
      </c>
      <c r="EY103">
        <v>5.00097</v>
      </c>
      <c r="EZ103">
        <v>5426.291071428571</v>
      </c>
      <c r="FA103">
        <v>16707.33928571429</v>
      </c>
      <c r="FB103">
        <v>40.93035714285714</v>
      </c>
      <c r="FC103">
        <v>41.31424999999998</v>
      </c>
      <c r="FD103">
        <v>40.88385714285715</v>
      </c>
      <c r="FE103">
        <v>40.875</v>
      </c>
      <c r="FF103">
        <v>41.41707142857143</v>
      </c>
      <c r="FG103">
        <v>1955.066071428571</v>
      </c>
      <c r="FH103">
        <v>39.91</v>
      </c>
      <c r="FI103">
        <v>0</v>
      </c>
      <c r="FJ103">
        <v>1758813556.8</v>
      </c>
      <c r="FK103">
        <v>0</v>
      </c>
      <c r="FL103">
        <v>264.79604</v>
      </c>
      <c r="FM103">
        <v>0.7841538604405724</v>
      </c>
      <c r="FN103">
        <v>24.5138461731932</v>
      </c>
      <c r="FO103">
        <v>5426.4696</v>
      </c>
      <c r="FP103">
        <v>15</v>
      </c>
      <c r="FQ103">
        <v>0</v>
      </c>
      <c r="FR103" t="s">
        <v>441</v>
      </c>
      <c r="FS103">
        <v>1747247426.5</v>
      </c>
      <c r="FT103">
        <v>1747247420.5</v>
      </c>
      <c r="FU103">
        <v>0</v>
      </c>
      <c r="FV103">
        <v>1.027</v>
      </c>
      <c r="FW103">
        <v>0.031</v>
      </c>
      <c r="FX103">
        <v>0.02</v>
      </c>
      <c r="FY103">
        <v>0.05</v>
      </c>
      <c r="FZ103">
        <v>420</v>
      </c>
      <c r="GA103">
        <v>16</v>
      </c>
      <c r="GB103">
        <v>0.01</v>
      </c>
      <c r="GC103">
        <v>0.1</v>
      </c>
      <c r="GD103">
        <v>-33.8453975</v>
      </c>
      <c r="GE103">
        <v>-0.7562015009380687</v>
      </c>
      <c r="GF103">
        <v>0.1182967402076232</v>
      </c>
      <c r="GG103">
        <v>0</v>
      </c>
      <c r="GH103">
        <v>264.6976176470588</v>
      </c>
      <c r="GI103">
        <v>1.588708943580749</v>
      </c>
      <c r="GJ103">
        <v>0.2840640995088248</v>
      </c>
      <c r="GK103">
        <v>-1</v>
      </c>
      <c r="GL103">
        <v>0.599973275</v>
      </c>
      <c r="GM103">
        <v>-0.3205094521575987</v>
      </c>
      <c r="GN103">
        <v>0.03176365257333254</v>
      </c>
      <c r="GO103">
        <v>0</v>
      </c>
      <c r="GP103">
        <v>0</v>
      </c>
      <c r="GQ103">
        <v>2</v>
      </c>
      <c r="GR103" t="s">
        <v>450</v>
      </c>
      <c r="GS103">
        <v>3.13576</v>
      </c>
      <c r="GT103">
        <v>2.69038</v>
      </c>
      <c r="GU103">
        <v>0.214176</v>
      </c>
      <c r="GV103">
        <v>0.215243</v>
      </c>
      <c r="GW103">
        <v>0.102027</v>
      </c>
      <c r="GX103">
        <v>0.0990973</v>
      </c>
      <c r="GY103">
        <v>24966</v>
      </c>
      <c r="GZ103">
        <v>24979.4</v>
      </c>
      <c r="HA103">
        <v>29538.9</v>
      </c>
      <c r="HB103">
        <v>29420.1</v>
      </c>
      <c r="HC103">
        <v>35050</v>
      </c>
      <c r="HD103">
        <v>35099.1</v>
      </c>
      <c r="HE103">
        <v>41568.3</v>
      </c>
      <c r="HF103">
        <v>41787.1</v>
      </c>
      <c r="HG103">
        <v>1.92165</v>
      </c>
      <c r="HH103">
        <v>1.89225</v>
      </c>
      <c r="HI103">
        <v>0.110496</v>
      </c>
      <c r="HJ103">
        <v>0</v>
      </c>
      <c r="HK103">
        <v>28.1775</v>
      </c>
      <c r="HL103">
        <v>999.9</v>
      </c>
      <c r="HM103">
        <v>57.5</v>
      </c>
      <c r="HN103">
        <v>30</v>
      </c>
      <c r="HO103">
        <v>26.8533</v>
      </c>
      <c r="HP103">
        <v>62.1409</v>
      </c>
      <c r="HQ103">
        <v>25.4848</v>
      </c>
      <c r="HR103">
        <v>1</v>
      </c>
      <c r="HS103">
        <v>0.111392</v>
      </c>
      <c r="HT103">
        <v>0.0860866</v>
      </c>
      <c r="HU103">
        <v>20.3414</v>
      </c>
      <c r="HV103">
        <v>5.21609</v>
      </c>
      <c r="HW103">
        <v>12.0111</v>
      </c>
      <c r="HX103">
        <v>4.9887</v>
      </c>
      <c r="HY103">
        <v>3.28772</v>
      </c>
      <c r="HZ103">
        <v>9999</v>
      </c>
      <c r="IA103">
        <v>9999</v>
      </c>
      <c r="IB103">
        <v>9999</v>
      </c>
      <c r="IC103">
        <v>3.5</v>
      </c>
      <c r="ID103">
        <v>1.86758</v>
      </c>
      <c r="IE103">
        <v>1.86673</v>
      </c>
      <c r="IF103">
        <v>1.86601</v>
      </c>
      <c r="IG103">
        <v>1.866</v>
      </c>
      <c r="IH103">
        <v>1.86784</v>
      </c>
      <c r="II103">
        <v>1.87028</v>
      </c>
      <c r="IJ103">
        <v>1.86891</v>
      </c>
      <c r="IK103">
        <v>1.87042</v>
      </c>
      <c r="IL103">
        <v>0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-1.38</v>
      </c>
      <c r="IZ103">
        <v>0.1112</v>
      </c>
      <c r="JA103">
        <v>-0.08430758455233166</v>
      </c>
      <c r="JB103">
        <v>-0.0005046786976645747</v>
      </c>
      <c r="JC103">
        <v>-2.788243218172637E-07</v>
      </c>
      <c r="JD103">
        <v>-1.458253586176284E-11</v>
      </c>
      <c r="JE103">
        <v>-0.06436460862781151</v>
      </c>
      <c r="JF103">
        <v>-0.004978686969522418</v>
      </c>
      <c r="JG103">
        <v>0.0008967905392753483</v>
      </c>
      <c r="JH103">
        <v>-1.433903952826167E-05</v>
      </c>
      <c r="JI103">
        <v>4</v>
      </c>
      <c r="JJ103">
        <v>2332</v>
      </c>
      <c r="JK103">
        <v>1</v>
      </c>
      <c r="JL103">
        <v>26</v>
      </c>
      <c r="JM103">
        <v>192768.8</v>
      </c>
      <c r="JN103">
        <v>192768.9</v>
      </c>
      <c r="JO103">
        <v>2.79907</v>
      </c>
      <c r="JP103">
        <v>2.23022</v>
      </c>
      <c r="JQ103">
        <v>1.39648</v>
      </c>
      <c r="JR103">
        <v>2.34009</v>
      </c>
      <c r="JS103">
        <v>1.49536</v>
      </c>
      <c r="JT103">
        <v>2.55005</v>
      </c>
      <c r="JU103">
        <v>35.8711</v>
      </c>
      <c r="JV103">
        <v>24.07</v>
      </c>
      <c r="JW103">
        <v>18</v>
      </c>
      <c r="JX103">
        <v>491.79</v>
      </c>
      <c r="JY103">
        <v>463.125</v>
      </c>
      <c r="JZ103">
        <v>27.1865</v>
      </c>
      <c r="KA103">
        <v>29.0766</v>
      </c>
      <c r="KB103">
        <v>29.9998</v>
      </c>
      <c r="KC103">
        <v>28.9643</v>
      </c>
      <c r="KD103">
        <v>28.8928</v>
      </c>
      <c r="KE103">
        <v>56.1149</v>
      </c>
      <c r="KF103">
        <v>25.9326</v>
      </c>
      <c r="KG103">
        <v>95.12990000000001</v>
      </c>
      <c r="KH103">
        <v>27.1955</v>
      </c>
      <c r="KI103">
        <v>1456.32</v>
      </c>
      <c r="KJ103">
        <v>21.8856</v>
      </c>
      <c r="KK103">
        <v>100.957</v>
      </c>
      <c r="KL103">
        <v>100.494</v>
      </c>
    </row>
    <row r="104" spans="1:298">
      <c r="A104">
        <v>88</v>
      </c>
      <c r="B104">
        <v>1758813561.1</v>
      </c>
      <c r="C104">
        <v>526</v>
      </c>
      <c r="D104" t="s">
        <v>620</v>
      </c>
      <c r="E104" t="s">
        <v>621</v>
      </c>
      <c r="F104">
        <v>5</v>
      </c>
      <c r="G104" t="s">
        <v>436</v>
      </c>
      <c r="H104" t="s">
        <v>437</v>
      </c>
      <c r="I104" t="s">
        <v>438</v>
      </c>
      <c r="J104">
        <v>1758813553.6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1474.213054545455</v>
      </c>
      <c r="AL104">
        <v>1449.22903030303</v>
      </c>
      <c r="AM104">
        <v>3.423294372294142</v>
      </c>
      <c r="AN104">
        <v>65.06</v>
      </c>
      <c r="AO104">
        <f>(AQ104 - AP104 + DZ104*1E3/(8.314*(EB104+273.15)) * AS104/DY104 * AR104) * DY104/(100*DM104) * 1000/(1000 - AQ104)</f>
        <v>0</v>
      </c>
      <c r="AP104">
        <v>21.87926906926407</v>
      </c>
      <c r="AQ104">
        <v>22.4094509090909</v>
      </c>
      <c r="AR104">
        <v>0.005501212121212361</v>
      </c>
      <c r="AS104">
        <v>108.47</v>
      </c>
      <c r="AT104">
        <v>0</v>
      </c>
      <c r="AU104">
        <v>0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2.7</v>
      </c>
      <c r="DN104">
        <v>0.5</v>
      </c>
      <c r="DO104" t="s">
        <v>440</v>
      </c>
      <c r="DP104">
        <v>2</v>
      </c>
      <c r="DQ104" t="b">
        <v>1</v>
      </c>
      <c r="DR104">
        <v>1758813553.6</v>
      </c>
      <c r="DS104">
        <v>1393.402962962963</v>
      </c>
      <c r="DT104">
        <v>1427.321851851852</v>
      </c>
      <c r="DU104">
        <v>22.37986296296296</v>
      </c>
      <c r="DV104">
        <v>21.82791851851852</v>
      </c>
      <c r="DW104">
        <v>1394.772222222222</v>
      </c>
      <c r="DX104">
        <v>22.26872222222222</v>
      </c>
      <c r="DY104">
        <v>500.0005925925926</v>
      </c>
      <c r="DZ104">
        <v>91.22726296296298</v>
      </c>
      <c r="EA104">
        <v>0.03018635185185185</v>
      </c>
      <c r="EB104">
        <v>29.25925925925926</v>
      </c>
      <c r="EC104">
        <v>29.98400370370371</v>
      </c>
      <c r="ED104">
        <v>999.9000000000001</v>
      </c>
      <c r="EE104">
        <v>0</v>
      </c>
      <c r="EF104">
        <v>0</v>
      </c>
      <c r="EG104">
        <v>10009.20555555555</v>
      </c>
      <c r="EH104">
        <v>0</v>
      </c>
      <c r="EI104">
        <v>11.5788</v>
      </c>
      <c r="EJ104">
        <v>-33.91955185185185</v>
      </c>
      <c r="EK104">
        <v>1425.301111111111</v>
      </c>
      <c r="EL104">
        <v>1459.173333333333</v>
      </c>
      <c r="EM104">
        <v>0.5519332962962963</v>
      </c>
      <c r="EN104">
        <v>1427.321851851852</v>
      </c>
      <c r="EO104">
        <v>21.82791851851852</v>
      </c>
      <c r="EP104">
        <v>2.041651851851852</v>
      </c>
      <c r="EQ104">
        <v>1.991301111111112</v>
      </c>
      <c r="ER104">
        <v>17.77112222222222</v>
      </c>
      <c r="ES104">
        <v>17.37532592592592</v>
      </c>
      <c r="ET104">
        <v>1999.978888888889</v>
      </c>
      <c r="EU104">
        <v>0.9799933333333334</v>
      </c>
      <c r="EV104">
        <v>0.02000697777777777</v>
      </c>
      <c r="EW104">
        <v>0</v>
      </c>
      <c r="EX104">
        <v>264.8344074074074</v>
      </c>
      <c r="EY104">
        <v>5.00097</v>
      </c>
      <c r="EZ104">
        <v>5428.331851851852</v>
      </c>
      <c r="FA104">
        <v>16707.35925925926</v>
      </c>
      <c r="FB104">
        <v>40.91403703703704</v>
      </c>
      <c r="FC104">
        <v>41.31666666666666</v>
      </c>
      <c r="FD104">
        <v>40.875</v>
      </c>
      <c r="FE104">
        <v>40.875</v>
      </c>
      <c r="FF104">
        <v>41.39566666666666</v>
      </c>
      <c r="FG104">
        <v>1955.068888888889</v>
      </c>
      <c r="FH104">
        <v>39.91</v>
      </c>
      <c r="FI104">
        <v>0</v>
      </c>
      <c r="FJ104">
        <v>1758813562.2</v>
      </c>
      <c r="FK104">
        <v>0</v>
      </c>
      <c r="FL104">
        <v>264.8548846153846</v>
      </c>
      <c r="FM104">
        <v>0.3363760831687542</v>
      </c>
      <c r="FN104">
        <v>22.16102564508626</v>
      </c>
      <c r="FO104">
        <v>5428.452692307693</v>
      </c>
      <c r="FP104">
        <v>15</v>
      </c>
      <c r="FQ104">
        <v>0</v>
      </c>
      <c r="FR104" t="s">
        <v>441</v>
      </c>
      <c r="FS104">
        <v>1747247426.5</v>
      </c>
      <c r="FT104">
        <v>1747247420.5</v>
      </c>
      <c r="FU104">
        <v>0</v>
      </c>
      <c r="FV104">
        <v>1.027</v>
      </c>
      <c r="FW104">
        <v>0.031</v>
      </c>
      <c r="FX104">
        <v>0.02</v>
      </c>
      <c r="FY104">
        <v>0.05</v>
      </c>
      <c r="FZ104">
        <v>420</v>
      </c>
      <c r="GA104">
        <v>16</v>
      </c>
      <c r="GB104">
        <v>0.01</v>
      </c>
      <c r="GC104">
        <v>0.1</v>
      </c>
      <c r="GD104">
        <v>-33.88241707317074</v>
      </c>
      <c r="GE104">
        <v>-0.4087526132404091</v>
      </c>
      <c r="GF104">
        <v>0.1019932898377212</v>
      </c>
      <c r="GG104">
        <v>0</v>
      </c>
      <c r="GH104">
        <v>264.7920882352941</v>
      </c>
      <c r="GI104">
        <v>0.873689846592435</v>
      </c>
      <c r="GJ104">
        <v>0.2280577026630442</v>
      </c>
      <c r="GK104">
        <v>-1</v>
      </c>
      <c r="GL104">
        <v>0.5700167073170732</v>
      </c>
      <c r="GM104">
        <v>-0.3735591010452955</v>
      </c>
      <c r="GN104">
        <v>0.0379479186030615</v>
      </c>
      <c r="GO104">
        <v>0</v>
      </c>
      <c r="GP104">
        <v>0</v>
      </c>
      <c r="GQ104">
        <v>2</v>
      </c>
      <c r="GR104" t="s">
        <v>450</v>
      </c>
      <c r="GS104">
        <v>3.13578</v>
      </c>
      <c r="GT104">
        <v>2.69039</v>
      </c>
      <c r="GU104">
        <v>0.215727</v>
      </c>
      <c r="GV104">
        <v>0.216763</v>
      </c>
      <c r="GW104">
        <v>0.102118</v>
      </c>
      <c r="GX104">
        <v>0.09915309999999999</v>
      </c>
      <c r="GY104">
        <v>24916.8</v>
      </c>
      <c r="GZ104">
        <v>24931.3</v>
      </c>
      <c r="HA104">
        <v>29539</v>
      </c>
      <c r="HB104">
        <v>29420.4</v>
      </c>
      <c r="HC104">
        <v>35046.6</v>
      </c>
      <c r="HD104">
        <v>35097.2</v>
      </c>
      <c r="HE104">
        <v>41568.4</v>
      </c>
      <c r="HF104">
        <v>41787.4</v>
      </c>
      <c r="HG104">
        <v>1.9218</v>
      </c>
      <c r="HH104">
        <v>1.89272</v>
      </c>
      <c r="HI104">
        <v>0.110935</v>
      </c>
      <c r="HJ104">
        <v>0</v>
      </c>
      <c r="HK104">
        <v>28.1721</v>
      </c>
      <c r="HL104">
        <v>999.9</v>
      </c>
      <c r="HM104">
        <v>57.5</v>
      </c>
      <c r="HN104">
        <v>30</v>
      </c>
      <c r="HO104">
        <v>26.8546</v>
      </c>
      <c r="HP104">
        <v>61.8509</v>
      </c>
      <c r="HQ104">
        <v>25.4607</v>
      </c>
      <c r="HR104">
        <v>1</v>
      </c>
      <c r="HS104">
        <v>0.110752</v>
      </c>
      <c r="HT104">
        <v>0.0513671</v>
      </c>
      <c r="HU104">
        <v>20.3412</v>
      </c>
      <c r="HV104">
        <v>5.21549</v>
      </c>
      <c r="HW104">
        <v>12.0105</v>
      </c>
      <c r="HX104">
        <v>4.98895</v>
      </c>
      <c r="HY104">
        <v>3.28788</v>
      </c>
      <c r="HZ104">
        <v>9999</v>
      </c>
      <c r="IA104">
        <v>9999</v>
      </c>
      <c r="IB104">
        <v>9999</v>
      </c>
      <c r="IC104">
        <v>3.5</v>
      </c>
      <c r="ID104">
        <v>1.86762</v>
      </c>
      <c r="IE104">
        <v>1.86674</v>
      </c>
      <c r="IF104">
        <v>1.86602</v>
      </c>
      <c r="IG104">
        <v>1.866</v>
      </c>
      <c r="IH104">
        <v>1.86784</v>
      </c>
      <c r="II104">
        <v>1.87028</v>
      </c>
      <c r="IJ104">
        <v>1.86893</v>
      </c>
      <c r="IK104">
        <v>1.87042</v>
      </c>
      <c r="IL104">
        <v>0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-1.4</v>
      </c>
      <c r="IZ104">
        <v>0.1115</v>
      </c>
      <c r="JA104">
        <v>-0.08430758455233166</v>
      </c>
      <c r="JB104">
        <v>-0.0005046786976645747</v>
      </c>
      <c r="JC104">
        <v>-2.788243218172637E-07</v>
      </c>
      <c r="JD104">
        <v>-1.458253586176284E-11</v>
      </c>
      <c r="JE104">
        <v>-0.06436460862781151</v>
      </c>
      <c r="JF104">
        <v>-0.004978686969522418</v>
      </c>
      <c r="JG104">
        <v>0.0008967905392753483</v>
      </c>
      <c r="JH104">
        <v>-1.433903952826167E-05</v>
      </c>
      <c r="JI104">
        <v>4</v>
      </c>
      <c r="JJ104">
        <v>2332</v>
      </c>
      <c r="JK104">
        <v>1</v>
      </c>
      <c r="JL104">
        <v>26</v>
      </c>
      <c r="JM104">
        <v>192768.9</v>
      </c>
      <c r="JN104">
        <v>192769</v>
      </c>
      <c r="JO104">
        <v>2.82715</v>
      </c>
      <c r="JP104">
        <v>2.23145</v>
      </c>
      <c r="JQ104">
        <v>1.39648</v>
      </c>
      <c r="JR104">
        <v>2.34009</v>
      </c>
      <c r="JS104">
        <v>1.49536</v>
      </c>
      <c r="JT104">
        <v>2.65869</v>
      </c>
      <c r="JU104">
        <v>35.8711</v>
      </c>
      <c r="JV104">
        <v>24.0612</v>
      </c>
      <c r="JW104">
        <v>18</v>
      </c>
      <c r="JX104">
        <v>491.855</v>
      </c>
      <c r="JY104">
        <v>463.396</v>
      </c>
      <c r="JZ104">
        <v>27.1967</v>
      </c>
      <c r="KA104">
        <v>29.0723</v>
      </c>
      <c r="KB104">
        <v>29.9996</v>
      </c>
      <c r="KC104">
        <v>28.9605</v>
      </c>
      <c r="KD104">
        <v>28.8886</v>
      </c>
      <c r="KE104">
        <v>56.5996</v>
      </c>
      <c r="KF104">
        <v>25.9326</v>
      </c>
      <c r="KG104">
        <v>95.12990000000001</v>
      </c>
      <c r="KH104">
        <v>27.2105</v>
      </c>
      <c r="KI104">
        <v>1469.68</v>
      </c>
      <c r="KJ104">
        <v>21.875</v>
      </c>
      <c r="KK104">
        <v>100.958</v>
      </c>
      <c r="KL104">
        <v>100.495</v>
      </c>
    </row>
    <row r="105" spans="1:298">
      <c r="A105">
        <v>89</v>
      </c>
      <c r="B105">
        <v>1758813566.1</v>
      </c>
      <c r="C105">
        <v>531</v>
      </c>
      <c r="D105" t="s">
        <v>622</v>
      </c>
      <c r="E105" t="s">
        <v>623</v>
      </c>
      <c r="F105">
        <v>5</v>
      </c>
      <c r="G105" t="s">
        <v>436</v>
      </c>
      <c r="H105" t="s">
        <v>437</v>
      </c>
      <c r="I105" t="s">
        <v>438</v>
      </c>
      <c r="J105">
        <v>1758813558.314285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1491.355945454546</v>
      </c>
      <c r="AL105">
        <v>1466.270606060606</v>
      </c>
      <c r="AM105">
        <v>3.414039826839557</v>
      </c>
      <c r="AN105">
        <v>65.06</v>
      </c>
      <c r="AO105">
        <f>(AQ105 - AP105 + DZ105*1E3/(8.314*(EB105+273.15)) * AS105/DY105 * AR105) * DY105/(100*DM105) * 1000/(1000 - AQ105)</f>
        <v>0</v>
      </c>
      <c r="AP105">
        <v>21.88675812012988</v>
      </c>
      <c r="AQ105">
        <v>22.42437272727273</v>
      </c>
      <c r="AR105">
        <v>0.0008141361668627014</v>
      </c>
      <c r="AS105">
        <v>108.47</v>
      </c>
      <c r="AT105">
        <v>0</v>
      </c>
      <c r="AU105">
        <v>0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2.7</v>
      </c>
      <c r="DN105">
        <v>0.5</v>
      </c>
      <c r="DO105" t="s">
        <v>440</v>
      </c>
      <c r="DP105">
        <v>2</v>
      </c>
      <c r="DQ105" t="b">
        <v>1</v>
      </c>
      <c r="DR105">
        <v>1758813558.314285</v>
      </c>
      <c r="DS105">
        <v>1409.128571428571</v>
      </c>
      <c r="DT105">
        <v>1443.060357142857</v>
      </c>
      <c r="DU105">
        <v>22.39628571428571</v>
      </c>
      <c r="DV105">
        <v>21.85990357142857</v>
      </c>
      <c r="DW105">
        <v>1410.519285714286</v>
      </c>
      <c r="DX105">
        <v>22.28493214285714</v>
      </c>
      <c r="DY105">
        <v>500.0081785714286</v>
      </c>
      <c r="DZ105">
        <v>91.22755714285714</v>
      </c>
      <c r="EA105">
        <v>0.03016242857142857</v>
      </c>
      <c r="EB105">
        <v>29.25500714285715</v>
      </c>
      <c r="EC105">
        <v>29.981625</v>
      </c>
      <c r="ED105">
        <v>999.9000000000002</v>
      </c>
      <c r="EE105">
        <v>0</v>
      </c>
      <c r="EF105">
        <v>0</v>
      </c>
      <c r="EG105">
        <v>10003.65642857143</v>
      </c>
      <c r="EH105">
        <v>0</v>
      </c>
      <c r="EI105">
        <v>11.5788</v>
      </c>
      <c r="EJ105">
        <v>-33.93257857142857</v>
      </c>
      <c r="EK105">
        <v>1441.410714285714</v>
      </c>
      <c r="EL105">
        <v>1475.311785714286</v>
      </c>
      <c r="EM105">
        <v>0.5363762142857144</v>
      </c>
      <c r="EN105">
        <v>1443.060357142857</v>
      </c>
      <c r="EO105">
        <v>21.85990357142857</v>
      </c>
      <c r="EP105">
        <v>2.043157857142857</v>
      </c>
      <c r="EQ105">
        <v>1.994225714285714</v>
      </c>
      <c r="ER105">
        <v>17.782825</v>
      </c>
      <c r="ES105">
        <v>17.39855357142857</v>
      </c>
      <c r="ET105">
        <v>1999.973214285714</v>
      </c>
      <c r="EU105">
        <v>0.9799932142857143</v>
      </c>
      <c r="EV105">
        <v>0.02000709285714285</v>
      </c>
      <c r="EW105">
        <v>0</v>
      </c>
      <c r="EX105">
        <v>264.8927142857142</v>
      </c>
      <c r="EY105">
        <v>5.00097</v>
      </c>
      <c r="EZ105">
        <v>5429.828571428571</v>
      </c>
      <c r="FA105">
        <v>16707.31071428571</v>
      </c>
      <c r="FB105">
        <v>40.89714285714285</v>
      </c>
      <c r="FC105">
        <v>41.31424999999998</v>
      </c>
      <c r="FD105">
        <v>40.875</v>
      </c>
      <c r="FE105">
        <v>40.86374999999999</v>
      </c>
      <c r="FF105">
        <v>41.38385714285715</v>
      </c>
      <c r="FG105">
        <v>1955.063214285714</v>
      </c>
      <c r="FH105">
        <v>39.91</v>
      </c>
      <c r="FI105">
        <v>0</v>
      </c>
      <c r="FJ105">
        <v>1758813567</v>
      </c>
      <c r="FK105">
        <v>0</v>
      </c>
      <c r="FL105">
        <v>264.9015</v>
      </c>
      <c r="FM105">
        <v>1.317709417185878</v>
      </c>
      <c r="FN105">
        <v>18.29914527687119</v>
      </c>
      <c r="FO105">
        <v>5430.031923076923</v>
      </c>
      <c r="FP105">
        <v>15</v>
      </c>
      <c r="FQ105">
        <v>0</v>
      </c>
      <c r="FR105" t="s">
        <v>441</v>
      </c>
      <c r="FS105">
        <v>1747247426.5</v>
      </c>
      <c r="FT105">
        <v>1747247420.5</v>
      </c>
      <c r="FU105">
        <v>0</v>
      </c>
      <c r="FV105">
        <v>1.027</v>
      </c>
      <c r="FW105">
        <v>0.031</v>
      </c>
      <c r="FX105">
        <v>0.02</v>
      </c>
      <c r="FY105">
        <v>0.05</v>
      </c>
      <c r="FZ105">
        <v>420</v>
      </c>
      <c r="GA105">
        <v>16</v>
      </c>
      <c r="GB105">
        <v>0.01</v>
      </c>
      <c r="GC105">
        <v>0.1</v>
      </c>
      <c r="GD105">
        <v>-33.93811463414634</v>
      </c>
      <c r="GE105">
        <v>-0.2075247386759078</v>
      </c>
      <c r="GF105">
        <v>0.08671183439915268</v>
      </c>
      <c r="GG105">
        <v>0</v>
      </c>
      <c r="GH105">
        <v>264.8931764705882</v>
      </c>
      <c r="GI105">
        <v>0.421818189023507</v>
      </c>
      <c r="GJ105">
        <v>0.1890371066263466</v>
      </c>
      <c r="GK105">
        <v>-1</v>
      </c>
      <c r="GL105">
        <v>0.549501243902439</v>
      </c>
      <c r="GM105">
        <v>-0.2292743205574902</v>
      </c>
      <c r="GN105">
        <v>0.02760730327443905</v>
      </c>
      <c r="GO105">
        <v>0</v>
      </c>
      <c r="GP105">
        <v>0</v>
      </c>
      <c r="GQ105">
        <v>2</v>
      </c>
      <c r="GR105" t="s">
        <v>450</v>
      </c>
      <c r="GS105">
        <v>3.13557</v>
      </c>
      <c r="GT105">
        <v>2.69065</v>
      </c>
      <c r="GU105">
        <v>0.21727</v>
      </c>
      <c r="GV105">
        <v>0.218284</v>
      </c>
      <c r="GW105">
        <v>0.102162</v>
      </c>
      <c r="GX105">
        <v>0.0991687</v>
      </c>
      <c r="GY105">
        <v>24867.7</v>
      </c>
      <c r="GZ105">
        <v>24882.8</v>
      </c>
      <c r="HA105">
        <v>29538.9</v>
      </c>
      <c r="HB105">
        <v>29420.3</v>
      </c>
      <c r="HC105">
        <v>35044.6</v>
      </c>
      <c r="HD105">
        <v>35096.6</v>
      </c>
      <c r="HE105">
        <v>41568.1</v>
      </c>
      <c r="HF105">
        <v>41787.4</v>
      </c>
      <c r="HG105">
        <v>1.92127</v>
      </c>
      <c r="HH105">
        <v>1.89333</v>
      </c>
      <c r="HI105">
        <v>0.111423</v>
      </c>
      <c r="HJ105">
        <v>0</v>
      </c>
      <c r="HK105">
        <v>28.1684</v>
      </c>
      <c r="HL105">
        <v>999.9</v>
      </c>
      <c r="HM105">
        <v>57.5</v>
      </c>
      <c r="HN105">
        <v>30</v>
      </c>
      <c r="HO105">
        <v>26.854</v>
      </c>
      <c r="HP105">
        <v>62.1909</v>
      </c>
      <c r="HQ105">
        <v>25.5889</v>
      </c>
      <c r="HR105">
        <v>1</v>
      </c>
      <c r="HS105">
        <v>0.110351</v>
      </c>
      <c r="HT105">
        <v>0.0374401</v>
      </c>
      <c r="HU105">
        <v>20.3411</v>
      </c>
      <c r="HV105">
        <v>5.21549</v>
      </c>
      <c r="HW105">
        <v>12.0111</v>
      </c>
      <c r="HX105">
        <v>4.98875</v>
      </c>
      <c r="HY105">
        <v>3.28793</v>
      </c>
      <c r="HZ105">
        <v>9999</v>
      </c>
      <c r="IA105">
        <v>9999</v>
      </c>
      <c r="IB105">
        <v>9999</v>
      </c>
      <c r="IC105">
        <v>3.5</v>
      </c>
      <c r="ID105">
        <v>1.86759</v>
      </c>
      <c r="IE105">
        <v>1.86673</v>
      </c>
      <c r="IF105">
        <v>1.86602</v>
      </c>
      <c r="IG105">
        <v>1.866</v>
      </c>
      <c r="IH105">
        <v>1.86786</v>
      </c>
      <c r="II105">
        <v>1.87028</v>
      </c>
      <c r="IJ105">
        <v>1.86893</v>
      </c>
      <c r="IK105">
        <v>1.87043</v>
      </c>
      <c r="IL105">
        <v>0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-1.42</v>
      </c>
      <c r="IZ105">
        <v>0.1118</v>
      </c>
      <c r="JA105">
        <v>-0.08430758455233166</v>
      </c>
      <c r="JB105">
        <v>-0.0005046786976645747</v>
      </c>
      <c r="JC105">
        <v>-2.788243218172637E-07</v>
      </c>
      <c r="JD105">
        <v>-1.458253586176284E-11</v>
      </c>
      <c r="JE105">
        <v>-0.06436460862781151</v>
      </c>
      <c r="JF105">
        <v>-0.004978686969522418</v>
      </c>
      <c r="JG105">
        <v>0.0008967905392753483</v>
      </c>
      <c r="JH105">
        <v>-1.433903952826167E-05</v>
      </c>
      <c r="JI105">
        <v>4</v>
      </c>
      <c r="JJ105">
        <v>2332</v>
      </c>
      <c r="JK105">
        <v>1</v>
      </c>
      <c r="JL105">
        <v>26</v>
      </c>
      <c r="JM105">
        <v>192769</v>
      </c>
      <c r="JN105">
        <v>192769.1</v>
      </c>
      <c r="JO105">
        <v>2.85156</v>
      </c>
      <c r="JP105">
        <v>2.2168</v>
      </c>
      <c r="JQ105">
        <v>1.39648</v>
      </c>
      <c r="JR105">
        <v>2.34009</v>
      </c>
      <c r="JS105">
        <v>1.49536</v>
      </c>
      <c r="JT105">
        <v>2.67578</v>
      </c>
      <c r="JU105">
        <v>35.8711</v>
      </c>
      <c r="JV105">
        <v>24.07</v>
      </c>
      <c r="JW105">
        <v>18</v>
      </c>
      <c r="JX105">
        <v>491.492</v>
      </c>
      <c r="JY105">
        <v>463.749</v>
      </c>
      <c r="JZ105">
        <v>27.2124</v>
      </c>
      <c r="KA105">
        <v>29.068</v>
      </c>
      <c r="KB105">
        <v>29.9997</v>
      </c>
      <c r="KC105">
        <v>28.9568</v>
      </c>
      <c r="KD105">
        <v>28.8849</v>
      </c>
      <c r="KE105">
        <v>57.1478</v>
      </c>
      <c r="KF105">
        <v>25.9326</v>
      </c>
      <c r="KG105">
        <v>95.12990000000001</v>
      </c>
      <c r="KH105">
        <v>27.2225</v>
      </c>
      <c r="KI105">
        <v>1489.72</v>
      </c>
      <c r="KJ105">
        <v>21.8687</v>
      </c>
      <c r="KK105">
        <v>100.957</v>
      </c>
      <c r="KL105">
        <v>100.495</v>
      </c>
    </row>
    <row r="106" spans="1:298">
      <c r="A106">
        <v>90</v>
      </c>
      <c r="B106">
        <v>1758813571.1</v>
      </c>
      <c r="C106">
        <v>536</v>
      </c>
      <c r="D106" t="s">
        <v>624</v>
      </c>
      <c r="E106" t="s">
        <v>625</v>
      </c>
      <c r="F106">
        <v>5</v>
      </c>
      <c r="G106" t="s">
        <v>436</v>
      </c>
      <c r="H106" t="s">
        <v>437</v>
      </c>
      <c r="I106" t="s">
        <v>438</v>
      </c>
      <c r="J106">
        <v>1758813563.6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1508.629903030303</v>
      </c>
      <c r="AL106">
        <v>1483.425939393939</v>
      </c>
      <c r="AM106">
        <v>3.421058874458757</v>
      </c>
      <c r="AN106">
        <v>65.06</v>
      </c>
      <c r="AO106">
        <f>(AQ106 - AP106 + DZ106*1E3/(8.314*(EB106+273.15)) * AS106/DY106 * AR106) * DY106/(100*DM106) * 1000/(1000 - AQ106)</f>
        <v>0</v>
      </c>
      <c r="AP106">
        <v>21.89081519480519</v>
      </c>
      <c r="AQ106">
        <v>22.43070363636363</v>
      </c>
      <c r="AR106">
        <v>0.000156751185321669</v>
      </c>
      <c r="AS106">
        <v>108.47</v>
      </c>
      <c r="AT106">
        <v>0</v>
      </c>
      <c r="AU106">
        <v>0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2.7</v>
      </c>
      <c r="DN106">
        <v>0.5</v>
      </c>
      <c r="DO106" t="s">
        <v>440</v>
      </c>
      <c r="DP106">
        <v>2</v>
      </c>
      <c r="DQ106" t="b">
        <v>1</v>
      </c>
      <c r="DR106">
        <v>1758813563.6</v>
      </c>
      <c r="DS106">
        <v>1426.744444444445</v>
      </c>
      <c r="DT106">
        <v>1460.773703703704</v>
      </c>
      <c r="DU106">
        <v>22.4161925925926</v>
      </c>
      <c r="DV106">
        <v>21.88461481481482</v>
      </c>
      <c r="DW106">
        <v>1428.16037037037</v>
      </c>
      <c r="DX106">
        <v>22.30457037037037</v>
      </c>
      <c r="DY106">
        <v>499.9948888888889</v>
      </c>
      <c r="DZ106">
        <v>91.22694814814814</v>
      </c>
      <c r="EA106">
        <v>0.03013036666666667</v>
      </c>
      <c r="EB106">
        <v>29.25192592592593</v>
      </c>
      <c r="EC106">
        <v>29.97807037037037</v>
      </c>
      <c r="ED106">
        <v>999.9000000000001</v>
      </c>
      <c r="EE106">
        <v>0</v>
      </c>
      <c r="EF106">
        <v>0</v>
      </c>
      <c r="EG106">
        <v>10007.31222222222</v>
      </c>
      <c r="EH106">
        <v>0</v>
      </c>
      <c r="EI106">
        <v>11.5788</v>
      </c>
      <c r="EJ106">
        <v>-34.02964814814815</v>
      </c>
      <c r="EK106">
        <v>1459.46</v>
      </c>
      <c r="EL106">
        <v>1493.458148148148</v>
      </c>
      <c r="EM106">
        <v>0.531567</v>
      </c>
      <c r="EN106">
        <v>1460.773703703704</v>
      </c>
      <c r="EO106">
        <v>21.88461481481482</v>
      </c>
      <c r="EP106">
        <v>2.04495962962963</v>
      </c>
      <c r="EQ106">
        <v>1.996468148148148</v>
      </c>
      <c r="ER106">
        <v>17.79682222222222</v>
      </c>
      <c r="ES106">
        <v>17.41634814814815</v>
      </c>
      <c r="ET106">
        <v>1999.965925925926</v>
      </c>
      <c r="EU106">
        <v>0.9799931111111112</v>
      </c>
      <c r="EV106">
        <v>0.02000719259259259</v>
      </c>
      <c r="EW106">
        <v>0</v>
      </c>
      <c r="EX106">
        <v>264.9477037037037</v>
      </c>
      <c r="EY106">
        <v>5.00097</v>
      </c>
      <c r="EZ106">
        <v>5431.385925925926</v>
      </c>
      <c r="FA106">
        <v>16707.24814814815</v>
      </c>
      <c r="FB106">
        <v>40.87959259259259</v>
      </c>
      <c r="FC106">
        <v>41.31433333333332</v>
      </c>
      <c r="FD106">
        <v>40.875</v>
      </c>
      <c r="FE106">
        <v>40.84233333333333</v>
      </c>
      <c r="FF106">
        <v>41.375</v>
      </c>
      <c r="FG106">
        <v>1955.055925925926</v>
      </c>
      <c r="FH106">
        <v>39.91</v>
      </c>
      <c r="FI106">
        <v>0</v>
      </c>
      <c r="FJ106">
        <v>1758813571.8</v>
      </c>
      <c r="FK106">
        <v>0</v>
      </c>
      <c r="FL106">
        <v>264.9470769230769</v>
      </c>
      <c r="FM106">
        <v>0.577846154337188</v>
      </c>
      <c r="FN106">
        <v>16.47589747108692</v>
      </c>
      <c r="FO106">
        <v>5431.44076923077</v>
      </c>
      <c r="FP106">
        <v>15</v>
      </c>
      <c r="FQ106">
        <v>0</v>
      </c>
      <c r="FR106" t="s">
        <v>441</v>
      </c>
      <c r="FS106">
        <v>1747247426.5</v>
      </c>
      <c r="FT106">
        <v>1747247420.5</v>
      </c>
      <c r="FU106">
        <v>0</v>
      </c>
      <c r="FV106">
        <v>1.027</v>
      </c>
      <c r="FW106">
        <v>0.031</v>
      </c>
      <c r="FX106">
        <v>0.02</v>
      </c>
      <c r="FY106">
        <v>0.05</v>
      </c>
      <c r="FZ106">
        <v>420</v>
      </c>
      <c r="GA106">
        <v>16</v>
      </c>
      <c r="GB106">
        <v>0.01</v>
      </c>
      <c r="GC106">
        <v>0.1</v>
      </c>
      <c r="GD106">
        <v>-33.98098048780488</v>
      </c>
      <c r="GE106">
        <v>-0.6477198606273212</v>
      </c>
      <c r="GF106">
        <v>0.1153656841642646</v>
      </c>
      <c r="GG106">
        <v>0</v>
      </c>
      <c r="GH106">
        <v>264.9278529411765</v>
      </c>
      <c r="GI106">
        <v>0.8396791517837729</v>
      </c>
      <c r="GJ106">
        <v>0.1978850130093287</v>
      </c>
      <c r="GK106">
        <v>-1</v>
      </c>
      <c r="GL106">
        <v>0.539770756097561</v>
      </c>
      <c r="GM106">
        <v>-0.09412191637630718</v>
      </c>
      <c r="GN106">
        <v>0.01949394556639034</v>
      </c>
      <c r="GO106">
        <v>1</v>
      </c>
      <c r="GP106">
        <v>1</v>
      </c>
      <c r="GQ106">
        <v>2</v>
      </c>
      <c r="GR106" t="s">
        <v>442</v>
      </c>
      <c r="GS106">
        <v>3.13579</v>
      </c>
      <c r="GT106">
        <v>2.69058</v>
      </c>
      <c r="GU106">
        <v>0.218813</v>
      </c>
      <c r="GV106">
        <v>0.219811</v>
      </c>
      <c r="GW106">
        <v>0.102181</v>
      </c>
      <c r="GX106">
        <v>0.09918589999999999</v>
      </c>
      <c r="GY106">
        <v>24818.8</v>
      </c>
      <c r="GZ106">
        <v>24834.3</v>
      </c>
      <c r="HA106">
        <v>29539.1</v>
      </c>
      <c r="HB106">
        <v>29420.5</v>
      </c>
      <c r="HC106">
        <v>35044.2</v>
      </c>
      <c r="HD106">
        <v>35096.1</v>
      </c>
      <c r="HE106">
        <v>41568.5</v>
      </c>
      <c r="HF106">
        <v>41787.5</v>
      </c>
      <c r="HG106">
        <v>1.9216</v>
      </c>
      <c r="HH106">
        <v>1.89272</v>
      </c>
      <c r="HI106">
        <v>0.110704</v>
      </c>
      <c r="HJ106">
        <v>0</v>
      </c>
      <c r="HK106">
        <v>28.1642</v>
      </c>
      <c r="HL106">
        <v>999.9</v>
      </c>
      <c r="HM106">
        <v>57.5</v>
      </c>
      <c r="HN106">
        <v>30</v>
      </c>
      <c r="HO106">
        <v>26.8524</v>
      </c>
      <c r="HP106">
        <v>62.1409</v>
      </c>
      <c r="HQ106">
        <v>25.4647</v>
      </c>
      <c r="HR106">
        <v>1</v>
      </c>
      <c r="HS106">
        <v>0.109967</v>
      </c>
      <c r="HT106">
        <v>0.0211574</v>
      </c>
      <c r="HU106">
        <v>20.3411</v>
      </c>
      <c r="HV106">
        <v>5.21534</v>
      </c>
      <c r="HW106">
        <v>12.0107</v>
      </c>
      <c r="HX106">
        <v>4.9887</v>
      </c>
      <c r="HY106">
        <v>3.28795</v>
      </c>
      <c r="HZ106">
        <v>9999</v>
      </c>
      <c r="IA106">
        <v>9999</v>
      </c>
      <c r="IB106">
        <v>9999</v>
      </c>
      <c r="IC106">
        <v>3.5</v>
      </c>
      <c r="ID106">
        <v>1.86764</v>
      </c>
      <c r="IE106">
        <v>1.86676</v>
      </c>
      <c r="IF106">
        <v>1.86603</v>
      </c>
      <c r="IG106">
        <v>1.866</v>
      </c>
      <c r="IH106">
        <v>1.86784</v>
      </c>
      <c r="II106">
        <v>1.87032</v>
      </c>
      <c r="IJ106">
        <v>1.86892</v>
      </c>
      <c r="IK106">
        <v>1.87042</v>
      </c>
      <c r="IL106">
        <v>0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-1.45</v>
      </c>
      <c r="IZ106">
        <v>0.1118</v>
      </c>
      <c r="JA106">
        <v>-0.08430758455233166</v>
      </c>
      <c r="JB106">
        <v>-0.0005046786976645747</v>
      </c>
      <c r="JC106">
        <v>-2.788243218172637E-07</v>
      </c>
      <c r="JD106">
        <v>-1.458253586176284E-11</v>
      </c>
      <c r="JE106">
        <v>-0.06436460862781151</v>
      </c>
      <c r="JF106">
        <v>-0.004978686969522418</v>
      </c>
      <c r="JG106">
        <v>0.0008967905392753483</v>
      </c>
      <c r="JH106">
        <v>-1.433903952826167E-05</v>
      </c>
      <c r="JI106">
        <v>4</v>
      </c>
      <c r="JJ106">
        <v>2332</v>
      </c>
      <c r="JK106">
        <v>1</v>
      </c>
      <c r="JL106">
        <v>26</v>
      </c>
      <c r="JM106">
        <v>192769.1</v>
      </c>
      <c r="JN106">
        <v>192769.2</v>
      </c>
      <c r="JO106">
        <v>2.87842</v>
      </c>
      <c r="JP106">
        <v>2.23389</v>
      </c>
      <c r="JQ106">
        <v>1.39648</v>
      </c>
      <c r="JR106">
        <v>2.34009</v>
      </c>
      <c r="JS106">
        <v>1.49536</v>
      </c>
      <c r="JT106">
        <v>2.5354</v>
      </c>
      <c r="JU106">
        <v>35.8711</v>
      </c>
      <c r="JV106">
        <v>24.0612</v>
      </c>
      <c r="JW106">
        <v>18</v>
      </c>
      <c r="JX106">
        <v>491.664</v>
      </c>
      <c r="JY106">
        <v>463.332</v>
      </c>
      <c r="JZ106">
        <v>27.2259</v>
      </c>
      <c r="KA106">
        <v>29.063</v>
      </c>
      <c r="KB106">
        <v>29.9997</v>
      </c>
      <c r="KC106">
        <v>28.9525</v>
      </c>
      <c r="KD106">
        <v>28.8806</v>
      </c>
      <c r="KE106">
        <v>57.627</v>
      </c>
      <c r="KF106">
        <v>25.9326</v>
      </c>
      <c r="KG106">
        <v>95.12990000000001</v>
      </c>
      <c r="KH106">
        <v>27.2378</v>
      </c>
      <c r="KI106">
        <v>1503.07</v>
      </c>
      <c r="KJ106">
        <v>21.8687</v>
      </c>
      <c r="KK106">
        <v>100.958</v>
      </c>
      <c r="KL106">
        <v>100.495</v>
      </c>
    </row>
    <row r="107" spans="1:298">
      <c r="A107">
        <v>91</v>
      </c>
      <c r="B107">
        <v>1758813576.1</v>
      </c>
      <c r="C107">
        <v>541</v>
      </c>
      <c r="D107" t="s">
        <v>626</v>
      </c>
      <c r="E107" t="s">
        <v>627</v>
      </c>
      <c r="F107">
        <v>5</v>
      </c>
      <c r="G107" t="s">
        <v>436</v>
      </c>
      <c r="H107" t="s">
        <v>437</v>
      </c>
      <c r="I107" t="s">
        <v>438</v>
      </c>
      <c r="J107">
        <v>1758813568.314285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1525.694818181818</v>
      </c>
      <c r="AL107">
        <v>1500.519393939395</v>
      </c>
      <c r="AM107">
        <v>3.418836363636777</v>
      </c>
      <c r="AN107">
        <v>65.06</v>
      </c>
      <c r="AO107">
        <f>(AQ107 - AP107 + DZ107*1E3/(8.314*(EB107+273.15)) * AS107/DY107 * AR107) * DY107/(100*DM107) * 1000/(1000 - AQ107)</f>
        <v>0</v>
      </c>
      <c r="AP107">
        <v>21.8942318917749</v>
      </c>
      <c r="AQ107">
        <v>22.43403212121212</v>
      </c>
      <c r="AR107">
        <v>7.958664990917855E-05</v>
      </c>
      <c r="AS107">
        <v>108.47</v>
      </c>
      <c r="AT107">
        <v>0</v>
      </c>
      <c r="AU107">
        <v>0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2.7</v>
      </c>
      <c r="DN107">
        <v>0.5</v>
      </c>
      <c r="DO107" t="s">
        <v>440</v>
      </c>
      <c r="DP107">
        <v>2</v>
      </c>
      <c r="DQ107" t="b">
        <v>1</v>
      </c>
      <c r="DR107">
        <v>1758813568.314285</v>
      </c>
      <c r="DS107">
        <v>1442.503214285714</v>
      </c>
      <c r="DT107">
        <v>1476.582142857143</v>
      </c>
      <c r="DU107">
        <v>22.42701071428571</v>
      </c>
      <c r="DV107">
        <v>21.88983571428572</v>
      </c>
      <c r="DW107">
        <v>1443.941071428571</v>
      </c>
      <c r="DX107">
        <v>22.31523928571428</v>
      </c>
      <c r="DY107">
        <v>499.9936071428571</v>
      </c>
      <c r="DZ107">
        <v>91.22754642857142</v>
      </c>
      <c r="EA107">
        <v>0.03025493214285714</v>
      </c>
      <c r="EB107">
        <v>29.24917142857143</v>
      </c>
      <c r="EC107">
        <v>29.97953214285714</v>
      </c>
      <c r="ED107">
        <v>999.9000000000002</v>
      </c>
      <c r="EE107">
        <v>0</v>
      </c>
      <c r="EF107">
        <v>0</v>
      </c>
      <c r="EG107">
        <v>9999.638928571429</v>
      </c>
      <c r="EH107">
        <v>0</v>
      </c>
      <c r="EI107">
        <v>11.5788</v>
      </c>
      <c r="EJ107">
        <v>-34.07878214285714</v>
      </c>
      <c r="EK107">
        <v>1475.596428571429</v>
      </c>
      <c r="EL107">
        <v>1509.6275</v>
      </c>
      <c r="EM107">
        <v>0.537165107142857</v>
      </c>
      <c r="EN107">
        <v>1476.582142857143</v>
      </c>
      <c r="EO107">
        <v>21.88983571428572</v>
      </c>
      <c r="EP107">
        <v>2.045960357142858</v>
      </c>
      <c r="EQ107">
        <v>1.996957499999999</v>
      </c>
      <c r="ER107">
        <v>17.80458928571429</v>
      </c>
      <c r="ES107">
        <v>17.420225</v>
      </c>
      <c r="ET107">
        <v>1999.98</v>
      </c>
      <c r="EU107">
        <v>0.9799932142857143</v>
      </c>
      <c r="EV107">
        <v>0.02000709285714285</v>
      </c>
      <c r="EW107">
        <v>0</v>
      </c>
      <c r="EX107">
        <v>265.0664285714286</v>
      </c>
      <c r="EY107">
        <v>5.00097</v>
      </c>
      <c r="EZ107">
        <v>5432.746071428572</v>
      </c>
      <c r="FA107">
        <v>16707.36428571429</v>
      </c>
      <c r="FB107">
        <v>40.875</v>
      </c>
      <c r="FC107">
        <v>41.31199999999999</v>
      </c>
      <c r="FD107">
        <v>40.875</v>
      </c>
      <c r="FE107">
        <v>40.82324999999999</v>
      </c>
      <c r="FF107">
        <v>41.375</v>
      </c>
      <c r="FG107">
        <v>1955.07</v>
      </c>
      <c r="FH107">
        <v>39.91</v>
      </c>
      <c r="FI107">
        <v>0</v>
      </c>
      <c r="FJ107">
        <v>1758813577.2</v>
      </c>
      <c r="FK107">
        <v>0</v>
      </c>
      <c r="FL107">
        <v>265.08788</v>
      </c>
      <c r="FM107">
        <v>1.385384624340471</v>
      </c>
      <c r="FN107">
        <v>16.85769232785838</v>
      </c>
      <c r="FO107">
        <v>5433</v>
      </c>
      <c r="FP107">
        <v>15</v>
      </c>
      <c r="FQ107">
        <v>0</v>
      </c>
      <c r="FR107" t="s">
        <v>441</v>
      </c>
      <c r="FS107">
        <v>1747247426.5</v>
      </c>
      <c r="FT107">
        <v>1747247420.5</v>
      </c>
      <c r="FU107">
        <v>0</v>
      </c>
      <c r="FV107">
        <v>1.027</v>
      </c>
      <c r="FW107">
        <v>0.031</v>
      </c>
      <c r="FX107">
        <v>0.02</v>
      </c>
      <c r="FY107">
        <v>0.05</v>
      </c>
      <c r="FZ107">
        <v>420</v>
      </c>
      <c r="GA107">
        <v>16</v>
      </c>
      <c r="GB107">
        <v>0.01</v>
      </c>
      <c r="GC107">
        <v>0.1</v>
      </c>
      <c r="GD107">
        <v>-34.032595</v>
      </c>
      <c r="GE107">
        <v>-0.8686063789868377</v>
      </c>
      <c r="GF107">
        <v>0.1221739169176465</v>
      </c>
      <c r="GG107">
        <v>0</v>
      </c>
      <c r="GH107">
        <v>265.007705882353</v>
      </c>
      <c r="GI107">
        <v>1.123025214063385</v>
      </c>
      <c r="GJ107">
        <v>0.2245563638680385</v>
      </c>
      <c r="GK107">
        <v>-1</v>
      </c>
      <c r="GL107">
        <v>0.532837025</v>
      </c>
      <c r="GM107">
        <v>0.07358986491557042</v>
      </c>
      <c r="GN107">
        <v>0.007840400236874073</v>
      </c>
      <c r="GO107">
        <v>1</v>
      </c>
      <c r="GP107">
        <v>1</v>
      </c>
      <c r="GQ107">
        <v>2</v>
      </c>
      <c r="GR107" t="s">
        <v>442</v>
      </c>
      <c r="GS107">
        <v>3.13572</v>
      </c>
      <c r="GT107">
        <v>2.69053</v>
      </c>
      <c r="GU107">
        <v>0.220344</v>
      </c>
      <c r="GV107">
        <v>0.221293</v>
      </c>
      <c r="GW107">
        <v>0.102189</v>
      </c>
      <c r="GX107">
        <v>0.0991948</v>
      </c>
      <c r="GY107">
        <v>24770.5</v>
      </c>
      <c r="GZ107">
        <v>24787.3</v>
      </c>
      <c r="HA107">
        <v>29539.5</v>
      </c>
      <c r="HB107">
        <v>29420.7</v>
      </c>
      <c r="HC107">
        <v>35044.3</v>
      </c>
      <c r="HD107">
        <v>35096.1</v>
      </c>
      <c r="HE107">
        <v>41569</v>
      </c>
      <c r="HF107">
        <v>41788</v>
      </c>
      <c r="HG107">
        <v>1.9217</v>
      </c>
      <c r="HH107">
        <v>1.89293</v>
      </c>
      <c r="HI107">
        <v>0.112023</v>
      </c>
      <c r="HJ107">
        <v>0</v>
      </c>
      <c r="HK107">
        <v>28.1612</v>
      </c>
      <c r="HL107">
        <v>999.9</v>
      </c>
      <c r="HM107">
        <v>57.5</v>
      </c>
      <c r="HN107">
        <v>30</v>
      </c>
      <c r="HO107">
        <v>26.8523</v>
      </c>
      <c r="HP107">
        <v>61.971</v>
      </c>
      <c r="HQ107">
        <v>25.4487</v>
      </c>
      <c r="HR107">
        <v>1</v>
      </c>
      <c r="HS107">
        <v>0.109675</v>
      </c>
      <c r="HT107">
        <v>-0.00755447</v>
      </c>
      <c r="HU107">
        <v>20.3413</v>
      </c>
      <c r="HV107">
        <v>5.21534</v>
      </c>
      <c r="HW107">
        <v>12.0113</v>
      </c>
      <c r="HX107">
        <v>4.98865</v>
      </c>
      <c r="HY107">
        <v>3.28788</v>
      </c>
      <c r="HZ107">
        <v>9999</v>
      </c>
      <c r="IA107">
        <v>9999</v>
      </c>
      <c r="IB107">
        <v>9999</v>
      </c>
      <c r="IC107">
        <v>3.5</v>
      </c>
      <c r="ID107">
        <v>1.86761</v>
      </c>
      <c r="IE107">
        <v>1.86675</v>
      </c>
      <c r="IF107">
        <v>1.86603</v>
      </c>
      <c r="IG107">
        <v>1.866</v>
      </c>
      <c r="IH107">
        <v>1.86785</v>
      </c>
      <c r="II107">
        <v>1.8703</v>
      </c>
      <c r="IJ107">
        <v>1.86893</v>
      </c>
      <c r="IK107">
        <v>1.87043</v>
      </c>
      <c r="IL107">
        <v>0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-1.48</v>
      </c>
      <c r="IZ107">
        <v>0.1119</v>
      </c>
      <c r="JA107">
        <v>-0.08430758455233166</v>
      </c>
      <c r="JB107">
        <v>-0.0005046786976645747</v>
      </c>
      <c r="JC107">
        <v>-2.788243218172637E-07</v>
      </c>
      <c r="JD107">
        <v>-1.458253586176284E-11</v>
      </c>
      <c r="JE107">
        <v>-0.06436460862781151</v>
      </c>
      <c r="JF107">
        <v>-0.004978686969522418</v>
      </c>
      <c r="JG107">
        <v>0.0008967905392753483</v>
      </c>
      <c r="JH107">
        <v>-1.433903952826167E-05</v>
      </c>
      <c r="JI107">
        <v>4</v>
      </c>
      <c r="JJ107">
        <v>2332</v>
      </c>
      <c r="JK107">
        <v>1</v>
      </c>
      <c r="JL107">
        <v>26</v>
      </c>
      <c r="JM107">
        <v>192769.2</v>
      </c>
      <c r="JN107">
        <v>192769.3</v>
      </c>
      <c r="JO107">
        <v>2.90283</v>
      </c>
      <c r="JP107">
        <v>2.23145</v>
      </c>
      <c r="JQ107">
        <v>1.39648</v>
      </c>
      <c r="JR107">
        <v>2.34009</v>
      </c>
      <c r="JS107">
        <v>1.49536</v>
      </c>
      <c r="JT107">
        <v>2.64526</v>
      </c>
      <c r="JU107">
        <v>35.8711</v>
      </c>
      <c r="JV107">
        <v>24.07</v>
      </c>
      <c r="JW107">
        <v>18</v>
      </c>
      <c r="JX107">
        <v>491.693</v>
      </c>
      <c r="JY107">
        <v>463.427</v>
      </c>
      <c r="JZ107">
        <v>27.2408</v>
      </c>
      <c r="KA107">
        <v>29.0592</v>
      </c>
      <c r="KB107">
        <v>29.9998</v>
      </c>
      <c r="KC107">
        <v>28.9482</v>
      </c>
      <c r="KD107">
        <v>28.8763</v>
      </c>
      <c r="KE107">
        <v>58.1701</v>
      </c>
      <c r="KF107">
        <v>25.9326</v>
      </c>
      <c r="KG107">
        <v>95.12990000000001</v>
      </c>
      <c r="KH107">
        <v>27.2556</v>
      </c>
      <c r="KI107">
        <v>1523.11</v>
      </c>
      <c r="KJ107">
        <v>21.8688</v>
      </c>
      <c r="KK107">
        <v>100.959</v>
      </c>
      <c r="KL107">
        <v>100.496</v>
      </c>
    </row>
    <row r="108" spans="1:298">
      <c r="A108">
        <v>92</v>
      </c>
      <c r="B108">
        <v>1758813581.1</v>
      </c>
      <c r="C108">
        <v>546</v>
      </c>
      <c r="D108" t="s">
        <v>628</v>
      </c>
      <c r="E108" t="s">
        <v>629</v>
      </c>
      <c r="F108">
        <v>5</v>
      </c>
      <c r="G108" t="s">
        <v>436</v>
      </c>
      <c r="H108" t="s">
        <v>437</v>
      </c>
      <c r="I108" t="s">
        <v>438</v>
      </c>
      <c r="J108">
        <v>1758813573.6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1542.830630303031</v>
      </c>
      <c r="AL108">
        <v>1517.56709090909</v>
      </c>
      <c r="AM108">
        <v>3.426245021645093</v>
      </c>
      <c r="AN108">
        <v>65.06</v>
      </c>
      <c r="AO108">
        <f>(AQ108 - AP108 + DZ108*1E3/(8.314*(EB108+273.15)) * AS108/DY108 * AR108) * DY108/(100*DM108) * 1000/(1000 - AQ108)</f>
        <v>0</v>
      </c>
      <c r="AP108">
        <v>21.89558092532469</v>
      </c>
      <c r="AQ108">
        <v>22.42983393939393</v>
      </c>
      <c r="AR108">
        <v>-8.342096927493635E-05</v>
      </c>
      <c r="AS108">
        <v>108.47</v>
      </c>
      <c r="AT108">
        <v>0</v>
      </c>
      <c r="AU108">
        <v>0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2.7</v>
      </c>
      <c r="DN108">
        <v>0.5</v>
      </c>
      <c r="DO108" t="s">
        <v>440</v>
      </c>
      <c r="DP108">
        <v>2</v>
      </c>
      <c r="DQ108" t="b">
        <v>1</v>
      </c>
      <c r="DR108">
        <v>1758813573.6</v>
      </c>
      <c r="DS108">
        <v>1460.16</v>
      </c>
      <c r="DT108">
        <v>1494.322222222222</v>
      </c>
      <c r="DU108">
        <v>22.43135555555555</v>
      </c>
      <c r="DV108">
        <v>21.89326666666667</v>
      </c>
      <c r="DW108">
        <v>1461.622222222222</v>
      </c>
      <c r="DX108">
        <v>22.31951851851852</v>
      </c>
      <c r="DY108">
        <v>500.006</v>
      </c>
      <c r="DZ108">
        <v>91.22820370370371</v>
      </c>
      <c r="EA108">
        <v>0.03024206666666667</v>
      </c>
      <c r="EB108">
        <v>29.24505185185185</v>
      </c>
      <c r="EC108">
        <v>29.97960740740741</v>
      </c>
      <c r="ED108">
        <v>999.9000000000001</v>
      </c>
      <c r="EE108">
        <v>0</v>
      </c>
      <c r="EF108">
        <v>0</v>
      </c>
      <c r="EG108">
        <v>10002.1237037037</v>
      </c>
      <c r="EH108">
        <v>0</v>
      </c>
      <c r="EI108">
        <v>11.5788</v>
      </c>
      <c r="EJ108">
        <v>-34.16169259259259</v>
      </c>
      <c r="EK108">
        <v>1493.664814814815</v>
      </c>
      <c r="EL108">
        <v>1527.769259259259</v>
      </c>
      <c r="EM108">
        <v>0.5380784814814815</v>
      </c>
      <c r="EN108">
        <v>1494.322222222222</v>
      </c>
      <c r="EO108">
        <v>21.89326666666667</v>
      </c>
      <c r="EP108">
        <v>2.046371111111111</v>
      </c>
      <c r="EQ108">
        <v>1.997284814814815</v>
      </c>
      <c r="ER108">
        <v>17.80777407407408</v>
      </c>
      <c r="ES108">
        <v>17.42282592592592</v>
      </c>
      <c r="ET108">
        <v>1999.991111111111</v>
      </c>
      <c r="EU108">
        <v>0.9799932222222223</v>
      </c>
      <c r="EV108">
        <v>0.02000708518518518</v>
      </c>
      <c r="EW108">
        <v>0</v>
      </c>
      <c r="EX108">
        <v>265.1052592592592</v>
      </c>
      <c r="EY108">
        <v>5.00097</v>
      </c>
      <c r="EZ108">
        <v>5434.161851851851</v>
      </c>
      <c r="FA108">
        <v>16707.45185185186</v>
      </c>
      <c r="FB108">
        <v>40.875</v>
      </c>
      <c r="FC108">
        <v>41.31199999999999</v>
      </c>
      <c r="FD108">
        <v>40.875</v>
      </c>
      <c r="FE108">
        <v>40.81199999999999</v>
      </c>
      <c r="FF108">
        <v>41.375</v>
      </c>
      <c r="FG108">
        <v>1955.081111111111</v>
      </c>
      <c r="FH108">
        <v>39.91</v>
      </c>
      <c r="FI108">
        <v>0</v>
      </c>
      <c r="FJ108">
        <v>1758813582</v>
      </c>
      <c r="FK108">
        <v>0</v>
      </c>
      <c r="FL108">
        <v>265.09824</v>
      </c>
      <c r="FM108">
        <v>0.3414615376670029</v>
      </c>
      <c r="FN108">
        <v>14.85000000464128</v>
      </c>
      <c r="FO108">
        <v>5434.260399999999</v>
      </c>
      <c r="FP108">
        <v>15</v>
      </c>
      <c r="FQ108">
        <v>0</v>
      </c>
      <c r="FR108" t="s">
        <v>441</v>
      </c>
      <c r="FS108">
        <v>1747247426.5</v>
      </c>
      <c r="FT108">
        <v>1747247420.5</v>
      </c>
      <c r="FU108">
        <v>0</v>
      </c>
      <c r="FV108">
        <v>1.027</v>
      </c>
      <c r="FW108">
        <v>0.031</v>
      </c>
      <c r="FX108">
        <v>0.02</v>
      </c>
      <c r="FY108">
        <v>0.05</v>
      </c>
      <c r="FZ108">
        <v>420</v>
      </c>
      <c r="GA108">
        <v>16</v>
      </c>
      <c r="GB108">
        <v>0.01</v>
      </c>
      <c r="GC108">
        <v>0.1</v>
      </c>
      <c r="GD108">
        <v>-34.11070731707317</v>
      </c>
      <c r="GE108">
        <v>-0.7628153310105665</v>
      </c>
      <c r="GF108">
        <v>0.1211965414266325</v>
      </c>
      <c r="GG108">
        <v>0</v>
      </c>
      <c r="GH108">
        <v>265.0793529411765</v>
      </c>
      <c r="GI108">
        <v>0.5260504226497708</v>
      </c>
      <c r="GJ108">
        <v>0.2186634376431954</v>
      </c>
      <c r="GK108">
        <v>-1</v>
      </c>
      <c r="GL108">
        <v>0.536807024390244</v>
      </c>
      <c r="GM108">
        <v>0.01199046689895344</v>
      </c>
      <c r="GN108">
        <v>0.003114944563479659</v>
      </c>
      <c r="GO108">
        <v>1</v>
      </c>
      <c r="GP108">
        <v>1</v>
      </c>
      <c r="GQ108">
        <v>2</v>
      </c>
      <c r="GR108" t="s">
        <v>442</v>
      </c>
      <c r="GS108">
        <v>3.13554</v>
      </c>
      <c r="GT108">
        <v>2.69032</v>
      </c>
      <c r="GU108">
        <v>0.221854</v>
      </c>
      <c r="GV108">
        <v>0.222789</v>
      </c>
      <c r="GW108">
        <v>0.102176</v>
      </c>
      <c r="GX108">
        <v>0.09920030000000001</v>
      </c>
      <c r="GY108">
        <v>24722.2</v>
      </c>
      <c r="GZ108">
        <v>24739.7</v>
      </c>
      <c r="HA108">
        <v>29539.2</v>
      </c>
      <c r="HB108">
        <v>29420.8</v>
      </c>
      <c r="HC108">
        <v>35044.8</v>
      </c>
      <c r="HD108">
        <v>35095.9</v>
      </c>
      <c r="HE108">
        <v>41568.8</v>
      </c>
      <c r="HF108">
        <v>41788</v>
      </c>
      <c r="HG108">
        <v>1.92167</v>
      </c>
      <c r="HH108">
        <v>1.89317</v>
      </c>
      <c r="HI108">
        <v>0.112116</v>
      </c>
      <c r="HJ108">
        <v>0</v>
      </c>
      <c r="HK108">
        <v>28.157</v>
      </c>
      <c r="HL108">
        <v>999.9</v>
      </c>
      <c r="HM108">
        <v>57.5</v>
      </c>
      <c r="HN108">
        <v>30</v>
      </c>
      <c r="HO108">
        <v>26.8537</v>
      </c>
      <c r="HP108">
        <v>62.221</v>
      </c>
      <c r="HQ108">
        <v>25.5769</v>
      </c>
      <c r="HR108">
        <v>1</v>
      </c>
      <c r="HS108">
        <v>0.109116</v>
      </c>
      <c r="HT108">
        <v>-0.0048829</v>
      </c>
      <c r="HU108">
        <v>20.3412</v>
      </c>
      <c r="HV108">
        <v>5.21385</v>
      </c>
      <c r="HW108">
        <v>12.0113</v>
      </c>
      <c r="HX108">
        <v>4.98815</v>
      </c>
      <c r="HY108">
        <v>3.28753</v>
      </c>
      <c r="HZ108">
        <v>9999</v>
      </c>
      <c r="IA108">
        <v>9999</v>
      </c>
      <c r="IB108">
        <v>9999</v>
      </c>
      <c r="IC108">
        <v>3.5</v>
      </c>
      <c r="ID108">
        <v>1.8676</v>
      </c>
      <c r="IE108">
        <v>1.86673</v>
      </c>
      <c r="IF108">
        <v>1.86602</v>
      </c>
      <c r="IG108">
        <v>1.866</v>
      </c>
      <c r="IH108">
        <v>1.86784</v>
      </c>
      <c r="II108">
        <v>1.87031</v>
      </c>
      <c r="IJ108">
        <v>1.86893</v>
      </c>
      <c r="IK108">
        <v>1.87043</v>
      </c>
      <c r="IL108">
        <v>0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-1.5</v>
      </c>
      <c r="IZ108">
        <v>0.1118</v>
      </c>
      <c r="JA108">
        <v>-0.08430758455233166</v>
      </c>
      <c r="JB108">
        <v>-0.0005046786976645747</v>
      </c>
      <c r="JC108">
        <v>-2.788243218172637E-07</v>
      </c>
      <c r="JD108">
        <v>-1.458253586176284E-11</v>
      </c>
      <c r="JE108">
        <v>-0.06436460862781151</v>
      </c>
      <c r="JF108">
        <v>-0.004978686969522418</v>
      </c>
      <c r="JG108">
        <v>0.0008967905392753483</v>
      </c>
      <c r="JH108">
        <v>-1.433903952826167E-05</v>
      </c>
      <c r="JI108">
        <v>4</v>
      </c>
      <c r="JJ108">
        <v>2332</v>
      </c>
      <c r="JK108">
        <v>1</v>
      </c>
      <c r="JL108">
        <v>26</v>
      </c>
      <c r="JM108">
        <v>192769.2</v>
      </c>
      <c r="JN108">
        <v>192769.3</v>
      </c>
      <c r="JO108">
        <v>2.92969</v>
      </c>
      <c r="JP108">
        <v>2.229</v>
      </c>
      <c r="JQ108">
        <v>1.39771</v>
      </c>
      <c r="JR108">
        <v>2.33765</v>
      </c>
      <c r="JS108">
        <v>1.49536</v>
      </c>
      <c r="JT108">
        <v>2.67212</v>
      </c>
      <c r="JU108">
        <v>35.8711</v>
      </c>
      <c r="JV108">
        <v>24.0612</v>
      </c>
      <c r="JW108">
        <v>18</v>
      </c>
      <c r="JX108">
        <v>491.647</v>
      </c>
      <c r="JY108">
        <v>463.557</v>
      </c>
      <c r="JZ108">
        <v>27.2592</v>
      </c>
      <c r="KA108">
        <v>29.0549</v>
      </c>
      <c r="KB108">
        <v>29.9997</v>
      </c>
      <c r="KC108">
        <v>28.9444</v>
      </c>
      <c r="KD108">
        <v>28.8726</v>
      </c>
      <c r="KE108">
        <v>58.6456</v>
      </c>
      <c r="KF108">
        <v>25.9326</v>
      </c>
      <c r="KG108">
        <v>94.75879999999999</v>
      </c>
      <c r="KH108">
        <v>27.2653</v>
      </c>
      <c r="KI108">
        <v>1536.47</v>
      </c>
      <c r="KJ108">
        <v>21.8258</v>
      </c>
      <c r="KK108">
        <v>100.958</v>
      </c>
      <c r="KL108">
        <v>100.496</v>
      </c>
    </row>
    <row r="109" spans="1:298">
      <c r="A109">
        <v>93</v>
      </c>
      <c r="B109">
        <v>1758813586.1</v>
      </c>
      <c r="C109">
        <v>551</v>
      </c>
      <c r="D109" t="s">
        <v>630</v>
      </c>
      <c r="E109" t="s">
        <v>631</v>
      </c>
      <c r="F109">
        <v>5</v>
      </c>
      <c r="G109" t="s">
        <v>436</v>
      </c>
      <c r="H109" t="s">
        <v>437</v>
      </c>
      <c r="I109" t="s">
        <v>438</v>
      </c>
      <c r="J109">
        <v>1758813578.314285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1559.81747878788</v>
      </c>
      <c r="AL109">
        <v>1534.727818181817</v>
      </c>
      <c r="AM109">
        <v>3.421319480519464</v>
      </c>
      <c r="AN109">
        <v>65.06</v>
      </c>
      <c r="AO109">
        <f>(AQ109 - AP109 + DZ109*1E3/(8.314*(EB109+273.15)) * AS109/DY109 * AR109) * DY109/(100*DM109) * 1000/(1000 - AQ109)</f>
        <v>0</v>
      </c>
      <c r="AP109">
        <v>21.8986816926407</v>
      </c>
      <c r="AQ109">
        <v>22.42411939393938</v>
      </c>
      <c r="AR109">
        <v>-0.0001161667091079948</v>
      </c>
      <c r="AS109">
        <v>108.47</v>
      </c>
      <c r="AT109">
        <v>0</v>
      </c>
      <c r="AU109">
        <v>0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2.7</v>
      </c>
      <c r="DN109">
        <v>0.5</v>
      </c>
      <c r="DO109" t="s">
        <v>440</v>
      </c>
      <c r="DP109">
        <v>2</v>
      </c>
      <c r="DQ109" t="b">
        <v>1</v>
      </c>
      <c r="DR109">
        <v>1758813578.314285</v>
      </c>
      <c r="DS109">
        <v>1475.923928571428</v>
      </c>
      <c r="DT109">
        <v>1510.051071428571</v>
      </c>
      <c r="DU109">
        <v>22.43072142857142</v>
      </c>
      <c r="DV109">
        <v>21.89585357142857</v>
      </c>
      <c r="DW109">
        <v>1477.409642857143</v>
      </c>
      <c r="DX109">
        <v>22.31888928571429</v>
      </c>
      <c r="DY109">
        <v>500.0184285714285</v>
      </c>
      <c r="DZ109">
        <v>91.22772500000001</v>
      </c>
      <c r="EA109">
        <v>0.03008685357142857</v>
      </c>
      <c r="EB109">
        <v>29.24165357142858</v>
      </c>
      <c r="EC109">
        <v>29.98316428571429</v>
      </c>
      <c r="ED109">
        <v>999.9000000000002</v>
      </c>
      <c r="EE109">
        <v>0</v>
      </c>
      <c r="EF109">
        <v>0</v>
      </c>
      <c r="EG109">
        <v>10004.88357142857</v>
      </c>
      <c r="EH109">
        <v>0</v>
      </c>
      <c r="EI109">
        <v>11.5788</v>
      </c>
      <c r="EJ109">
        <v>-34.12642142857143</v>
      </c>
      <c r="EK109">
        <v>1509.789285714286</v>
      </c>
      <c r="EL109">
        <v>1543.854285714286</v>
      </c>
      <c r="EM109">
        <v>0.5348619285714287</v>
      </c>
      <c r="EN109">
        <v>1510.051071428571</v>
      </c>
      <c r="EO109">
        <v>21.89585357142857</v>
      </c>
      <c r="EP109">
        <v>2.0463025</v>
      </c>
      <c r="EQ109">
        <v>1.997508928571429</v>
      </c>
      <c r="ER109">
        <v>17.80724285714286</v>
      </c>
      <c r="ES109">
        <v>17.42461428571428</v>
      </c>
      <c r="ET109">
        <v>2000.005</v>
      </c>
      <c r="EU109">
        <v>0.9799932142857143</v>
      </c>
      <c r="EV109">
        <v>0.02000709285714285</v>
      </c>
      <c r="EW109">
        <v>0</v>
      </c>
      <c r="EX109">
        <v>265.1858571428571</v>
      </c>
      <c r="EY109">
        <v>5.00097</v>
      </c>
      <c r="EZ109">
        <v>5435.4325</v>
      </c>
      <c r="FA109">
        <v>16707.57857142857</v>
      </c>
      <c r="FB109">
        <v>40.875</v>
      </c>
      <c r="FC109">
        <v>41.30535714285713</v>
      </c>
      <c r="FD109">
        <v>40.875</v>
      </c>
      <c r="FE109">
        <v>40.81199999999999</v>
      </c>
      <c r="FF109">
        <v>41.375</v>
      </c>
      <c r="FG109">
        <v>1955.093928571428</v>
      </c>
      <c r="FH109">
        <v>39.91</v>
      </c>
      <c r="FI109">
        <v>0</v>
      </c>
      <c r="FJ109">
        <v>1758813586.8</v>
      </c>
      <c r="FK109">
        <v>0</v>
      </c>
      <c r="FL109">
        <v>265.20148</v>
      </c>
      <c r="FM109">
        <v>0.07061538226423245</v>
      </c>
      <c r="FN109">
        <v>14.41076927409793</v>
      </c>
      <c r="FO109">
        <v>5435.534799999999</v>
      </c>
      <c r="FP109">
        <v>15</v>
      </c>
      <c r="FQ109">
        <v>0</v>
      </c>
      <c r="FR109" t="s">
        <v>441</v>
      </c>
      <c r="FS109">
        <v>1747247426.5</v>
      </c>
      <c r="FT109">
        <v>1747247420.5</v>
      </c>
      <c r="FU109">
        <v>0</v>
      </c>
      <c r="FV109">
        <v>1.027</v>
      </c>
      <c r="FW109">
        <v>0.031</v>
      </c>
      <c r="FX109">
        <v>0.02</v>
      </c>
      <c r="FY109">
        <v>0.05</v>
      </c>
      <c r="FZ109">
        <v>420</v>
      </c>
      <c r="GA109">
        <v>16</v>
      </c>
      <c r="GB109">
        <v>0.01</v>
      </c>
      <c r="GC109">
        <v>0.1</v>
      </c>
      <c r="GD109">
        <v>-34.12896829268292</v>
      </c>
      <c r="GE109">
        <v>0.06463066202086684</v>
      </c>
      <c r="GF109">
        <v>0.1080935332083988</v>
      </c>
      <c r="GG109">
        <v>1</v>
      </c>
      <c r="GH109">
        <v>265.1434705882353</v>
      </c>
      <c r="GI109">
        <v>0.6823834951288948</v>
      </c>
      <c r="GJ109">
        <v>0.2292513692683638</v>
      </c>
      <c r="GK109">
        <v>-1</v>
      </c>
      <c r="GL109">
        <v>0.5359825853658536</v>
      </c>
      <c r="GM109">
        <v>-0.0367730174216036</v>
      </c>
      <c r="GN109">
        <v>0.004323763395613739</v>
      </c>
      <c r="GO109">
        <v>1</v>
      </c>
      <c r="GP109">
        <v>2</v>
      </c>
      <c r="GQ109">
        <v>2</v>
      </c>
      <c r="GR109" t="s">
        <v>601</v>
      </c>
      <c r="GS109">
        <v>3.13588</v>
      </c>
      <c r="GT109">
        <v>2.69026</v>
      </c>
      <c r="GU109">
        <v>0.223367</v>
      </c>
      <c r="GV109">
        <v>0.22426</v>
      </c>
      <c r="GW109">
        <v>0.102157</v>
      </c>
      <c r="GX109">
        <v>0.0992133</v>
      </c>
      <c r="GY109">
        <v>24674.4</v>
      </c>
      <c r="GZ109">
        <v>24692.9</v>
      </c>
      <c r="HA109">
        <v>29539.5</v>
      </c>
      <c r="HB109">
        <v>29420.9</v>
      </c>
      <c r="HC109">
        <v>35045.9</v>
      </c>
      <c r="HD109">
        <v>35095.7</v>
      </c>
      <c r="HE109">
        <v>41569.3</v>
      </c>
      <c r="HF109">
        <v>41788.3</v>
      </c>
      <c r="HG109">
        <v>1.92183</v>
      </c>
      <c r="HH109">
        <v>1.89307</v>
      </c>
      <c r="HI109">
        <v>0.112519</v>
      </c>
      <c r="HJ109">
        <v>0</v>
      </c>
      <c r="HK109">
        <v>28.154</v>
      </c>
      <c r="HL109">
        <v>999.9</v>
      </c>
      <c r="HM109">
        <v>57.5</v>
      </c>
      <c r="HN109">
        <v>30</v>
      </c>
      <c r="HO109">
        <v>26.8536</v>
      </c>
      <c r="HP109">
        <v>61.721</v>
      </c>
      <c r="HQ109">
        <v>25.5208</v>
      </c>
      <c r="HR109">
        <v>1</v>
      </c>
      <c r="HS109">
        <v>0.108941</v>
      </c>
      <c r="HT109">
        <v>-0.00611383</v>
      </c>
      <c r="HU109">
        <v>20.3413</v>
      </c>
      <c r="HV109">
        <v>5.21549</v>
      </c>
      <c r="HW109">
        <v>12.0119</v>
      </c>
      <c r="HX109">
        <v>4.9886</v>
      </c>
      <c r="HY109">
        <v>3.2878</v>
      </c>
      <c r="HZ109">
        <v>9999</v>
      </c>
      <c r="IA109">
        <v>9999</v>
      </c>
      <c r="IB109">
        <v>9999</v>
      </c>
      <c r="IC109">
        <v>3.5</v>
      </c>
      <c r="ID109">
        <v>1.8676</v>
      </c>
      <c r="IE109">
        <v>1.8667</v>
      </c>
      <c r="IF109">
        <v>1.86603</v>
      </c>
      <c r="IG109">
        <v>1.866</v>
      </c>
      <c r="IH109">
        <v>1.86784</v>
      </c>
      <c r="II109">
        <v>1.87029</v>
      </c>
      <c r="IJ109">
        <v>1.8689</v>
      </c>
      <c r="IK109">
        <v>1.87042</v>
      </c>
      <c r="IL109">
        <v>0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-1.52</v>
      </c>
      <c r="IZ109">
        <v>0.1117</v>
      </c>
      <c r="JA109">
        <v>-0.08430758455233166</v>
      </c>
      <c r="JB109">
        <v>-0.0005046786976645747</v>
      </c>
      <c r="JC109">
        <v>-2.788243218172637E-07</v>
      </c>
      <c r="JD109">
        <v>-1.458253586176284E-11</v>
      </c>
      <c r="JE109">
        <v>-0.06436460862781151</v>
      </c>
      <c r="JF109">
        <v>-0.004978686969522418</v>
      </c>
      <c r="JG109">
        <v>0.0008967905392753483</v>
      </c>
      <c r="JH109">
        <v>-1.433903952826167E-05</v>
      </c>
      <c r="JI109">
        <v>4</v>
      </c>
      <c r="JJ109">
        <v>2332</v>
      </c>
      <c r="JK109">
        <v>1</v>
      </c>
      <c r="JL109">
        <v>26</v>
      </c>
      <c r="JM109">
        <v>192769.3</v>
      </c>
      <c r="JN109">
        <v>192769.4</v>
      </c>
      <c r="JO109">
        <v>2.95288</v>
      </c>
      <c r="JP109">
        <v>2.21436</v>
      </c>
      <c r="JQ109">
        <v>1.39648</v>
      </c>
      <c r="JR109">
        <v>2.33765</v>
      </c>
      <c r="JS109">
        <v>1.49536</v>
      </c>
      <c r="JT109">
        <v>2.69409</v>
      </c>
      <c r="JU109">
        <v>35.8711</v>
      </c>
      <c r="JV109">
        <v>24.07</v>
      </c>
      <c r="JW109">
        <v>18</v>
      </c>
      <c r="JX109">
        <v>491.707</v>
      </c>
      <c r="JY109">
        <v>463.459</v>
      </c>
      <c r="JZ109">
        <v>27.27</v>
      </c>
      <c r="KA109">
        <v>29.0499</v>
      </c>
      <c r="KB109">
        <v>29.9997</v>
      </c>
      <c r="KC109">
        <v>28.9402</v>
      </c>
      <c r="KD109">
        <v>28.8683</v>
      </c>
      <c r="KE109">
        <v>59.1879</v>
      </c>
      <c r="KF109">
        <v>25.9326</v>
      </c>
      <c r="KG109">
        <v>94.75879999999999</v>
      </c>
      <c r="KH109">
        <v>27.2769</v>
      </c>
      <c r="KI109">
        <v>1556.53</v>
      </c>
      <c r="KJ109">
        <v>21.8141</v>
      </c>
      <c r="KK109">
        <v>100.96</v>
      </c>
      <c r="KL109">
        <v>100.497</v>
      </c>
    </row>
    <row r="110" spans="1:298">
      <c r="A110">
        <v>94</v>
      </c>
      <c r="B110">
        <v>1758813591.1</v>
      </c>
      <c r="C110">
        <v>556</v>
      </c>
      <c r="D110" t="s">
        <v>632</v>
      </c>
      <c r="E110" t="s">
        <v>633</v>
      </c>
      <c r="F110">
        <v>5</v>
      </c>
      <c r="G110" t="s">
        <v>436</v>
      </c>
      <c r="H110" t="s">
        <v>437</v>
      </c>
      <c r="I110" t="s">
        <v>438</v>
      </c>
      <c r="J110">
        <v>1758813583.6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1576.940042424243</v>
      </c>
      <c r="AL110">
        <v>1551.847393939394</v>
      </c>
      <c r="AM110">
        <v>3.423141125540925</v>
      </c>
      <c r="AN110">
        <v>65.06</v>
      </c>
      <c r="AO110">
        <f>(AQ110 - AP110 + DZ110*1E3/(8.314*(EB110+273.15)) * AS110/DY110 * AR110) * DY110/(100*DM110) * 1000/(1000 - AQ110)</f>
        <v>0</v>
      </c>
      <c r="AP110">
        <v>21.90159382142857</v>
      </c>
      <c r="AQ110">
        <v>22.41823030303028</v>
      </c>
      <c r="AR110">
        <v>-6.625505641929324E-05</v>
      </c>
      <c r="AS110">
        <v>108.47</v>
      </c>
      <c r="AT110">
        <v>0</v>
      </c>
      <c r="AU110">
        <v>0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2.7</v>
      </c>
      <c r="DN110">
        <v>0.5</v>
      </c>
      <c r="DO110" t="s">
        <v>440</v>
      </c>
      <c r="DP110">
        <v>2</v>
      </c>
      <c r="DQ110" t="b">
        <v>1</v>
      </c>
      <c r="DR110">
        <v>1758813583.6</v>
      </c>
      <c r="DS110">
        <v>1493.605555555556</v>
      </c>
      <c r="DT110">
        <v>1527.723703703704</v>
      </c>
      <c r="DU110">
        <v>22.42643333333333</v>
      </c>
      <c r="DV110">
        <v>21.89852962962963</v>
      </c>
      <c r="DW110">
        <v>1495.117037037037</v>
      </c>
      <c r="DX110">
        <v>22.31466666666667</v>
      </c>
      <c r="DY110">
        <v>500.0196666666666</v>
      </c>
      <c r="DZ110">
        <v>91.22636296296297</v>
      </c>
      <c r="EA110">
        <v>0.02990342222222223</v>
      </c>
      <c r="EB110">
        <v>29.2371037037037</v>
      </c>
      <c r="EC110">
        <v>29.98811111111111</v>
      </c>
      <c r="ED110">
        <v>999.9000000000001</v>
      </c>
      <c r="EE110">
        <v>0</v>
      </c>
      <c r="EF110">
        <v>0</v>
      </c>
      <c r="EG110">
        <v>10002.47888888889</v>
      </c>
      <c r="EH110">
        <v>0</v>
      </c>
      <c r="EI110">
        <v>11.5788</v>
      </c>
      <c r="EJ110">
        <v>-34.11818888888889</v>
      </c>
      <c r="EK110">
        <v>1527.86962962963</v>
      </c>
      <c r="EL110">
        <v>1561.927777777778</v>
      </c>
      <c r="EM110">
        <v>0.5278983333333334</v>
      </c>
      <c r="EN110">
        <v>1527.723703703704</v>
      </c>
      <c r="EO110">
        <v>21.89852962962963</v>
      </c>
      <c r="EP110">
        <v>2.045880740740741</v>
      </c>
      <c r="EQ110">
        <v>1.997722962962963</v>
      </c>
      <c r="ER110">
        <v>17.80396666666666</v>
      </c>
      <c r="ES110">
        <v>17.42631111111111</v>
      </c>
      <c r="ET110">
        <v>2000.000740740741</v>
      </c>
      <c r="EU110">
        <v>0.9799930000000001</v>
      </c>
      <c r="EV110">
        <v>0.0200073</v>
      </c>
      <c r="EW110">
        <v>0</v>
      </c>
      <c r="EX110">
        <v>265.1745185185185</v>
      </c>
      <c r="EY110">
        <v>5.00097</v>
      </c>
      <c r="EZ110">
        <v>5436.684814814815</v>
      </c>
      <c r="FA110">
        <v>16707.54074074074</v>
      </c>
      <c r="FB110">
        <v>40.875</v>
      </c>
      <c r="FC110">
        <v>41.29133333333333</v>
      </c>
      <c r="FD110">
        <v>40.875</v>
      </c>
      <c r="FE110">
        <v>40.81199999999999</v>
      </c>
      <c r="FF110">
        <v>41.36799999999999</v>
      </c>
      <c r="FG110">
        <v>1955.086666666667</v>
      </c>
      <c r="FH110">
        <v>39.91</v>
      </c>
      <c r="FI110">
        <v>0</v>
      </c>
      <c r="FJ110">
        <v>1758813592.2</v>
      </c>
      <c r="FK110">
        <v>0</v>
      </c>
      <c r="FL110">
        <v>265.1966153846154</v>
      </c>
      <c r="FM110">
        <v>0.6510085349783648</v>
      </c>
      <c r="FN110">
        <v>15.0017094240242</v>
      </c>
      <c r="FO110">
        <v>5436.716153846155</v>
      </c>
      <c r="FP110">
        <v>15</v>
      </c>
      <c r="FQ110">
        <v>0</v>
      </c>
      <c r="FR110" t="s">
        <v>441</v>
      </c>
      <c r="FS110">
        <v>1747247426.5</v>
      </c>
      <c r="FT110">
        <v>1747247420.5</v>
      </c>
      <c r="FU110">
        <v>0</v>
      </c>
      <c r="FV110">
        <v>1.027</v>
      </c>
      <c r="FW110">
        <v>0.031</v>
      </c>
      <c r="FX110">
        <v>0.02</v>
      </c>
      <c r="FY110">
        <v>0.05</v>
      </c>
      <c r="FZ110">
        <v>420</v>
      </c>
      <c r="GA110">
        <v>16</v>
      </c>
      <c r="GB110">
        <v>0.01</v>
      </c>
      <c r="GC110">
        <v>0.1</v>
      </c>
      <c r="GD110">
        <v>-34.11818536585366</v>
      </c>
      <c r="GE110">
        <v>0.4444076655051887</v>
      </c>
      <c r="GF110">
        <v>0.1094042661159894</v>
      </c>
      <c r="GG110">
        <v>0</v>
      </c>
      <c r="GH110">
        <v>265.1714999999999</v>
      </c>
      <c r="GI110">
        <v>0.5904812803135443</v>
      </c>
      <c r="GJ110">
        <v>0.2419464269821161</v>
      </c>
      <c r="GK110">
        <v>-1</v>
      </c>
      <c r="GL110">
        <v>0.5322678048780489</v>
      </c>
      <c r="GM110">
        <v>-0.06992038327526053</v>
      </c>
      <c r="GN110">
        <v>0.007346335782234708</v>
      </c>
      <c r="GO110">
        <v>1</v>
      </c>
      <c r="GP110">
        <v>1</v>
      </c>
      <c r="GQ110">
        <v>2</v>
      </c>
      <c r="GR110" t="s">
        <v>442</v>
      </c>
      <c r="GS110">
        <v>3.13564</v>
      </c>
      <c r="GT110">
        <v>2.69025</v>
      </c>
      <c r="GU110">
        <v>0.224866</v>
      </c>
      <c r="GV110">
        <v>0.225741</v>
      </c>
      <c r="GW110">
        <v>0.102135</v>
      </c>
      <c r="GX110">
        <v>0.0992176</v>
      </c>
      <c r="GY110">
        <v>24627.1</v>
      </c>
      <c r="GZ110">
        <v>24646.1</v>
      </c>
      <c r="HA110">
        <v>29539.9</v>
      </c>
      <c r="HB110">
        <v>29421.3</v>
      </c>
      <c r="HC110">
        <v>35047.2</v>
      </c>
      <c r="HD110">
        <v>35096</v>
      </c>
      <c r="HE110">
        <v>41569.7</v>
      </c>
      <c r="HF110">
        <v>41788.8</v>
      </c>
      <c r="HG110">
        <v>1.92185</v>
      </c>
      <c r="HH110">
        <v>1.89335</v>
      </c>
      <c r="HI110">
        <v>0.113331</v>
      </c>
      <c r="HJ110">
        <v>0</v>
      </c>
      <c r="HK110">
        <v>28.151</v>
      </c>
      <c r="HL110">
        <v>999.9</v>
      </c>
      <c r="HM110">
        <v>57.5</v>
      </c>
      <c r="HN110">
        <v>30</v>
      </c>
      <c r="HO110">
        <v>26.8576</v>
      </c>
      <c r="HP110">
        <v>61.941</v>
      </c>
      <c r="HQ110">
        <v>25.4848</v>
      </c>
      <c r="HR110">
        <v>1</v>
      </c>
      <c r="HS110">
        <v>0.108364</v>
      </c>
      <c r="HT110">
        <v>-0.00410675</v>
      </c>
      <c r="HU110">
        <v>20.3413</v>
      </c>
      <c r="HV110">
        <v>5.21549</v>
      </c>
      <c r="HW110">
        <v>12.0113</v>
      </c>
      <c r="HX110">
        <v>4.98855</v>
      </c>
      <c r="HY110">
        <v>3.28758</v>
      </c>
      <c r="HZ110">
        <v>9999</v>
      </c>
      <c r="IA110">
        <v>9999</v>
      </c>
      <c r="IB110">
        <v>9999</v>
      </c>
      <c r="IC110">
        <v>3.5</v>
      </c>
      <c r="ID110">
        <v>1.86758</v>
      </c>
      <c r="IE110">
        <v>1.86673</v>
      </c>
      <c r="IF110">
        <v>1.86603</v>
      </c>
      <c r="IG110">
        <v>1.866</v>
      </c>
      <c r="IH110">
        <v>1.86786</v>
      </c>
      <c r="II110">
        <v>1.87029</v>
      </c>
      <c r="IJ110">
        <v>1.86891</v>
      </c>
      <c r="IK110">
        <v>1.87042</v>
      </c>
      <c r="IL110">
        <v>0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-1.55</v>
      </c>
      <c r="IZ110">
        <v>0.1117</v>
      </c>
      <c r="JA110">
        <v>-0.08430758455233166</v>
      </c>
      <c r="JB110">
        <v>-0.0005046786976645747</v>
      </c>
      <c r="JC110">
        <v>-2.788243218172637E-07</v>
      </c>
      <c r="JD110">
        <v>-1.458253586176284E-11</v>
      </c>
      <c r="JE110">
        <v>-0.06436460862781151</v>
      </c>
      <c r="JF110">
        <v>-0.004978686969522418</v>
      </c>
      <c r="JG110">
        <v>0.0008967905392753483</v>
      </c>
      <c r="JH110">
        <v>-1.433903952826167E-05</v>
      </c>
      <c r="JI110">
        <v>4</v>
      </c>
      <c r="JJ110">
        <v>2332</v>
      </c>
      <c r="JK110">
        <v>1</v>
      </c>
      <c r="JL110">
        <v>26</v>
      </c>
      <c r="JM110">
        <v>192769.4</v>
      </c>
      <c r="JN110">
        <v>192769.5</v>
      </c>
      <c r="JO110">
        <v>2.98096</v>
      </c>
      <c r="JP110">
        <v>2.23267</v>
      </c>
      <c r="JQ110">
        <v>1.39648</v>
      </c>
      <c r="JR110">
        <v>2.33887</v>
      </c>
      <c r="JS110">
        <v>1.49536</v>
      </c>
      <c r="JT110">
        <v>2.65015</v>
      </c>
      <c r="JU110">
        <v>35.8944</v>
      </c>
      <c r="JV110">
        <v>24.0525</v>
      </c>
      <c r="JW110">
        <v>18</v>
      </c>
      <c r="JX110">
        <v>491.688</v>
      </c>
      <c r="JY110">
        <v>463.602</v>
      </c>
      <c r="JZ110">
        <v>27.2802</v>
      </c>
      <c r="KA110">
        <v>29.0455</v>
      </c>
      <c r="KB110">
        <v>29.9997</v>
      </c>
      <c r="KC110">
        <v>28.9359</v>
      </c>
      <c r="KD110">
        <v>28.8641</v>
      </c>
      <c r="KE110">
        <v>59.6639</v>
      </c>
      <c r="KF110">
        <v>26.2141</v>
      </c>
      <c r="KG110">
        <v>94.75879999999999</v>
      </c>
      <c r="KH110">
        <v>27.2832</v>
      </c>
      <c r="KI110">
        <v>1569.88</v>
      </c>
      <c r="KJ110">
        <v>21.8067</v>
      </c>
      <c r="KK110">
        <v>100.961</v>
      </c>
      <c r="KL110">
        <v>100.498</v>
      </c>
    </row>
    <row r="111" spans="1:298">
      <c r="A111">
        <v>95</v>
      </c>
      <c r="B111">
        <v>1758813596.1</v>
      </c>
      <c r="C111">
        <v>561</v>
      </c>
      <c r="D111" t="s">
        <v>634</v>
      </c>
      <c r="E111" t="s">
        <v>635</v>
      </c>
      <c r="F111">
        <v>5</v>
      </c>
      <c r="G111" t="s">
        <v>436</v>
      </c>
      <c r="H111" t="s">
        <v>437</v>
      </c>
      <c r="I111" t="s">
        <v>438</v>
      </c>
      <c r="J111">
        <v>1758813588.314285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1594.347933333333</v>
      </c>
      <c r="AL111">
        <v>1569.061878787878</v>
      </c>
      <c r="AM111">
        <v>3.452041558441584</v>
      </c>
      <c r="AN111">
        <v>65.06</v>
      </c>
      <c r="AO111">
        <f>(AQ111 - AP111 + DZ111*1E3/(8.314*(EB111+273.15)) * AS111/DY111 * AR111) * DY111/(100*DM111) * 1000/(1000 - AQ111)</f>
        <v>0</v>
      </c>
      <c r="AP111">
        <v>21.88883792857143</v>
      </c>
      <c r="AQ111">
        <v>22.40913818181817</v>
      </c>
      <c r="AR111">
        <v>-0.00010111578562289</v>
      </c>
      <c r="AS111">
        <v>108.47</v>
      </c>
      <c r="AT111">
        <v>0</v>
      </c>
      <c r="AU111">
        <v>0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2.7</v>
      </c>
      <c r="DN111">
        <v>0.5</v>
      </c>
      <c r="DO111" t="s">
        <v>440</v>
      </c>
      <c r="DP111">
        <v>2</v>
      </c>
      <c r="DQ111" t="b">
        <v>1</v>
      </c>
      <c r="DR111">
        <v>1758813588.314285</v>
      </c>
      <c r="DS111">
        <v>1509.423571428572</v>
      </c>
      <c r="DT111">
        <v>1543.543214285714</v>
      </c>
      <c r="DU111">
        <v>22.42047142857143</v>
      </c>
      <c r="DV111">
        <v>21.89667499999999</v>
      </c>
      <c r="DW111">
        <v>1510.958214285714</v>
      </c>
      <c r="DX111">
        <v>22.30878571428572</v>
      </c>
      <c r="DY111">
        <v>499.9968928571429</v>
      </c>
      <c r="DZ111">
        <v>91.22521785714285</v>
      </c>
      <c r="EA111">
        <v>0.02989151071428572</v>
      </c>
      <c r="EB111">
        <v>29.23395357142857</v>
      </c>
      <c r="EC111">
        <v>29.99030714285714</v>
      </c>
      <c r="ED111">
        <v>999.9000000000002</v>
      </c>
      <c r="EE111">
        <v>0</v>
      </c>
      <c r="EF111">
        <v>0</v>
      </c>
      <c r="EG111">
        <v>9999.645357142857</v>
      </c>
      <c r="EH111">
        <v>0</v>
      </c>
      <c r="EI111">
        <v>11.5788</v>
      </c>
      <c r="EJ111">
        <v>-34.12022142857143</v>
      </c>
      <c r="EK111">
        <v>1544.041071428572</v>
      </c>
      <c r="EL111">
        <v>1578.099285714285</v>
      </c>
      <c r="EM111">
        <v>0.5237958214285715</v>
      </c>
      <c r="EN111">
        <v>1543.543214285714</v>
      </c>
      <c r="EO111">
        <v>21.89667499999999</v>
      </c>
      <c r="EP111">
        <v>2.045311071428572</v>
      </c>
      <c r="EQ111">
        <v>1.997527857142857</v>
      </c>
      <c r="ER111">
        <v>17.79955</v>
      </c>
      <c r="ES111">
        <v>17.42476785714286</v>
      </c>
      <c r="ET111">
        <v>2000.009642857143</v>
      </c>
      <c r="EU111">
        <v>0.9799930000000001</v>
      </c>
      <c r="EV111">
        <v>0.0200073</v>
      </c>
      <c r="EW111">
        <v>0</v>
      </c>
      <c r="EX111">
        <v>265.2790357142857</v>
      </c>
      <c r="EY111">
        <v>5.00097</v>
      </c>
      <c r="EZ111">
        <v>5437.672142857142</v>
      </c>
      <c r="FA111">
        <v>16707.61785714285</v>
      </c>
      <c r="FB111">
        <v>40.875</v>
      </c>
      <c r="FC111">
        <v>41.27878571428572</v>
      </c>
      <c r="FD111">
        <v>40.87049999999999</v>
      </c>
      <c r="FE111">
        <v>40.81199999999999</v>
      </c>
      <c r="FF111">
        <v>41.366</v>
      </c>
      <c r="FG111">
        <v>1955.0925</v>
      </c>
      <c r="FH111">
        <v>39.91035714285714</v>
      </c>
      <c r="FI111">
        <v>0</v>
      </c>
      <c r="FJ111">
        <v>1758813597</v>
      </c>
      <c r="FK111">
        <v>0</v>
      </c>
      <c r="FL111">
        <v>265.2668076923077</v>
      </c>
      <c r="FM111">
        <v>0.6398290436368146</v>
      </c>
      <c r="FN111">
        <v>10.22427350416694</v>
      </c>
      <c r="FO111">
        <v>5437.743076923076</v>
      </c>
      <c r="FP111">
        <v>15</v>
      </c>
      <c r="FQ111">
        <v>0</v>
      </c>
      <c r="FR111" t="s">
        <v>441</v>
      </c>
      <c r="FS111">
        <v>1747247426.5</v>
      </c>
      <c r="FT111">
        <v>1747247420.5</v>
      </c>
      <c r="FU111">
        <v>0</v>
      </c>
      <c r="FV111">
        <v>1.027</v>
      </c>
      <c r="FW111">
        <v>0.031</v>
      </c>
      <c r="FX111">
        <v>0.02</v>
      </c>
      <c r="FY111">
        <v>0.05</v>
      </c>
      <c r="FZ111">
        <v>420</v>
      </c>
      <c r="GA111">
        <v>16</v>
      </c>
      <c r="GB111">
        <v>0.01</v>
      </c>
      <c r="GC111">
        <v>0.1</v>
      </c>
      <c r="GD111">
        <v>-34.1462325</v>
      </c>
      <c r="GE111">
        <v>-0.1297812382738901</v>
      </c>
      <c r="GF111">
        <v>0.1136105681428889</v>
      </c>
      <c r="GG111">
        <v>0</v>
      </c>
      <c r="GH111">
        <v>265.2301764705883</v>
      </c>
      <c r="GI111">
        <v>0.7669671423713891</v>
      </c>
      <c r="GJ111">
        <v>0.2264809394120281</v>
      </c>
      <c r="GK111">
        <v>-1</v>
      </c>
      <c r="GL111">
        <v>0.52670145</v>
      </c>
      <c r="GM111">
        <v>-0.06951840900562886</v>
      </c>
      <c r="GN111">
        <v>0.008019622908684675</v>
      </c>
      <c r="GO111">
        <v>1</v>
      </c>
      <c r="GP111">
        <v>1</v>
      </c>
      <c r="GQ111">
        <v>2</v>
      </c>
      <c r="GR111" t="s">
        <v>442</v>
      </c>
      <c r="GS111">
        <v>3.13569</v>
      </c>
      <c r="GT111">
        <v>2.69026</v>
      </c>
      <c r="GU111">
        <v>0.226368</v>
      </c>
      <c r="GV111">
        <v>0.227191</v>
      </c>
      <c r="GW111">
        <v>0.102105</v>
      </c>
      <c r="GX111">
        <v>0.0991162</v>
      </c>
      <c r="GY111">
        <v>24579.3</v>
      </c>
      <c r="GZ111">
        <v>24600.4</v>
      </c>
      <c r="HA111">
        <v>29539.8</v>
      </c>
      <c r="HB111">
        <v>29421.9</v>
      </c>
      <c r="HC111">
        <v>35048.5</v>
      </c>
      <c r="HD111">
        <v>35100.7</v>
      </c>
      <c r="HE111">
        <v>41570</v>
      </c>
      <c r="HF111">
        <v>41789.7</v>
      </c>
      <c r="HG111">
        <v>1.9219</v>
      </c>
      <c r="HH111">
        <v>1.89347</v>
      </c>
      <c r="HI111">
        <v>0.113115</v>
      </c>
      <c r="HJ111">
        <v>0</v>
      </c>
      <c r="HK111">
        <v>28.1474</v>
      </c>
      <c r="HL111">
        <v>999.9</v>
      </c>
      <c r="HM111">
        <v>57.5</v>
      </c>
      <c r="HN111">
        <v>30</v>
      </c>
      <c r="HO111">
        <v>26.8563</v>
      </c>
      <c r="HP111">
        <v>61.981</v>
      </c>
      <c r="HQ111">
        <v>25.5168</v>
      </c>
      <c r="HR111">
        <v>1</v>
      </c>
      <c r="HS111">
        <v>0.108135</v>
      </c>
      <c r="HT111">
        <v>0.00222222</v>
      </c>
      <c r="HU111">
        <v>20.3413</v>
      </c>
      <c r="HV111">
        <v>5.21519</v>
      </c>
      <c r="HW111">
        <v>12.0117</v>
      </c>
      <c r="HX111">
        <v>4.9882</v>
      </c>
      <c r="HY111">
        <v>3.2877</v>
      </c>
      <c r="HZ111">
        <v>9999</v>
      </c>
      <c r="IA111">
        <v>9999</v>
      </c>
      <c r="IB111">
        <v>9999</v>
      </c>
      <c r="IC111">
        <v>3.5</v>
      </c>
      <c r="ID111">
        <v>1.86761</v>
      </c>
      <c r="IE111">
        <v>1.86672</v>
      </c>
      <c r="IF111">
        <v>1.86604</v>
      </c>
      <c r="IG111">
        <v>1.866</v>
      </c>
      <c r="IH111">
        <v>1.86783</v>
      </c>
      <c r="II111">
        <v>1.87027</v>
      </c>
      <c r="IJ111">
        <v>1.86891</v>
      </c>
      <c r="IK111">
        <v>1.87043</v>
      </c>
      <c r="IL111">
        <v>0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-1.57</v>
      </c>
      <c r="IZ111">
        <v>0.1115</v>
      </c>
      <c r="JA111">
        <v>-0.08430758455233166</v>
      </c>
      <c r="JB111">
        <v>-0.0005046786976645747</v>
      </c>
      <c r="JC111">
        <v>-2.788243218172637E-07</v>
      </c>
      <c r="JD111">
        <v>-1.458253586176284E-11</v>
      </c>
      <c r="JE111">
        <v>-0.06436460862781151</v>
      </c>
      <c r="JF111">
        <v>-0.004978686969522418</v>
      </c>
      <c r="JG111">
        <v>0.0008967905392753483</v>
      </c>
      <c r="JH111">
        <v>-1.433903952826167E-05</v>
      </c>
      <c r="JI111">
        <v>4</v>
      </c>
      <c r="JJ111">
        <v>2332</v>
      </c>
      <c r="JK111">
        <v>1</v>
      </c>
      <c r="JL111">
        <v>26</v>
      </c>
      <c r="JM111">
        <v>192769.5</v>
      </c>
      <c r="JN111">
        <v>192769.6</v>
      </c>
      <c r="JO111">
        <v>3.00415</v>
      </c>
      <c r="JP111">
        <v>2.2168</v>
      </c>
      <c r="JQ111">
        <v>1.39648</v>
      </c>
      <c r="JR111">
        <v>2.33765</v>
      </c>
      <c r="JS111">
        <v>1.49536</v>
      </c>
      <c r="JT111">
        <v>2.63916</v>
      </c>
      <c r="JU111">
        <v>35.8944</v>
      </c>
      <c r="JV111">
        <v>24.07</v>
      </c>
      <c r="JW111">
        <v>18</v>
      </c>
      <c r="JX111">
        <v>491.69</v>
      </c>
      <c r="JY111">
        <v>463.648</v>
      </c>
      <c r="JZ111">
        <v>27.2859</v>
      </c>
      <c r="KA111">
        <v>29.0405</v>
      </c>
      <c r="KB111">
        <v>29.9997</v>
      </c>
      <c r="KC111">
        <v>28.9321</v>
      </c>
      <c r="KD111">
        <v>28.8598</v>
      </c>
      <c r="KE111">
        <v>60.2003</v>
      </c>
      <c r="KF111">
        <v>26.2141</v>
      </c>
      <c r="KG111">
        <v>94.75879999999999</v>
      </c>
      <c r="KH111">
        <v>27.286</v>
      </c>
      <c r="KI111">
        <v>1589.92</v>
      </c>
      <c r="KJ111">
        <v>21.802</v>
      </c>
      <c r="KK111">
        <v>100.961</v>
      </c>
      <c r="KL111">
        <v>100.5</v>
      </c>
    </row>
    <row r="112" spans="1:298">
      <c r="A112">
        <v>96</v>
      </c>
      <c r="B112">
        <v>1758813601.1</v>
      </c>
      <c r="C112">
        <v>566</v>
      </c>
      <c r="D112" t="s">
        <v>636</v>
      </c>
      <c r="E112" t="s">
        <v>637</v>
      </c>
      <c r="F112">
        <v>5</v>
      </c>
      <c r="G112" t="s">
        <v>436</v>
      </c>
      <c r="H112" t="s">
        <v>437</v>
      </c>
      <c r="I112" t="s">
        <v>438</v>
      </c>
      <c r="J112">
        <v>1758813593.6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1611.132018181819</v>
      </c>
      <c r="AL112">
        <v>1586.153272727273</v>
      </c>
      <c r="AM112">
        <v>3.412906493506466</v>
      </c>
      <c r="AN112">
        <v>65.06</v>
      </c>
      <c r="AO112">
        <f>(AQ112 - AP112 + DZ112*1E3/(8.314*(EB112+273.15)) * AS112/DY112 * AR112) * DY112/(100*DM112) * 1000/(1000 - AQ112)</f>
        <v>0</v>
      </c>
      <c r="AP112">
        <v>21.8627494491342</v>
      </c>
      <c r="AQ112">
        <v>22.38616242424242</v>
      </c>
      <c r="AR112">
        <v>-0.0002372850195072193</v>
      </c>
      <c r="AS112">
        <v>108.47</v>
      </c>
      <c r="AT112">
        <v>0</v>
      </c>
      <c r="AU112">
        <v>0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2.7</v>
      </c>
      <c r="DN112">
        <v>0.5</v>
      </c>
      <c r="DO112" t="s">
        <v>440</v>
      </c>
      <c r="DP112">
        <v>2</v>
      </c>
      <c r="DQ112" t="b">
        <v>1</v>
      </c>
      <c r="DR112">
        <v>1758813593.6</v>
      </c>
      <c r="DS112">
        <v>1527.162222222222</v>
      </c>
      <c r="DT112">
        <v>1561.245185185185</v>
      </c>
      <c r="DU112">
        <v>22.40957777777778</v>
      </c>
      <c r="DV112">
        <v>21.88508888888889</v>
      </c>
      <c r="DW112">
        <v>1528.722592592592</v>
      </c>
      <c r="DX112">
        <v>22.29804074074074</v>
      </c>
      <c r="DY112">
        <v>499.9838518518519</v>
      </c>
      <c r="DZ112">
        <v>91.22515555555556</v>
      </c>
      <c r="EA112">
        <v>0.02996351851851852</v>
      </c>
      <c r="EB112">
        <v>29.22975185185184</v>
      </c>
      <c r="EC112">
        <v>29.99288888888889</v>
      </c>
      <c r="ED112">
        <v>999.9000000000001</v>
      </c>
      <c r="EE112">
        <v>0</v>
      </c>
      <c r="EF112">
        <v>0</v>
      </c>
      <c r="EG112">
        <v>9994.073703703703</v>
      </c>
      <c r="EH112">
        <v>0</v>
      </c>
      <c r="EI112">
        <v>11.5788</v>
      </c>
      <c r="EJ112">
        <v>-34.08276666666666</v>
      </c>
      <c r="EK112">
        <v>1562.170370370371</v>
      </c>
      <c r="EL112">
        <v>1596.177777777778</v>
      </c>
      <c r="EM112">
        <v>0.5244863703703704</v>
      </c>
      <c r="EN112">
        <v>1561.245185185185</v>
      </c>
      <c r="EO112">
        <v>21.88508888888889</v>
      </c>
      <c r="EP112">
        <v>2.044316296296296</v>
      </c>
      <c r="EQ112">
        <v>1.99647</v>
      </c>
      <c r="ER112">
        <v>17.79182222222222</v>
      </c>
      <c r="ES112">
        <v>17.41636666666667</v>
      </c>
      <c r="ET112">
        <v>2000.017407407408</v>
      </c>
      <c r="EU112">
        <v>0.9799941111111112</v>
      </c>
      <c r="EV112">
        <v>0.02000618148148148</v>
      </c>
      <c r="EW112">
        <v>0</v>
      </c>
      <c r="EX112">
        <v>265.316037037037</v>
      </c>
      <c r="EY112">
        <v>5.00097</v>
      </c>
      <c r="EZ112">
        <v>5438.457037037036</v>
      </c>
      <c r="FA112">
        <v>16707.67777777778</v>
      </c>
      <c r="FB112">
        <v>40.85866666666666</v>
      </c>
      <c r="FC112">
        <v>41.26377777777777</v>
      </c>
      <c r="FD112">
        <v>40.85166666666666</v>
      </c>
      <c r="FE112">
        <v>40.8097037037037</v>
      </c>
      <c r="FF112">
        <v>41.36333333333333</v>
      </c>
      <c r="FG112">
        <v>1955.100740740741</v>
      </c>
      <c r="FH112">
        <v>39.90962962962963</v>
      </c>
      <c r="FI112">
        <v>0</v>
      </c>
      <c r="FJ112">
        <v>1758813601.8</v>
      </c>
      <c r="FK112">
        <v>0</v>
      </c>
      <c r="FL112">
        <v>265.3035384615384</v>
      </c>
      <c r="FM112">
        <v>0.4501880247650284</v>
      </c>
      <c r="FN112">
        <v>7.263589767173366</v>
      </c>
      <c r="FO112">
        <v>5438.448461538462</v>
      </c>
      <c r="FP112">
        <v>15</v>
      </c>
      <c r="FQ112">
        <v>0</v>
      </c>
      <c r="FR112" t="s">
        <v>441</v>
      </c>
      <c r="FS112">
        <v>1747247426.5</v>
      </c>
      <c r="FT112">
        <v>1747247420.5</v>
      </c>
      <c r="FU112">
        <v>0</v>
      </c>
      <c r="FV112">
        <v>1.027</v>
      </c>
      <c r="FW112">
        <v>0.031</v>
      </c>
      <c r="FX112">
        <v>0.02</v>
      </c>
      <c r="FY112">
        <v>0.05</v>
      </c>
      <c r="FZ112">
        <v>420</v>
      </c>
      <c r="GA112">
        <v>16</v>
      </c>
      <c r="GB112">
        <v>0.01</v>
      </c>
      <c r="GC112">
        <v>0.1</v>
      </c>
      <c r="GD112">
        <v>-34.08510243902439</v>
      </c>
      <c r="GE112">
        <v>0.2941735191637462</v>
      </c>
      <c r="GF112">
        <v>0.1202900873555358</v>
      </c>
      <c r="GG112">
        <v>0</v>
      </c>
      <c r="GH112">
        <v>265.2844117647059</v>
      </c>
      <c r="GI112">
        <v>0.6484950266025179</v>
      </c>
      <c r="GJ112">
        <v>0.221044594602011</v>
      </c>
      <c r="GK112">
        <v>-1</v>
      </c>
      <c r="GL112">
        <v>0.5259274390243901</v>
      </c>
      <c r="GM112">
        <v>0.00849426480836275</v>
      </c>
      <c r="GN112">
        <v>0.007222051988819307</v>
      </c>
      <c r="GO112">
        <v>1</v>
      </c>
      <c r="GP112">
        <v>1</v>
      </c>
      <c r="GQ112">
        <v>2</v>
      </c>
      <c r="GR112" t="s">
        <v>442</v>
      </c>
      <c r="GS112">
        <v>3.13573</v>
      </c>
      <c r="GT112">
        <v>2.6904</v>
      </c>
      <c r="GU112">
        <v>0.227851</v>
      </c>
      <c r="GV112">
        <v>0.228644</v>
      </c>
      <c r="GW112">
        <v>0.102033</v>
      </c>
      <c r="GX112">
        <v>0.0990897</v>
      </c>
      <c r="GY112">
        <v>24532.7</v>
      </c>
      <c r="GZ112">
        <v>24554</v>
      </c>
      <c r="HA112">
        <v>29540.4</v>
      </c>
      <c r="HB112">
        <v>29421.7</v>
      </c>
      <c r="HC112">
        <v>35051.9</v>
      </c>
      <c r="HD112">
        <v>35101.6</v>
      </c>
      <c r="HE112">
        <v>41570.6</v>
      </c>
      <c r="HF112">
        <v>41789.5</v>
      </c>
      <c r="HG112">
        <v>1.92215</v>
      </c>
      <c r="HH112">
        <v>1.8935</v>
      </c>
      <c r="HI112">
        <v>0.113193</v>
      </c>
      <c r="HJ112">
        <v>0</v>
      </c>
      <c r="HK112">
        <v>28.1444</v>
      </c>
      <c r="HL112">
        <v>999.9</v>
      </c>
      <c r="HM112">
        <v>57.5</v>
      </c>
      <c r="HN112">
        <v>30</v>
      </c>
      <c r="HO112">
        <v>26.8556</v>
      </c>
      <c r="HP112">
        <v>61.901</v>
      </c>
      <c r="HQ112">
        <v>25.4928</v>
      </c>
      <c r="HR112">
        <v>1</v>
      </c>
      <c r="HS112">
        <v>0.107851</v>
      </c>
      <c r="HT112">
        <v>-0.00106481</v>
      </c>
      <c r="HU112">
        <v>20.3411</v>
      </c>
      <c r="HV112">
        <v>5.21564</v>
      </c>
      <c r="HW112">
        <v>12.012</v>
      </c>
      <c r="HX112">
        <v>4.98845</v>
      </c>
      <c r="HY112">
        <v>3.2877</v>
      </c>
      <c r="HZ112">
        <v>9999</v>
      </c>
      <c r="IA112">
        <v>9999</v>
      </c>
      <c r="IB112">
        <v>9999</v>
      </c>
      <c r="IC112">
        <v>3.5</v>
      </c>
      <c r="ID112">
        <v>1.86761</v>
      </c>
      <c r="IE112">
        <v>1.86675</v>
      </c>
      <c r="IF112">
        <v>1.86602</v>
      </c>
      <c r="IG112">
        <v>1.866</v>
      </c>
      <c r="IH112">
        <v>1.86785</v>
      </c>
      <c r="II112">
        <v>1.87028</v>
      </c>
      <c r="IJ112">
        <v>1.86895</v>
      </c>
      <c r="IK112">
        <v>1.87042</v>
      </c>
      <c r="IL112">
        <v>0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-1.6</v>
      </c>
      <c r="IZ112">
        <v>0.1112</v>
      </c>
      <c r="JA112">
        <v>-0.08430758455233166</v>
      </c>
      <c r="JB112">
        <v>-0.0005046786976645747</v>
      </c>
      <c r="JC112">
        <v>-2.788243218172637E-07</v>
      </c>
      <c r="JD112">
        <v>-1.458253586176284E-11</v>
      </c>
      <c r="JE112">
        <v>-0.06436460862781151</v>
      </c>
      <c r="JF112">
        <v>-0.004978686969522418</v>
      </c>
      <c r="JG112">
        <v>0.0008967905392753483</v>
      </c>
      <c r="JH112">
        <v>-1.433903952826167E-05</v>
      </c>
      <c r="JI112">
        <v>4</v>
      </c>
      <c r="JJ112">
        <v>2332</v>
      </c>
      <c r="JK112">
        <v>1</v>
      </c>
      <c r="JL112">
        <v>26</v>
      </c>
      <c r="JM112">
        <v>192769.6</v>
      </c>
      <c r="JN112">
        <v>192769.7</v>
      </c>
      <c r="JO112">
        <v>3.03101</v>
      </c>
      <c r="JP112">
        <v>2.23145</v>
      </c>
      <c r="JQ112">
        <v>1.39648</v>
      </c>
      <c r="JR112">
        <v>2.34009</v>
      </c>
      <c r="JS112">
        <v>1.49536</v>
      </c>
      <c r="JT112">
        <v>2.64771</v>
      </c>
      <c r="JU112">
        <v>35.8944</v>
      </c>
      <c r="JV112">
        <v>24.0612</v>
      </c>
      <c r="JW112">
        <v>18</v>
      </c>
      <c r="JX112">
        <v>491.814</v>
      </c>
      <c r="JY112">
        <v>463.634</v>
      </c>
      <c r="JZ112">
        <v>27.2888</v>
      </c>
      <c r="KA112">
        <v>29.0356</v>
      </c>
      <c r="KB112">
        <v>29.9998</v>
      </c>
      <c r="KC112">
        <v>28.9278</v>
      </c>
      <c r="KD112">
        <v>28.8561</v>
      </c>
      <c r="KE112">
        <v>60.671</v>
      </c>
      <c r="KF112">
        <v>26.2141</v>
      </c>
      <c r="KG112">
        <v>94.75879999999999</v>
      </c>
      <c r="KH112">
        <v>27.2926</v>
      </c>
      <c r="KI112">
        <v>1603.27</v>
      </c>
      <c r="KJ112">
        <v>21.8133</v>
      </c>
      <c r="KK112">
        <v>100.963</v>
      </c>
      <c r="KL112">
        <v>100.5</v>
      </c>
    </row>
    <row r="113" spans="1:298">
      <c r="A113">
        <v>97</v>
      </c>
      <c r="B113">
        <v>1758815938.6</v>
      </c>
      <c r="C113">
        <v>2903.5</v>
      </c>
      <c r="D113" t="s">
        <v>638</v>
      </c>
      <c r="E113" t="s">
        <v>639</v>
      </c>
      <c r="F113">
        <v>5</v>
      </c>
      <c r="G113" t="s">
        <v>640</v>
      </c>
      <c r="H113" t="s">
        <v>437</v>
      </c>
      <c r="I113" t="s">
        <v>438</v>
      </c>
      <c r="J113">
        <v>1758815930.849999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428.7626501350437</v>
      </c>
      <c r="AL113">
        <v>417.649915151515</v>
      </c>
      <c r="AM113">
        <v>-0.0009325749718295765</v>
      </c>
      <c r="AN113">
        <v>65.06192014247497</v>
      </c>
      <c r="AO113">
        <f>(AQ113 - AP113 + DZ113*1E3/(8.314*(EB113+273.15)) * AS113/DY113 * AR113) * DY113/(100*DM113) * 1000/(1000 - AQ113)</f>
        <v>0</v>
      </c>
      <c r="AP113">
        <v>20.4591161229785</v>
      </c>
      <c r="AQ113">
        <v>23.20269939393939</v>
      </c>
      <c r="AR113">
        <v>-6.698473498898812E-05</v>
      </c>
      <c r="AS113">
        <v>108.3196532362032</v>
      </c>
      <c r="AT113">
        <v>0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4.16</v>
      </c>
      <c r="DN113">
        <v>0.5</v>
      </c>
      <c r="DO113" t="s">
        <v>440</v>
      </c>
      <c r="DP113">
        <v>2</v>
      </c>
      <c r="DQ113" t="b">
        <v>1</v>
      </c>
      <c r="DR113">
        <v>1758815930.849999</v>
      </c>
      <c r="DS113">
        <v>407.9694333333333</v>
      </c>
      <c r="DT113">
        <v>419.9985</v>
      </c>
      <c r="DU113">
        <v>23.20476333333334</v>
      </c>
      <c r="DV113">
        <v>20.47159333333333</v>
      </c>
      <c r="DW113">
        <v>408.3071999999999</v>
      </c>
      <c r="DX113">
        <v>23.08259</v>
      </c>
      <c r="DY113">
        <v>499.9823666666667</v>
      </c>
      <c r="DZ113">
        <v>91.23443999999999</v>
      </c>
      <c r="EA113">
        <v>0.03018910666666666</v>
      </c>
      <c r="EB113">
        <v>29.90022</v>
      </c>
      <c r="EC113">
        <v>29.97576333333334</v>
      </c>
      <c r="ED113">
        <v>999.9000000000002</v>
      </c>
      <c r="EE113">
        <v>0</v>
      </c>
      <c r="EF113">
        <v>0</v>
      </c>
      <c r="EG113">
        <v>9998.021666666667</v>
      </c>
      <c r="EH113">
        <v>0</v>
      </c>
      <c r="EI113">
        <v>11.36675666666667</v>
      </c>
      <c r="EJ113">
        <v>-12.02918666666667</v>
      </c>
      <c r="EK113">
        <v>417.6609999999999</v>
      </c>
      <c r="EL113">
        <v>428.7762666666666</v>
      </c>
      <c r="EM113">
        <v>2.733169</v>
      </c>
      <c r="EN113">
        <v>419.9985</v>
      </c>
      <c r="EO113">
        <v>20.47159333333333</v>
      </c>
      <c r="EP113">
        <v>2.117073666666667</v>
      </c>
      <c r="EQ113">
        <v>1.867714</v>
      </c>
      <c r="ER113">
        <v>18.34822666666667</v>
      </c>
      <c r="ES113">
        <v>16.36531666666666</v>
      </c>
      <c r="ET113">
        <v>1999.991</v>
      </c>
      <c r="EU113">
        <v>0.9800033000000001</v>
      </c>
      <c r="EV113">
        <v>0.01999639999999999</v>
      </c>
      <c r="EW113">
        <v>0</v>
      </c>
      <c r="EX113">
        <v>639.7859333333332</v>
      </c>
      <c r="EY113">
        <v>5.000969999999999</v>
      </c>
      <c r="EZ113">
        <v>12824.28333333333</v>
      </c>
      <c r="FA113">
        <v>16707.52333333333</v>
      </c>
      <c r="FB113">
        <v>40.43286666666665</v>
      </c>
      <c r="FC113">
        <v>40.80373333333332</v>
      </c>
      <c r="FD113">
        <v>40.32879999999999</v>
      </c>
      <c r="FE113">
        <v>40.42459999999998</v>
      </c>
      <c r="FF113">
        <v>41</v>
      </c>
      <c r="FG113">
        <v>1955.101</v>
      </c>
      <c r="FH113">
        <v>39.89000000000001</v>
      </c>
      <c r="FI113">
        <v>0</v>
      </c>
      <c r="FJ113">
        <v>1758815940</v>
      </c>
      <c r="FK113">
        <v>0</v>
      </c>
      <c r="FL113">
        <v>639.7200800000001</v>
      </c>
      <c r="FM113">
        <v>-4.080692300381838</v>
      </c>
      <c r="FN113">
        <v>-38.93076910144354</v>
      </c>
      <c r="FO113">
        <v>12823.86</v>
      </c>
      <c r="FP113">
        <v>15</v>
      </c>
      <c r="FQ113">
        <v>0</v>
      </c>
      <c r="FR113" t="s">
        <v>441</v>
      </c>
      <c r="FS113">
        <v>1747247426.5</v>
      </c>
      <c r="FT113">
        <v>1747247420.5</v>
      </c>
      <c r="FU113">
        <v>0</v>
      </c>
      <c r="FV113">
        <v>1.027</v>
      </c>
      <c r="FW113">
        <v>0.031</v>
      </c>
      <c r="FX113">
        <v>0.02</v>
      </c>
      <c r="FY113">
        <v>0.05</v>
      </c>
      <c r="FZ113">
        <v>420</v>
      </c>
      <c r="GA113">
        <v>16</v>
      </c>
      <c r="GB113">
        <v>0.01</v>
      </c>
      <c r="GC113">
        <v>0.1</v>
      </c>
      <c r="GD113">
        <v>-12.0322</v>
      </c>
      <c r="GE113">
        <v>0.1170627177700587</v>
      </c>
      <c r="GF113">
        <v>0.05663404560819605</v>
      </c>
      <c r="GG113">
        <v>0</v>
      </c>
      <c r="GH113">
        <v>639.7895294117646</v>
      </c>
      <c r="GI113">
        <v>-1.395049658221784</v>
      </c>
      <c r="GJ113">
        <v>0.2956712438318325</v>
      </c>
      <c r="GK113">
        <v>-1</v>
      </c>
      <c r="GL113">
        <v>2.738789512195122</v>
      </c>
      <c r="GM113">
        <v>-0.07833846689895514</v>
      </c>
      <c r="GN113">
        <v>0.01600513224870798</v>
      </c>
      <c r="GO113">
        <v>1</v>
      </c>
      <c r="GP113">
        <v>1</v>
      </c>
      <c r="GQ113">
        <v>2</v>
      </c>
      <c r="GR113" t="s">
        <v>442</v>
      </c>
      <c r="GS113">
        <v>3.1355</v>
      </c>
      <c r="GT113">
        <v>2.69004</v>
      </c>
      <c r="GU113">
        <v>0.0928628</v>
      </c>
      <c r="GV113">
        <v>0.0939728</v>
      </c>
      <c r="GW113">
        <v>0.104852</v>
      </c>
      <c r="GX113">
        <v>0.0947933</v>
      </c>
      <c r="GY113">
        <v>28855.8</v>
      </c>
      <c r="GZ113">
        <v>28870.5</v>
      </c>
      <c r="HA113">
        <v>29567.5</v>
      </c>
      <c r="HB113">
        <v>29445.4</v>
      </c>
      <c r="HC113">
        <v>34967.6</v>
      </c>
      <c r="HD113">
        <v>35300.1</v>
      </c>
      <c r="HE113">
        <v>41608.1</v>
      </c>
      <c r="HF113">
        <v>41827</v>
      </c>
      <c r="HG113">
        <v>1.9304</v>
      </c>
      <c r="HH113">
        <v>1.89535</v>
      </c>
      <c r="HI113">
        <v>0.101756</v>
      </c>
      <c r="HJ113">
        <v>0</v>
      </c>
      <c r="HK113">
        <v>28.3274</v>
      </c>
      <c r="HL113">
        <v>999.9</v>
      </c>
      <c r="HM113">
        <v>54.7</v>
      </c>
      <c r="HN113">
        <v>30.3</v>
      </c>
      <c r="HO113">
        <v>25.9887</v>
      </c>
      <c r="HP113">
        <v>62.0734</v>
      </c>
      <c r="HQ113">
        <v>26.0617</v>
      </c>
      <c r="HR113">
        <v>1</v>
      </c>
      <c r="HS113">
        <v>0.0524466</v>
      </c>
      <c r="HT113">
        <v>-0.48762</v>
      </c>
      <c r="HU113">
        <v>20.3417</v>
      </c>
      <c r="HV113">
        <v>5.22193</v>
      </c>
      <c r="HW113">
        <v>12.0113</v>
      </c>
      <c r="HX113">
        <v>4.99065</v>
      </c>
      <c r="HY113">
        <v>3.28895</v>
      </c>
      <c r="HZ113">
        <v>9999</v>
      </c>
      <c r="IA113">
        <v>9999</v>
      </c>
      <c r="IB113">
        <v>9999</v>
      </c>
      <c r="IC113">
        <v>4.2</v>
      </c>
      <c r="ID113">
        <v>1.86754</v>
      </c>
      <c r="IE113">
        <v>1.86665</v>
      </c>
      <c r="IF113">
        <v>1.86601</v>
      </c>
      <c r="IG113">
        <v>1.866</v>
      </c>
      <c r="IH113">
        <v>1.86783</v>
      </c>
      <c r="II113">
        <v>1.87027</v>
      </c>
      <c r="IJ113">
        <v>1.86891</v>
      </c>
      <c r="IK113">
        <v>1.87042</v>
      </c>
      <c r="IL113">
        <v>0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-0.337</v>
      </c>
      <c r="IZ113">
        <v>0.1221</v>
      </c>
      <c r="JA113">
        <v>-0.08430758455233166</v>
      </c>
      <c r="JB113">
        <v>-0.0005046786976645747</v>
      </c>
      <c r="JC113">
        <v>-2.788243218172637E-07</v>
      </c>
      <c r="JD113">
        <v>-1.458253586176284E-11</v>
      </c>
      <c r="JE113">
        <v>-0.06436460862781151</v>
      </c>
      <c r="JF113">
        <v>-0.004978686969522418</v>
      </c>
      <c r="JG113">
        <v>0.0008967905392753483</v>
      </c>
      <c r="JH113">
        <v>-1.433903952826167E-05</v>
      </c>
      <c r="JI113">
        <v>4</v>
      </c>
      <c r="JJ113">
        <v>2332</v>
      </c>
      <c r="JK113">
        <v>1</v>
      </c>
      <c r="JL113">
        <v>26</v>
      </c>
      <c r="JM113">
        <v>192808.5</v>
      </c>
      <c r="JN113">
        <v>192808.6</v>
      </c>
      <c r="JO113">
        <v>1.0376</v>
      </c>
      <c r="JP113">
        <v>2.27295</v>
      </c>
      <c r="JQ113">
        <v>1.39648</v>
      </c>
      <c r="JR113">
        <v>2.34497</v>
      </c>
      <c r="JS113">
        <v>1.49536</v>
      </c>
      <c r="JT113">
        <v>2.5293</v>
      </c>
      <c r="JU113">
        <v>35.7311</v>
      </c>
      <c r="JV113">
        <v>24.0612</v>
      </c>
      <c r="JW113">
        <v>18</v>
      </c>
      <c r="JX113">
        <v>489.673</v>
      </c>
      <c r="JY113">
        <v>457.634</v>
      </c>
      <c r="JZ113">
        <v>28.2009</v>
      </c>
      <c r="KA113">
        <v>28.2224</v>
      </c>
      <c r="KB113">
        <v>30.0004</v>
      </c>
      <c r="KC113">
        <v>28.0201</v>
      </c>
      <c r="KD113">
        <v>27.9471</v>
      </c>
      <c r="KE113">
        <v>20.7811</v>
      </c>
      <c r="KF113">
        <v>27.3171</v>
      </c>
      <c r="KG113">
        <v>77.26090000000001</v>
      </c>
      <c r="KH113">
        <v>28.2195</v>
      </c>
      <c r="KI113">
        <v>413.326</v>
      </c>
      <c r="KJ113">
        <v>20.5395</v>
      </c>
      <c r="KK113">
        <v>101.054</v>
      </c>
      <c r="KL113">
        <v>100.586</v>
      </c>
    </row>
    <row r="114" spans="1:298">
      <c r="A114">
        <v>98</v>
      </c>
      <c r="B114">
        <v>1758815943.6</v>
      </c>
      <c r="C114">
        <v>2908.5</v>
      </c>
      <c r="D114" t="s">
        <v>641</v>
      </c>
      <c r="E114" t="s">
        <v>642</v>
      </c>
      <c r="F114">
        <v>5</v>
      </c>
      <c r="G114" t="s">
        <v>640</v>
      </c>
      <c r="H114" t="s">
        <v>437</v>
      </c>
      <c r="I114" t="s">
        <v>438</v>
      </c>
      <c r="J114">
        <v>1758815935.755172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428.8295772532954</v>
      </c>
      <c r="AL114">
        <v>417.6544242424245</v>
      </c>
      <c r="AM114">
        <v>-0.002084335057525576</v>
      </c>
      <c r="AN114">
        <v>65.06192014247497</v>
      </c>
      <c r="AO114">
        <f>(AQ114 - AP114 + DZ114*1E3/(8.314*(EB114+273.15)) * AS114/DY114 * AR114) * DY114/(100*DM114) * 1000/(1000 - AQ114)</f>
        <v>0</v>
      </c>
      <c r="AP114">
        <v>20.45581062359781</v>
      </c>
      <c r="AQ114">
        <v>23.19866909090909</v>
      </c>
      <c r="AR114">
        <v>-1.608596712102791E-05</v>
      </c>
      <c r="AS114">
        <v>108.3196532362032</v>
      </c>
      <c r="AT114">
        <v>0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4.16</v>
      </c>
      <c r="DN114">
        <v>0.5</v>
      </c>
      <c r="DO114" t="s">
        <v>440</v>
      </c>
      <c r="DP114">
        <v>2</v>
      </c>
      <c r="DQ114" t="b">
        <v>1</v>
      </c>
      <c r="DR114">
        <v>1758815935.755172</v>
      </c>
      <c r="DS114">
        <v>407.9884137931035</v>
      </c>
      <c r="DT114">
        <v>419.8641379310345</v>
      </c>
      <c r="DU114">
        <v>23.20415862068966</v>
      </c>
      <c r="DV114">
        <v>20.47062758620689</v>
      </c>
      <c r="DW114">
        <v>408.3262413793104</v>
      </c>
      <c r="DX114">
        <v>23.08198620689655</v>
      </c>
      <c r="DY114">
        <v>500.0025172413795</v>
      </c>
      <c r="DZ114">
        <v>91.23443448275863</v>
      </c>
      <c r="EA114">
        <v>0.02984949310344827</v>
      </c>
      <c r="EB114">
        <v>29.89532413793104</v>
      </c>
      <c r="EC114">
        <v>29.96771724137931</v>
      </c>
      <c r="ED114">
        <v>999.9000000000002</v>
      </c>
      <c r="EE114">
        <v>0</v>
      </c>
      <c r="EF114">
        <v>0</v>
      </c>
      <c r="EG114">
        <v>10001.85241379311</v>
      </c>
      <c r="EH114">
        <v>0</v>
      </c>
      <c r="EI114">
        <v>11.36652068965517</v>
      </c>
      <c r="EJ114">
        <v>-11.87581724137931</v>
      </c>
      <c r="EK114">
        <v>417.6802413793103</v>
      </c>
      <c r="EL114">
        <v>428.6385862068965</v>
      </c>
      <c r="EM114">
        <v>2.733525862068965</v>
      </c>
      <c r="EN114">
        <v>419.8641379310345</v>
      </c>
      <c r="EO114">
        <v>20.47062758620689</v>
      </c>
      <c r="EP114">
        <v>2.117019310344828</v>
      </c>
      <c r="EQ114">
        <v>1.867626551724138</v>
      </c>
      <c r="ER114">
        <v>18.34781724137931</v>
      </c>
      <c r="ES114">
        <v>16.36457931034483</v>
      </c>
      <c r="ET114">
        <v>1999.988965517241</v>
      </c>
      <c r="EU114">
        <v>0.980003379310345</v>
      </c>
      <c r="EV114">
        <v>0.01999632068965517</v>
      </c>
      <c r="EW114">
        <v>0</v>
      </c>
      <c r="EX114">
        <v>639.5440689655175</v>
      </c>
      <c r="EY114">
        <v>5.000969999999999</v>
      </c>
      <c r="EZ114">
        <v>12821.18965517241</v>
      </c>
      <c r="FA114">
        <v>16707.51034482759</v>
      </c>
      <c r="FB114">
        <v>40.43699999999998</v>
      </c>
      <c r="FC114">
        <v>40.81199999999998</v>
      </c>
      <c r="FD114">
        <v>40.34893103448275</v>
      </c>
      <c r="FE114">
        <v>40.42844827586206</v>
      </c>
      <c r="FF114">
        <v>41</v>
      </c>
      <c r="FG114">
        <v>1955.098965517241</v>
      </c>
      <c r="FH114">
        <v>39.89000000000001</v>
      </c>
      <c r="FI114">
        <v>0</v>
      </c>
      <c r="FJ114">
        <v>1758815944.8</v>
      </c>
      <c r="FK114">
        <v>0</v>
      </c>
      <c r="FL114">
        <v>639.50776</v>
      </c>
      <c r="FM114">
        <v>-3.358000008095517</v>
      </c>
      <c r="FN114">
        <v>-54.31538471660452</v>
      </c>
      <c r="FO114">
        <v>12820.632</v>
      </c>
      <c r="FP114">
        <v>15</v>
      </c>
      <c r="FQ114">
        <v>0</v>
      </c>
      <c r="FR114" t="s">
        <v>441</v>
      </c>
      <c r="FS114">
        <v>1747247426.5</v>
      </c>
      <c r="FT114">
        <v>1747247420.5</v>
      </c>
      <c r="FU114">
        <v>0</v>
      </c>
      <c r="FV114">
        <v>1.027</v>
      </c>
      <c r="FW114">
        <v>0.031</v>
      </c>
      <c r="FX114">
        <v>0.02</v>
      </c>
      <c r="FY114">
        <v>0.05</v>
      </c>
      <c r="FZ114">
        <v>420</v>
      </c>
      <c r="GA114">
        <v>16</v>
      </c>
      <c r="GB114">
        <v>0.01</v>
      </c>
      <c r="GC114">
        <v>0.1</v>
      </c>
      <c r="GD114">
        <v>-11.97833414634146</v>
      </c>
      <c r="GE114">
        <v>1.088609059233441</v>
      </c>
      <c r="GF114">
        <v>0.2143493906523921</v>
      </c>
      <c r="GG114">
        <v>0</v>
      </c>
      <c r="GH114">
        <v>639.6602352941178</v>
      </c>
      <c r="GI114">
        <v>-2.638410999441317</v>
      </c>
      <c r="GJ114">
        <v>0.3704987940619838</v>
      </c>
      <c r="GK114">
        <v>-1</v>
      </c>
      <c r="GL114">
        <v>2.736604390243903</v>
      </c>
      <c r="GM114">
        <v>0.01759442508711321</v>
      </c>
      <c r="GN114">
        <v>0.01439648060799897</v>
      </c>
      <c r="GO114">
        <v>1</v>
      </c>
      <c r="GP114">
        <v>1</v>
      </c>
      <c r="GQ114">
        <v>2</v>
      </c>
      <c r="GR114" t="s">
        <v>442</v>
      </c>
      <c r="GS114">
        <v>3.1356</v>
      </c>
      <c r="GT114">
        <v>2.68932</v>
      </c>
      <c r="GU114">
        <v>0.0928447</v>
      </c>
      <c r="GV114">
        <v>0.0935397</v>
      </c>
      <c r="GW114">
        <v>0.104841</v>
      </c>
      <c r="GX114">
        <v>0.0947949</v>
      </c>
      <c r="GY114">
        <v>28856.4</v>
      </c>
      <c r="GZ114">
        <v>28884.2</v>
      </c>
      <c r="HA114">
        <v>29567.6</v>
      </c>
      <c r="HB114">
        <v>29445.3</v>
      </c>
      <c r="HC114">
        <v>34968.2</v>
      </c>
      <c r="HD114">
        <v>35300</v>
      </c>
      <c r="HE114">
        <v>41608.3</v>
      </c>
      <c r="HF114">
        <v>41826.9</v>
      </c>
      <c r="HG114">
        <v>1.93082</v>
      </c>
      <c r="HH114">
        <v>1.89538</v>
      </c>
      <c r="HI114">
        <v>0.101641</v>
      </c>
      <c r="HJ114">
        <v>0</v>
      </c>
      <c r="HK114">
        <v>28.3261</v>
      </c>
      <c r="HL114">
        <v>999.9</v>
      </c>
      <c r="HM114">
        <v>54.7</v>
      </c>
      <c r="HN114">
        <v>30.3</v>
      </c>
      <c r="HO114">
        <v>25.9868</v>
      </c>
      <c r="HP114">
        <v>62.0534</v>
      </c>
      <c r="HQ114">
        <v>26.0657</v>
      </c>
      <c r="HR114">
        <v>1</v>
      </c>
      <c r="HS114">
        <v>0.0527947</v>
      </c>
      <c r="HT114">
        <v>-0.486375</v>
      </c>
      <c r="HU114">
        <v>20.3409</v>
      </c>
      <c r="HV114">
        <v>5.21669</v>
      </c>
      <c r="HW114">
        <v>12.0111</v>
      </c>
      <c r="HX114">
        <v>4.98915</v>
      </c>
      <c r="HY114">
        <v>3.28808</v>
      </c>
      <c r="HZ114">
        <v>9999</v>
      </c>
      <c r="IA114">
        <v>9999</v>
      </c>
      <c r="IB114">
        <v>9999</v>
      </c>
      <c r="IC114">
        <v>4.2</v>
      </c>
      <c r="ID114">
        <v>1.86754</v>
      </c>
      <c r="IE114">
        <v>1.86664</v>
      </c>
      <c r="IF114">
        <v>1.86601</v>
      </c>
      <c r="IG114">
        <v>1.866</v>
      </c>
      <c r="IH114">
        <v>1.86783</v>
      </c>
      <c r="II114">
        <v>1.87028</v>
      </c>
      <c r="IJ114">
        <v>1.86891</v>
      </c>
      <c r="IK114">
        <v>1.87042</v>
      </c>
      <c r="IL114">
        <v>0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-0.338</v>
      </c>
      <c r="IZ114">
        <v>0.1221</v>
      </c>
      <c r="JA114">
        <v>-0.08430758455233166</v>
      </c>
      <c r="JB114">
        <v>-0.0005046786976645747</v>
      </c>
      <c r="JC114">
        <v>-2.788243218172637E-07</v>
      </c>
      <c r="JD114">
        <v>-1.458253586176284E-11</v>
      </c>
      <c r="JE114">
        <v>-0.06436460862781151</v>
      </c>
      <c r="JF114">
        <v>-0.004978686969522418</v>
      </c>
      <c r="JG114">
        <v>0.0008967905392753483</v>
      </c>
      <c r="JH114">
        <v>-1.433903952826167E-05</v>
      </c>
      <c r="JI114">
        <v>4</v>
      </c>
      <c r="JJ114">
        <v>2332</v>
      </c>
      <c r="JK114">
        <v>1</v>
      </c>
      <c r="JL114">
        <v>26</v>
      </c>
      <c r="JM114">
        <v>192808.6</v>
      </c>
      <c r="JN114">
        <v>192808.7</v>
      </c>
      <c r="JO114">
        <v>1.01074</v>
      </c>
      <c r="JP114">
        <v>2.26685</v>
      </c>
      <c r="JQ114">
        <v>1.39771</v>
      </c>
      <c r="JR114">
        <v>2.34009</v>
      </c>
      <c r="JS114">
        <v>1.49536</v>
      </c>
      <c r="JT114">
        <v>2.53662</v>
      </c>
      <c r="JU114">
        <v>35.7311</v>
      </c>
      <c r="JV114">
        <v>24.0612</v>
      </c>
      <c r="JW114">
        <v>18</v>
      </c>
      <c r="JX114">
        <v>489.972</v>
      </c>
      <c r="JY114">
        <v>457.677</v>
      </c>
      <c r="JZ114">
        <v>28.2339</v>
      </c>
      <c r="KA114">
        <v>28.227</v>
      </c>
      <c r="KB114">
        <v>30.0003</v>
      </c>
      <c r="KC114">
        <v>28.0241</v>
      </c>
      <c r="KD114">
        <v>27.9505</v>
      </c>
      <c r="KE114">
        <v>20.2426</v>
      </c>
      <c r="KF114">
        <v>27.0378</v>
      </c>
      <c r="KG114">
        <v>77.26090000000001</v>
      </c>
      <c r="KH114">
        <v>28.2405</v>
      </c>
      <c r="KI114">
        <v>399.859</v>
      </c>
      <c r="KJ114">
        <v>20.5418</v>
      </c>
      <c r="KK114">
        <v>101.055</v>
      </c>
      <c r="KL114">
        <v>100.586</v>
      </c>
    </row>
    <row r="115" spans="1:298">
      <c r="A115">
        <v>99</v>
      </c>
      <c r="B115">
        <v>1758815948.6</v>
      </c>
      <c r="C115">
        <v>2913.5</v>
      </c>
      <c r="D115" t="s">
        <v>643</v>
      </c>
      <c r="E115" t="s">
        <v>644</v>
      </c>
      <c r="F115">
        <v>5</v>
      </c>
      <c r="G115" t="s">
        <v>640</v>
      </c>
      <c r="H115" t="s">
        <v>437</v>
      </c>
      <c r="I115" t="s">
        <v>438</v>
      </c>
      <c r="J115">
        <v>1758815940.832142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421.8286401270911</v>
      </c>
      <c r="AL115">
        <v>414.3308</v>
      </c>
      <c r="AM115">
        <v>-0.7939476617483826</v>
      </c>
      <c r="AN115">
        <v>65.06192014247497</v>
      </c>
      <c r="AO115">
        <f>(AQ115 - AP115 + DZ115*1E3/(8.314*(EB115+273.15)) * AS115/DY115 * AR115) * DY115/(100*DM115) * 1000/(1000 - AQ115)</f>
        <v>0</v>
      </c>
      <c r="AP115">
        <v>20.50182452849216</v>
      </c>
      <c r="AQ115">
        <v>23.20522787878788</v>
      </c>
      <c r="AR115">
        <v>5.168994400106699E-05</v>
      </c>
      <c r="AS115">
        <v>108.3196532362032</v>
      </c>
      <c r="AT115">
        <v>0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4.16</v>
      </c>
      <c r="DN115">
        <v>0.5</v>
      </c>
      <c r="DO115" t="s">
        <v>440</v>
      </c>
      <c r="DP115">
        <v>2</v>
      </c>
      <c r="DQ115" t="b">
        <v>1</v>
      </c>
      <c r="DR115">
        <v>1758815940.832142</v>
      </c>
      <c r="DS115">
        <v>407.5222857142857</v>
      </c>
      <c r="DT115">
        <v>417.1199285714285</v>
      </c>
      <c r="DU115">
        <v>23.20245</v>
      </c>
      <c r="DV115">
        <v>20.47208214285714</v>
      </c>
      <c r="DW115">
        <v>407.8597857142857</v>
      </c>
      <c r="DX115">
        <v>23.08030357142857</v>
      </c>
      <c r="DY115">
        <v>499.9944285714286</v>
      </c>
      <c r="DZ115">
        <v>91.23477500000001</v>
      </c>
      <c r="EA115">
        <v>0.02949676071428572</v>
      </c>
      <c r="EB115">
        <v>29.89753571428572</v>
      </c>
      <c r="EC115">
        <v>29.9713</v>
      </c>
      <c r="ED115">
        <v>999.9000000000002</v>
      </c>
      <c r="EE115">
        <v>0</v>
      </c>
      <c r="EF115">
        <v>0</v>
      </c>
      <c r="EG115">
        <v>10002.29285714286</v>
      </c>
      <c r="EH115">
        <v>0</v>
      </c>
      <c r="EI115">
        <v>11.37801785714285</v>
      </c>
      <c r="EJ115">
        <v>-9.597687857142859</v>
      </c>
      <c r="EK115">
        <v>417.2023571428572</v>
      </c>
      <c r="EL115">
        <v>425.8375</v>
      </c>
      <c r="EM115">
        <v>2.730372500000001</v>
      </c>
      <c r="EN115">
        <v>417.1199285714285</v>
      </c>
      <c r="EO115">
        <v>20.47208214285714</v>
      </c>
      <c r="EP115">
        <v>2.116871428571429</v>
      </c>
      <c r="EQ115">
        <v>1.867766785714285</v>
      </c>
      <c r="ER115">
        <v>18.34670714285715</v>
      </c>
      <c r="ES115">
        <v>16.36574642857143</v>
      </c>
      <c r="ET115">
        <v>2000.001428571429</v>
      </c>
      <c r="EU115">
        <v>0.9800035714285714</v>
      </c>
      <c r="EV115">
        <v>0.01999612857142857</v>
      </c>
      <c r="EW115">
        <v>0</v>
      </c>
      <c r="EX115">
        <v>639.3066071428572</v>
      </c>
      <c r="EY115">
        <v>5.00097</v>
      </c>
      <c r="EZ115">
        <v>12817.96071428571</v>
      </c>
      <c r="FA115">
        <v>16707.60714285714</v>
      </c>
      <c r="FB115">
        <v>40.43699999999999</v>
      </c>
      <c r="FC115">
        <v>40.81199999999999</v>
      </c>
      <c r="FD115">
        <v>40.3615</v>
      </c>
      <c r="FE115">
        <v>40.43257142857142</v>
      </c>
      <c r="FF115">
        <v>41</v>
      </c>
      <c r="FG115">
        <v>1955.111428571429</v>
      </c>
      <c r="FH115">
        <v>39.89000000000001</v>
      </c>
      <c r="FI115">
        <v>0</v>
      </c>
      <c r="FJ115">
        <v>1758815949.6</v>
      </c>
      <c r="FK115">
        <v>0</v>
      </c>
      <c r="FL115">
        <v>639.2916799999999</v>
      </c>
      <c r="FM115">
        <v>-0.6721538471715858</v>
      </c>
      <c r="FN115">
        <v>-23.46153852777107</v>
      </c>
      <c r="FO115">
        <v>12817.568</v>
      </c>
      <c r="FP115">
        <v>15</v>
      </c>
      <c r="FQ115">
        <v>0</v>
      </c>
      <c r="FR115" t="s">
        <v>441</v>
      </c>
      <c r="FS115">
        <v>1747247426.5</v>
      </c>
      <c r="FT115">
        <v>1747247420.5</v>
      </c>
      <c r="FU115">
        <v>0</v>
      </c>
      <c r="FV115">
        <v>1.027</v>
      </c>
      <c r="FW115">
        <v>0.031</v>
      </c>
      <c r="FX115">
        <v>0.02</v>
      </c>
      <c r="FY115">
        <v>0.05</v>
      </c>
      <c r="FZ115">
        <v>420</v>
      </c>
      <c r="GA115">
        <v>16</v>
      </c>
      <c r="GB115">
        <v>0.01</v>
      </c>
      <c r="GC115">
        <v>0.1</v>
      </c>
      <c r="GD115">
        <v>-10.25423125</v>
      </c>
      <c r="GE115">
        <v>24.81780619136961</v>
      </c>
      <c r="GF115">
        <v>3.152090768663862</v>
      </c>
      <c r="GG115">
        <v>0</v>
      </c>
      <c r="GH115">
        <v>639.4493529411765</v>
      </c>
      <c r="GI115">
        <v>-2.414606570127085</v>
      </c>
      <c r="GJ115">
        <v>0.3453235381794357</v>
      </c>
      <c r="GK115">
        <v>-1</v>
      </c>
      <c r="GL115">
        <v>2.72711075</v>
      </c>
      <c r="GM115">
        <v>-0.04009024390244063</v>
      </c>
      <c r="GN115">
        <v>0.02242125402241143</v>
      </c>
      <c r="GO115">
        <v>1</v>
      </c>
      <c r="GP115">
        <v>1</v>
      </c>
      <c r="GQ115">
        <v>2</v>
      </c>
      <c r="GR115" t="s">
        <v>442</v>
      </c>
      <c r="GS115">
        <v>3.13556</v>
      </c>
      <c r="GT115">
        <v>2.68956</v>
      </c>
      <c r="GU115">
        <v>0.0921724</v>
      </c>
      <c r="GV115">
        <v>0.0912925</v>
      </c>
      <c r="GW115">
        <v>0.104872</v>
      </c>
      <c r="GX115">
        <v>0.0951145</v>
      </c>
      <c r="GY115">
        <v>28877.3</v>
      </c>
      <c r="GZ115">
        <v>28955.9</v>
      </c>
      <c r="HA115">
        <v>29567.1</v>
      </c>
      <c r="HB115">
        <v>29445.4</v>
      </c>
      <c r="HC115">
        <v>34966.3</v>
      </c>
      <c r="HD115">
        <v>35287.4</v>
      </c>
      <c r="HE115">
        <v>41607.5</v>
      </c>
      <c r="HF115">
        <v>41827</v>
      </c>
      <c r="HG115">
        <v>1.93035</v>
      </c>
      <c r="HH115">
        <v>1.89527</v>
      </c>
      <c r="HI115">
        <v>0.0997931</v>
      </c>
      <c r="HJ115">
        <v>0</v>
      </c>
      <c r="HK115">
        <v>28.3245</v>
      </c>
      <c r="HL115">
        <v>999.9</v>
      </c>
      <c r="HM115">
        <v>54.7</v>
      </c>
      <c r="HN115">
        <v>30.3</v>
      </c>
      <c r="HO115">
        <v>25.9853</v>
      </c>
      <c r="HP115">
        <v>61.9734</v>
      </c>
      <c r="HQ115">
        <v>25.9615</v>
      </c>
      <c r="HR115">
        <v>1</v>
      </c>
      <c r="HS115">
        <v>0.0531199</v>
      </c>
      <c r="HT115">
        <v>-0.456245</v>
      </c>
      <c r="HU115">
        <v>20.3412</v>
      </c>
      <c r="HV115">
        <v>5.21714</v>
      </c>
      <c r="HW115">
        <v>12.0108</v>
      </c>
      <c r="HX115">
        <v>4.9893</v>
      </c>
      <c r="HY115">
        <v>3.2881</v>
      </c>
      <c r="HZ115">
        <v>9999</v>
      </c>
      <c r="IA115">
        <v>9999</v>
      </c>
      <c r="IB115">
        <v>9999</v>
      </c>
      <c r="IC115">
        <v>4.2</v>
      </c>
      <c r="ID115">
        <v>1.86754</v>
      </c>
      <c r="IE115">
        <v>1.86664</v>
      </c>
      <c r="IF115">
        <v>1.866</v>
      </c>
      <c r="IG115">
        <v>1.866</v>
      </c>
      <c r="IH115">
        <v>1.86783</v>
      </c>
      <c r="II115">
        <v>1.87027</v>
      </c>
      <c r="IJ115">
        <v>1.8689</v>
      </c>
      <c r="IK115">
        <v>1.87042</v>
      </c>
      <c r="IL115">
        <v>0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-0.335</v>
      </c>
      <c r="IZ115">
        <v>0.1222</v>
      </c>
      <c r="JA115">
        <v>-0.08430758455233166</v>
      </c>
      <c r="JB115">
        <v>-0.0005046786976645747</v>
      </c>
      <c r="JC115">
        <v>-2.788243218172637E-07</v>
      </c>
      <c r="JD115">
        <v>-1.458253586176284E-11</v>
      </c>
      <c r="JE115">
        <v>-0.06436460862781151</v>
      </c>
      <c r="JF115">
        <v>-0.004978686969522418</v>
      </c>
      <c r="JG115">
        <v>0.0008967905392753483</v>
      </c>
      <c r="JH115">
        <v>-1.433903952826167E-05</v>
      </c>
      <c r="JI115">
        <v>4</v>
      </c>
      <c r="JJ115">
        <v>2332</v>
      </c>
      <c r="JK115">
        <v>1</v>
      </c>
      <c r="JL115">
        <v>26</v>
      </c>
      <c r="JM115">
        <v>192808.7</v>
      </c>
      <c r="JN115">
        <v>192808.8</v>
      </c>
      <c r="JO115">
        <v>0.981445</v>
      </c>
      <c r="JP115">
        <v>2.25342</v>
      </c>
      <c r="JQ115">
        <v>1.39648</v>
      </c>
      <c r="JR115">
        <v>2.34619</v>
      </c>
      <c r="JS115">
        <v>1.49536</v>
      </c>
      <c r="JT115">
        <v>2.66968</v>
      </c>
      <c r="JU115">
        <v>35.7311</v>
      </c>
      <c r="JV115">
        <v>24.07</v>
      </c>
      <c r="JW115">
        <v>18</v>
      </c>
      <c r="JX115">
        <v>489.7</v>
      </c>
      <c r="JY115">
        <v>457.643</v>
      </c>
      <c r="JZ115">
        <v>28.2542</v>
      </c>
      <c r="KA115">
        <v>28.2312</v>
      </c>
      <c r="KB115">
        <v>30.0004</v>
      </c>
      <c r="KC115">
        <v>28.0273</v>
      </c>
      <c r="KD115">
        <v>27.9543</v>
      </c>
      <c r="KE115">
        <v>19.6555</v>
      </c>
      <c r="KF115">
        <v>27.0378</v>
      </c>
      <c r="KG115">
        <v>77.26090000000001</v>
      </c>
      <c r="KH115">
        <v>28.2528</v>
      </c>
      <c r="KI115">
        <v>379.824</v>
      </c>
      <c r="KJ115">
        <v>20.5372</v>
      </c>
      <c r="KK115">
        <v>101.053</v>
      </c>
      <c r="KL115">
        <v>100.586</v>
      </c>
    </row>
    <row r="116" spans="1:298">
      <c r="A116">
        <v>100</v>
      </c>
      <c r="B116">
        <v>1758815953.6</v>
      </c>
      <c r="C116">
        <v>2918.5</v>
      </c>
      <c r="D116" t="s">
        <v>645</v>
      </c>
      <c r="E116" t="s">
        <v>646</v>
      </c>
      <c r="F116">
        <v>5</v>
      </c>
      <c r="G116" t="s">
        <v>640</v>
      </c>
      <c r="H116" t="s">
        <v>437</v>
      </c>
      <c r="I116" t="s">
        <v>438</v>
      </c>
      <c r="J116">
        <v>1758815946.1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406.971068273581</v>
      </c>
      <c r="AL116">
        <v>405.0161696969696</v>
      </c>
      <c r="AM116">
        <v>-1.976646540795834</v>
      </c>
      <c r="AN116">
        <v>65.06192014247497</v>
      </c>
      <c r="AO116">
        <f>(AQ116 - AP116 + DZ116*1E3/(8.314*(EB116+273.15)) * AS116/DY116 * AR116) * DY116/(100*DM116) * 1000/(1000 - AQ116)</f>
        <v>0</v>
      </c>
      <c r="AP116">
        <v>20.57397374483057</v>
      </c>
      <c r="AQ116">
        <v>23.24134666666666</v>
      </c>
      <c r="AR116">
        <v>0.007213070909123565</v>
      </c>
      <c r="AS116">
        <v>108.3196532362032</v>
      </c>
      <c r="AT116">
        <v>0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4.16</v>
      </c>
      <c r="DN116">
        <v>0.5</v>
      </c>
      <c r="DO116" t="s">
        <v>440</v>
      </c>
      <c r="DP116">
        <v>2</v>
      </c>
      <c r="DQ116" t="b">
        <v>1</v>
      </c>
      <c r="DR116">
        <v>1758815946.1</v>
      </c>
      <c r="DS116">
        <v>404.7402962962963</v>
      </c>
      <c r="DT116">
        <v>409.2337037037037</v>
      </c>
      <c r="DU116">
        <v>23.20914814814816</v>
      </c>
      <c r="DV116">
        <v>20.5082</v>
      </c>
      <c r="DW116">
        <v>405.0757037037037</v>
      </c>
      <c r="DX116">
        <v>23.08691111111111</v>
      </c>
      <c r="DY116">
        <v>500.0064444444444</v>
      </c>
      <c r="DZ116">
        <v>91.23509629629628</v>
      </c>
      <c r="EA116">
        <v>0.0291762</v>
      </c>
      <c r="EB116">
        <v>29.89295185185185</v>
      </c>
      <c r="EC116">
        <v>29.96625185185185</v>
      </c>
      <c r="ED116">
        <v>999.9000000000001</v>
      </c>
      <c r="EE116">
        <v>0</v>
      </c>
      <c r="EF116">
        <v>0</v>
      </c>
      <c r="EG116">
        <v>10000.23111111111</v>
      </c>
      <c r="EH116">
        <v>0</v>
      </c>
      <c r="EI116">
        <v>11.38274814814815</v>
      </c>
      <c r="EJ116">
        <v>-4.493390851851852</v>
      </c>
      <c r="EK116">
        <v>414.3571111111112</v>
      </c>
      <c r="EL116">
        <v>417.8014074074075</v>
      </c>
      <c r="EM116">
        <v>2.700957777777778</v>
      </c>
      <c r="EN116">
        <v>409.2337037037037</v>
      </c>
      <c r="EO116">
        <v>20.5082</v>
      </c>
      <c r="EP116">
        <v>2.11749037037037</v>
      </c>
      <c r="EQ116">
        <v>1.871069629629629</v>
      </c>
      <c r="ER116">
        <v>18.35137037037037</v>
      </c>
      <c r="ES116">
        <v>16.39345555555555</v>
      </c>
      <c r="ET116">
        <v>2000.004444444444</v>
      </c>
      <c r="EU116">
        <v>0.9800036666666666</v>
      </c>
      <c r="EV116">
        <v>0.01999603333333333</v>
      </c>
      <c r="EW116">
        <v>0</v>
      </c>
      <c r="EX116">
        <v>639.1916296296296</v>
      </c>
      <c r="EY116">
        <v>5.00097</v>
      </c>
      <c r="EZ116">
        <v>12816.07407407407</v>
      </c>
      <c r="FA116">
        <v>16707.63333333334</v>
      </c>
      <c r="FB116">
        <v>40.43699999999999</v>
      </c>
      <c r="FC116">
        <v>40.81199999999999</v>
      </c>
      <c r="FD116">
        <v>40.375</v>
      </c>
      <c r="FE116">
        <v>40.43699999999999</v>
      </c>
      <c r="FF116">
        <v>41</v>
      </c>
      <c r="FG116">
        <v>1955.114444444445</v>
      </c>
      <c r="FH116">
        <v>39.89000000000001</v>
      </c>
      <c r="FI116">
        <v>0</v>
      </c>
      <c r="FJ116">
        <v>1758815954.4</v>
      </c>
      <c r="FK116">
        <v>0</v>
      </c>
      <c r="FL116">
        <v>639.1956</v>
      </c>
      <c r="FM116">
        <v>-0.7990000048366073</v>
      </c>
      <c r="FN116">
        <v>-10.81538467458134</v>
      </c>
      <c r="FO116">
        <v>12815.968</v>
      </c>
      <c r="FP116">
        <v>15</v>
      </c>
      <c r="FQ116">
        <v>0</v>
      </c>
      <c r="FR116" t="s">
        <v>441</v>
      </c>
      <c r="FS116">
        <v>1747247426.5</v>
      </c>
      <c r="FT116">
        <v>1747247420.5</v>
      </c>
      <c r="FU116">
        <v>0</v>
      </c>
      <c r="FV116">
        <v>1.027</v>
      </c>
      <c r="FW116">
        <v>0.031</v>
      </c>
      <c r="FX116">
        <v>0.02</v>
      </c>
      <c r="FY116">
        <v>0.05</v>
      </c>
      <c r="FZ116">
        <v>420</v>
      </c>
      <c r="GA116">
        <v>16</v>
      </c>
      <c r="GB116">
        <v>0.01</v>
      </c>
      <c r="GC116">
        <v>0.1</v>
      </c>
      <c r="GD116">
        <v>-7.4482815</v>
      </c>
      <c r="GE116">
        <v>53.49505794371488</v>
      </c>
      <c r="GF116">
        <v>5.679209615734104</v>
      </c>
      <c r="GG116">
        <v>0</v>
      </c>
      <c r="GH116">
        <v>639.3126764705883</v>
      </c>
      <c r="GI116">
        <v>-1.485882356055437</v>
      </c>
      <c r="GJ116">
        <v>0.2980949040143239</v>
      </c>
      <c r="GK116">
        <v>-1</v>
      </c>
      <c r="GL116">
        <v>2.715519</v>
      </c>
      <c r="GM116">
        <v>-0.3115837148217646</v>
      </c>
      <c r="GN116">
        <v>0.03715309931889939</v>
      </c>
      <c r="GO116">
        <v>0</v>
      </c>
      <c r="GP116">
        <v>0</v>
      </c>
      <c r="GQ116">
        <v>2</v>
      </c>
      <c r="GR116" t="s">
        <v>450</v>
      </c>
      <c r="GS116">
        <v>3.13569</v>
      </c>
      <c r="GT116">
        <v>2.68949</v>
      </c>
      <c r="GU116">
        <v>0.0904876</v>
      </c>
      <c r="GV116">
        <v>0.08852980000000001</v>
      </c>
      <c r="GW116">
        <v>0.104986</v>
      </c>
      <c r="GX116">
        <v>0.0951892</v>
      </c>
      <c r="GY116">
        <v>28931.2</v>
      </c>
      <c r="GZ116">
        <v>29043.8</v>
      </c>
      <c r="HA116">
        <v>29567.5</v>
      </c>
      <c r="HB116">
        <v>29445.2</v>
      </c>
      <c r="HC116">
        <v>34962.3</v>
      </c>
      <c r="HD116">
        <v>35284</v>
      </c>
      <c r="HE116">
        <v>41608.1</v>
      </c>
      <c r="HF116">
        <v>41826.6</v>
      </c>
      <c r="HG116">
        <v>1.9306</v>
      </c>
      <c r="HH116">
        <v>1.89538</v>
      </c>
      <c r="HI116">
        <v>0.099346</v>
      </c>
      <c r="HJ116">
        <v>0</v>
      </c>
      <c r="HK116">
        <v>28.3224</v>
      </c>
      <c r="HL116">
        <v>999.9</v>
      </c>
      <c r="HM116">
        <v>54.7</v>
      </c>
      <c r="HN116">
        <v>30.3</v>
      </c>
      <c r="HO116">
        <v>25.9865</v>
      </c>
      <c r="HP116">
        <v>62.1334</v>
      </c>
      <c r="HQ116">
        <v>25.9816</v>
      </c>
      <c r="HR116">
        <v>1</v>
      </c>
      <c r="HS116">
        <v>0.0533994</v>
      </c>
      <c r="HT116">
        <v>-0.496392</v>
      </c>
      <c r="HU116">
        <v>20.3411</v>
      </c>
      <c r="HV116">
        <v>5.21774</v>
      </c>
      <c r="HW116">
        <v>12.011</v>
      </c>
      <c r="HX116">
        <v>4.98925</v>
      </c>
      <c r="HY116">
        <v>3.28803</v>
      </c>
      <c r="HZ116">
        <v>9999</v>
      </c>
      <c r="IA116">
        <v>9999</v>
      </c>
      <c r="IB116">
        <v>9999</v>
      </c>
      <c r="IC116">
        <v>4.2</v>
      </c>
      <c r="ID116">
        <v>1.86757</v>
      </c>
      <c r="IE116">
        <v>1.86667</v>
      </c>
      <c r="IF116">
        <v>1.86601</v>
      </c>
      <c r="IG116">
        <v>1.866</v>
      </c>
      <c r="IH116">
        <v>1.86783</v>
      </c>
      <c r="II116">
        <v>1.87028</v>
      </c>
      <c r="IJ116">
        <v>1.8689</v>
      </c>
      <c r="IK116">
        <v>1.87042</v>
      </c>
      <c r="IL116">
        <v>0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-0.328</v>
      </c>
      <c r="IZ116">
        <v>0.1227</v>
      </c>
      <c r="JA116">
        <v>-0.08430758455233166</v>
      </c>
      <c r="JB116">
        <v>-0.0005046786976645747</v>
      </c>
      <c r="JC116">
        <v>-2.788243218172637E-07</v>
      </c>
      <c r="JD116">
        <v>-1.458253586176284E-11</v>
      </c>
      <c r="JE116">
        <v>-0.06436460862781151</v>
      </c>
      <c r="JF116">
        <v>-0.004978686969522418</v>
      </c>
      <c r="JG116">
        <v>0.0008967905392753483</v>
      </c>
      <c r="JH116">
        <v>-1.433903952826167E-05</v>
      </c>
      <c r="JI116">
        <v>4</v>
      </c>
      <c r="JJ116">
        <v>2332</v>
      </c>
      <c r="JK116">
        <v>1</v>
      </c>
      <c r="JL116">
        <v>26</v>
      </c>
      <c r="JM116">
        <v>192808.8</v>
      </c>
      <c r="JN116">
        <v>192808.9</v>
      </c>
      <c r="JO116">
        <v>0.946045</v>
      </c>
      <c r="JP116">
        <v>2.26196</v>
      </c>
      <c r="JQ116">
        <v>1.39771</v>
      </c>
      <c r="JR116">
        <v>2.34253</v>
      </c>
      <c r="JS116">
        <v>1.49536</v>
      </c>
      <c r="JT116">
        <v>2.62573</v>
      </c>
      <c r="JU116">
        <v>35.7311</v>
      </c>
      <c r="JV116">
        <v>24.0612</v>
      </c>
      <c r="JW116">
        <v>18</v>
      </c>
      <c r="JX116">
        <v>489.889</v>
      </c>
      <c r="JY116">
        <v>457.737</v>
      </c>
      <c r="JZ116">
        <v>28.273</v>
      </c>
      <c r="KA116">
        <v>28.2354</v>
      </c>
      <c r="KB116">
        <v>30.0003</v>
      </c>
      <c r="KC116">
        <v>28.0312</v>
      </c>
      <c r="KD116">
        <v>27.9582</v>
      </c>
      <c r="KE116">
        <v>18.9572</v>
      </c>
      <c r="KF116">
        <v>27.0378</v>
      </c>
      <c r="KG116">
        <v>77.26090000000001</v>
      </c>
      <c r="KH116">
        <v>28.2777</v>
      </c>
      <c r="KI116">
        <v>366.45</v>
      </c>
      <c r="KJ116">
        <v>20.5372</v>
      </c>
      <c r="KK116">
        <v>101.054</v>
      </c>
      <c r="KL116">
        <v>100.585</v>
      </c>
    </row>
    <row r="117" spans="1:298">
      <c r="A117">
        <v>101</v>
      </c>
      <c r="B117">
        <v>1758815958.6</v>
      </c>
      <c r="C117">
        <v>2923.5</v>
      </c>
      <c r="D117" t="s">
        <v>647</v>
      </c>
      <c r="E117" t="s">
        <v>648</v>
      </c>
      <c r="F117">
        <v>5</v>
      </c>
      <c r="G117" t="s">
        <v>640</v>
      </c>
      <c r="H117" t="s">
        <v>437</v>
      </c>
      <c r="I117" t="s">
        <v>438</v>
      </c>
      <c r="J117">
        <v>1758815950.814285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390.317498028531</v>
      </c>
      <c r="AL117">
        <v>391.9106121212121</v>
      </c>
      <c r="AM117">
        <v>-2.691357447412254</v>
      </c>
      <c r="AN117">
        <v>65.06192014247497</v>
      </c>
      <c r="AO117">
        <f>(AQ117 - AP117 + DZ117*1E3/(8.314*(EB117+273.15)) * AS117/DY117 * AR117) * DY117/(100*DM117) * 1000/(1000 - AQ117)</f>
        <v>0</v>
      </c>
      <c r="AP117">
        <v>20.58038673910852</v>
      </c>
      <c r="AQ117">
        <v>23.26532606060606</v>
      </c>
      <c r="AR117">
        <v>0.002545811466548274</v>
      </c>
      <c r="AS117">
        <v>108.3196532362032</v>
      </c>
      <c r="AT117">
        <v>0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4.16</v>
      </c>
      <c r="DN117">
        <v>0.5</v>
      </c>
      <c r="DO117" t="s">
        <v>440</v>
      </c>
      <c r="DP117">
        <v>2</v>
      </c>
      <c r="DQ117" t="b">
        <v>1</v>
      </c>
      <c r="DR117">
        <v>1758815950.814285</v>
      </c>
      <c r="DS117">
        <v>398.4790714285713</v>
      </c>
      <c r="DT117">
        <v>396.9349642857143</v>
      </c>
      <c r="DU117">
        <v>23.22719285714286</v>
      </c>
      <c r="DV117">
        <v>20.54630714285714</v>
      </c>
      <c r="DW117">
        <v>398.8098928571428</v>
      </c>
      <c r="DX117">
        <v>23.10471428571429</v>
      </c>
      <c r="DY117">
        <v>500.0007857142858</v>
      </c>
      <c r="DZ117">
        <v>91.23529285714282</v>
      </c>
      <c r="EA117">
        <v>0.02915948571428572</v>
      </c>
      <c r="EB117">
        <v>29.89043214285714</v>
      </c>
      <c r="EC117">
        <v>29.95782857142857</v>
      </c>
      <c r="ED117">
        <v>999.9000000000002</v>
      </c>
      <c r="EE117">
        <v>0</v>
      </c>
      <c r="EF117">
        <v>0</v>
      </c>
      <c r="EG117">
        <v>9997.457500000002</v>
      </c>
      <c r="EH117">
        <v>0</v>
      </c>
      <c r="EI117">
        <v>11.39291071428571</v>
      </c>
      <c r="EJ117">
        <v>1.544149892857143</v>
      </c>
      <c r="EK117">
        <v>407.9545357142857</v>
      </c>
      <c r="EL117">
        <v>405.2609642857143</v>
      </c>
      <c r="EM117">
        <v>2.680897142857143</v>
      </c>
      <c r="EN117">
        <v>396.9349642857143</v>
      </c>
      <c r="EO117">
        <v>20.54630714285714</v>
      </c>
      <c r="EP117">
        <v>2.119140357142857</v>
      </c>
      <c r="EQ117">
        <v>1.874549642857143</v>
      </c>
      <c r="ER117">
        <v>18.36378571428572</v>
      </c>
      <c r="ES117">
        <v>16.42265357142857</v>
      </c>
      <c r="ET117">
        <v>1999.989285714286</v>
      </c>
      <c r="EU117">
        <v>0.9800035714285714</v>
      </c>
      <c r="EV117">
        <v>0.01999612857142857</v>
      </c>
      <c r="EW117">
        <v>0</v>
      </c>
      <c r="EX117">
        <v>639.0720357142857</v>
      </c>
      <c r="EY117">
        <v>5.00097</v>
      </c>
      <c r="EZ117">
        <v>12813.54285714286</v>
      </c>
      <c r="FA117">
        <v>16707.51071428571</v>
      </c>
      <c r="FB117">
        <v>40.43699999999999</v>
      </c>
      <c r="FC117">
        <v>40.81199999999999</v>
      </c>
      <c r="FD117">
        <v>40.375</v>
      </c>
      <c r="FE117">
        <v>40.43699999999999</v>
      </c>
      <c r="FF117">
        <v>41</v>
      </c>
      <c r="FG117">
        <v>1955.099285714286</v>
      </c>
      <c r="FH117">
        <v>39.89000000000001</v>
      </c>
      <c r="FI117">
        <v>0</v>
      </c>
      <c r="FJ117">
        <v>1758815959.8</v>
      </c>
      <c r="FK117">
        <v>0</v>
      </c>
      <c r="FL117">
        <v>639.0796923076923</v>
      </c>
      <c r="FM117">
        <v>-2.106393179276608</v>
      </c>
      <c r="FN117">
        <v>-43.71282053388</v>
      </c>
      <c r="FO117">
        <v>12813.26153846154</v>
      </c>
      <c r="FP117">
        <v>15</v>
      </c>
      <c r="FQ117">
        <v>0</v>
      </c>
      <c r="FR117" t="s">
        <v>441</v>
      </c>
      <c r="FS117">
        <v>1747247426.5</v>
      </c>
      <c r="FT117">
        <v>1747247420.5</v>
      </c>
      <c r="FU117">
        <v>0</v>
      </c>
      <c r="FV117">
        <v>1.027</v>
      </c>
      <c r="FW117">
        <v>0.031</v>
      </c>
      <c r="FX117">
        <v>0.02</v>
      </c>
      <c r="FY117">
        <v>0.05</v>
      </c>
      <c r="FZ117">
        <v>420</v>
      </c>
      <c r="GA117">
        <v>16</v>
      </c>
      <c r="GB117">
        <v>0.01</v>
      </c>
      <c r="GC117">
        <v>0.1</v>
      </c>
      <c r="GD117">
        <v>-1.6725905</v>
      </c>
      <c r="GE117">
        <v>78.10763723076927</v>
      </c>
      <c r="GF117">
        <v>7.598022250946538</v>
      </c>
      <c r="GG117">
        <v>0</v>
      </c>
      <c r="GH117">
        <v>639.1423823529411</v>
      </c>
      <c r="GI117">
        <v>-1.440779225656926</v>
      </c>
      <c r="GJ117">
        <v>0.2931305686495607</v>
      </c>
      <c r="GK117">
        <v>-1</v>
      </c>
      <c r="GL117">
        <v>2.695666</v>
      </c>
      <c r="GM117">
        <v>-0.3000956848030014</v>
      </c>
      <c r="GN117">
        <v>0.03633414391450557</v>
      </c>
      <c r="GO117">
        <v>0</v>
      </c>
      <c r="GP117">
        <v>0</v>
      </c>
      <c r="GQ117">
        <v>2</v>
      </c>
      <c r="GR117" t="s">
        <v>450</v>
      </c>
      <c r="GS117">
        <v>3.13567</v>
      </c>
      <c r="GT117">
        <v>2.68917</v>
      </c>
      <c r="GU117">
        <v>0.0881545</v>
      </c>
      <c r="GV117">
        <v>0.08558880000000001</v>
      </c>
      <c r="GW117">
        <v>0.105052</v>
      </c>
      <c r="GX117">
        <v>0.0952023</v>
      </c>
      <c r="GY117">
        <v>29004.9</v>
      </c>
      <c r="GZ117">
        <v>29137.1</v>
      </c>
      <c r="HA117">
        <v>29566.9</v>
      </c>
      <c r="HB117">
        <v>29444.8</v>
      </c>
      <c r="HC117">
        <v>34958.9</v>
      </c>
      <c r="HD117">
        <v>35283</v>
      </c>
      <c r="HE117">
        <v>41607.2</v>
      </c>
      <c r="HF117">
        <v>41826.1</v>
      </c>
      <c r="HG117">
        <v>1.93025</v>
      </c>
      <c r="HH117">
        <v>1.8956</v>
      </c>
      <c r="HI117">
        <v>0.101693</v>
      </c>
      <c r="HJ117">
        <v>0</v>
      </c>
      <c r="HK117">
        <v>28.3201</v>
      </c>
      <c r="HL117">
        <v>999.9</v>
      </c>
      <c r="HM117">
        <v>54.7</v>
      </c>
      <c r="HN117">
        <v>30.3</v>
      </c>
      <c r="HO117">
        <v>25.9873</v>
      </c>
      <c r="HP117">
        <v>62.0834</v>
      </c>
      <c r="HQ117">
        <v>25.9816</v>
      </c>
      <c r="HR117">
        <v>1</v>
      </c>
      <c r="HS117">
        <v>0.0538186</v>
      </c>
      <c r="HT117">
        <v>-0.575188</v>
      </c>
      <c r="HU117">
        <v>20.3407</v>
      </c>
      <c r="HV117">
        <v>5.21759</v>
      </c>
      <c r="HW117">
        <v>12.011</v>
      </c>
      <c r="HX117">
        <v>4.9892</v>
      </c>
      <c r="HY117">
        <v>3.28803</v>
      </c>
      <c r="HZ117">
        <v>9999</v>
      </c>
      <c r="IA117">
        <v>9999</v>
      </c>
      <c r="IB117">
        <v>9999</v>
      </c>
      <c r="IC117">
        <v>4.2</v>
      </c>
      <c r="ID117">
        <v>1.86759</v>
      </c>
      <c r="IE117">
        <v>1.86667</v>
      </c>
      <c r="IF117">
        <v>1.866</v>
      </c>
      <c r="IG117">
        <v>1.866</v>
      </c>
      <c r="IH117">
        <v>1.86783</v>
      </c>
      <c r="II117">
        <v>1.87027</v>
      </c>
      <c r="IJ117">
        <v>1.86891</v>
      </c>
      <c r="IK117">
        <v>1.87042</v>
      </c>
      <c r="IL117">
        <v>0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-0.319</v>
      </c>
      <c r="IZ117">
        <v>0.1231</v>
      </c>
      <c r="JA117">
        <v>-0.08430758455233166</v>
      </c>
      <c r="JB117">
        <v>-0.0005046786976645747</v>
      </c>
      <c r="JC117">
        <v>-2.788243218172637E-07</v>
      </c>
      <c r="JD117">
        <v>-1.458253586176284E-11</v>
      </c>
      <c r="JE117">
        <v>-0.06436460862781151</v>
      </c>
      <c r="JF117">
        <v>-0.004978686969522418</v>
      </c>
      <c r="JG117">
        <v>0.0008967905392753483</v>
      </c>
      <c r="JH117">
        <v>-1.433903952826167E-05</v>
      </c>
      <c r="JI117">
        <v>4</v>
      </c>
      <c r="JJ117">
        <v>2332</v>
      </c>
      <c r="JK117">
        <v>1</v>
      </c>
      <c r="JL117">
        <v>26</v>
      </c>
      <c r="JM117">
        <v>192808.9</v>
      </c>
      <c r="JN117">
        <v>192809</v>
      </c>
      <c r="JO117">
        <v>0.914307</v>
      </c>
      <c r="JP117">
        <v>2.27295</v>
      </c>
      <c r="JQ117">
        <v>1.39648</v>
      </c>
      <c r="JR117">
        <v>2.34375</v>
      </c>
      <c r="JS117">
        <v>1.49536</v>
      </c>
      <c r="JT117">
        <v>2.5708</v>
      </c>
      <c r="JU117">
        <v>35.7311</v>
      </c>
      <c r="JV117">
        <v>24.0612</v>
      </c>
      <c r="JW117">
        <v>18</v>
      </c>
      <c r="JX117">
        <v>489.7</v>
      </c>
      <c r="JY117">
        <v>457.907</v>
      </c>
      <c r="JZ117">
        <v>28.3049</v>
      </c>
      <c r="KA117">
        <v>28.2399</v>
      </c>
      <c r="KB117">
        <v>30.0004</v>
      </c>
      <c r="KC117">
        <v>28.0351</v>
      </c>
      <c r="KD117">
        <v>27.9617</v>
      </c>
      <c r="KE117">
        <v>18.3297</v>
      </c>
      <c r="KF117">
        <v>27.0378</v>
      </c>
      <c r="KG117">
        <v>77.26090000000001</v>
      </c>
      <c r="KH117">
        <v>28.3163</v>
      </c>
      <c r="KI117">
        <v>353.091</v>
      </c>
      <c r="KJ117">
        <v>20.5372</v>
      </c>
      <c r="KK117">
        <v>101.052</v>
      </c>
      <c r="KL117">
        <v>100.584</v>
      </c>
    </row>
    <row r="118" spans="1:298">
      <c r="A118">
        <v>102</v>
      </c>
      <c r="B118">
        <v>1758815963.6</v>
      </c>
      <c r="C118">
        <v>2928.5</v>
      </c>
      <c r="D118" t="s">
        <v>649</v>
      </c>
      <c r="E118" t="s">
        <v>650</v>
      </c>
      <c r="F118">
        <v>5</v>
      </c>
      <c r="G118" t="s">
        <v>640</v>
      </c>
      <c r="H118" t="s">
        <v>437</v>
      </c>
      <c r="I118" t="s">
        <v>438</v>
      </c>
      <c r="J118">
        <v>1758815956.1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373.4667755647025</v>
      </c>
      <c r="AL118">
        <v>376.8449636363636</v>
      </c>
      <c r="AM118">
        <v>-3.037268020111251</v>
      </c>
      <c r="AN118">
        <v>65.06192014247497</v>
      </c>
      <c r="AO118">
        <f>(AQ118 - AP118 + DZ118*1E3/(8.314*(EB118+273.15)) * AS118/DY118 * AR118) * DY118/(100*DM118) * 1000/(1000 - AQ118)</f>
        <v>0</v>
      </c>
      <c r="AP118">
        <v>20.58590314596992</v>
      </c>
      <c r="AQ118">
        <v>23.28153575757575</v>
      </c>
      <c r="AR118">
        <v>0.0007489881769639411</v>
      </c>
      <c r="AS118">
        <v>108.3196532362032</v>
      </c>
      <c r="AT118">
        <v>0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4.16</v>
      </c>
      <c r="DN118">
        <v>0.5</v>
      </c>
      <c r="DO118" t="s">
        <v>440</v>
      </c>
      <c r="DP118">
        <v>2</v>
      </c>
      <c r="DQ118" t="b">
        <v>1</v>
      </c>
      <c r="DR118">
        <v>1758815956.1</v>
      </c>
      <c r="DS118">
        <v>387.2963703703704</v>
      </c>
      <c r="DT118">
        <v>380.2628888888888</v>
      </c>
      <c r="DU118">
        <v>23.25355555555555</v>
      </c>
      <c r="DV118">
        <v>20.5788925925926</v>
      </c>
      <c r="DW118">
        <v>387.6191481481481</v>
      </c>
      <c r="DX118">
        <v>23.13072592592593</v>
      </c>
      <c r="DY118">
        <v>500.0078518518519</v>
      </c>
      <c r="DZ118">
        <v>91.23495925925924</v>
      </c>
      <c r="EA118">
        <v>0.02908012592592592</v>
      </c>
      <c r="EB118">
        <v>29.89267037037037</v>
      </c>
      <c r="EC118">
        <v>29.96303703703704</v>
      </c>
      <c r="ED118">
        <v>999.9000000000001</v>
      </c>
      <c r="EE118">
        <v>0</v>
      </c>
      <c r="EF118">
        <v>0</v>
      </c>
      <c r="EG118">
        <v>9995.098148148147</v>
      </c>
      <c r="EH118">
        <v>0</v>
      </c>
      <c r="EI118">
        <v>11.39232222222222</v>
      </c>
      <c r="EJ118">
        <v>7.033547666666668</v>
      </c>
      <c r="EK118">
        <v>396.5166666666667</v>
      </c>
      <c r="EL118">
        <v>388.2526296296296</v>
      </c>
      <c r="EM118">
        <v>2.674664074074075</v>
      </c>
      <c r="EN118">
        <v>380.2628888888888</v>
      </c>
      <c r="EO118">
        <v>20.5788925925926</v>
      </c>
      <c r="EP118">
        <v>2.121537407407407</v>
      </c>
      <c r="EQ118">
        <v>1.877515925925926</v>
      </c>
      <c r="ER118">
        <v>18.38181111111111</v>
      </c>
      <c r="ES118">
        <v>16.44752962962963</v>
      </c>
      <c r="ET118">
        <v>2000.001111111111</v>
      </c>
      <c r="EU118">
        <v>0.9800037777777777</v>
      </c>
      <c r="EV118">
        <v>0.01999592222222222</v>
      </c>
      <c r="EW118">
        <v>0</v>
      </c>
      <c r="EX118">
        <v>638.8377777777778</v>
      </c>
      <c r="EY118">
        <v>5.00097</v>
      </c>
      <c r="EZ118">
        <v>12808.63703703704</v>
      </c>
      <c r="FA118">
        <v>16707.61851851852</v>
      </c>
      <c r="FB118">
        <v>40.43699999999999</v>
      </c>
      <c r="FC118">
        <v>40.81666666666666</v>
      </c>
      <c r="FD118">
        <v>40.375</v>
      </c>
      <c r="FE118">
        <v>40.43699999999999</v>
      </c>
      <c r="FF118">
        <v>41.00459259259259</v>
      </c>
      <c r="FG118">
        <v>1955.111111111111</v>
      </c>
      <c r="FH118">
        <v>39.89000000000001</v>
      </c>
      <c r="FI118">
        <v>0</v>
      </c>
      <c r="FJ118">
        <v>1758815964.6</v>
      </c>
      <c r="FK118">
        <v>0</v>
      </c>
      <c r="FL118">
        <v>638.8656153846155</v>
      </c>
      <c r="FM118">
        <v>-3.648273519675592</v>
      </c>
      <c r="FN118">
        <v>-79.15555551445678</v>
      </c>
      <c r="FO118">
        <v>12808.53461538461</v>
      </c>
      <c r="FP118">
        <v>15</v>
      </c>
      <c r="FQ118">
        <v>0</v>
      </c>
      <c r="FR118" t="s">
        <v>441</v>
      </c>
      <c r="FS118">
        <v>1747247426.5</v>
      </c>
      <c r="FT118">
        <v>1747247420.5</v>
      </c>
      <c r="FU118">
        <v>0</v>
      </c>
      <c r="FV118">
        <v>1.027</v>
      </c>
      <c r="FW118">
        <v>0.031</v>
      </c>
      <c r="FX118">
        <v>0.02</v>
      </c>
      <c r="FY118">
        <v>0.05</v>
      </c>
      <c r="FZ118">
        <v>420</v>
      </c>
      <c r="GA118">
        <v>16</v>
      </c>
      <c r="GB118">
        <v>0.01</v>
      </c>
      <c r="GC118">
        <v>0.1</v>
      </c>
      <c r="GD118">
        <v>2.701911</v>
      </c>
      <c r="GE118">
        <v>67.69318057035647</v>
      </c>
      <c r="GF118">
        <v>6.707850621803004</v>
      </c>
      <c r="GG118">
        <v>0</v>
      </c>
      <c r="GH118">
        <v>638.9985294117647</v>
      </c>
      <c r="GI118">
        <v>-2.301695958945622</v>
      </c>
      <c r="GJ118">
        <v>0.3461436488013768</v>
      </c>
      <c r="GK118">
        <v>-1</v>
      </c>
      <c r="GL118">
        <v>2.68456575</v>
      </c>
      <c r="GM118">
        <v>-0.1068906191369679</v>
      </c>
      <c r="GN118">
        <v>0.02704272008207571</v>
      </c>
      <c r="GO118">
        <v>0</v>
      </c>
      <c r="GP118">
        <v>0</v>
      </c>
      <c r="GQ118">
        <v>2</v>
      </c>
      <c r="GR118" t="s">
        <v>450</v>
      </c>
      <c r="GS118">
        <v>3.13557</v>
      </c>
      <c r="GT118">
        <v>2.68934</v>
      </c>
      <c r="GU118">
        <v>0.08546769999999999</v>
      </c>
      <c r="GV118">
        <v>0.0826037</v>
      </c>
      <c r="GW118">
        <v>0.1051</v>
      </c>
      <c r="GX118">
        <v>0.0952158</v>
      </c>
      <c r="GY118">
        <v>29090</v>
      </c>
      <c r="GZ118">
        <v>29232</v>
      </c>
      <c r="HA118">
        <v>29566.5</v>
      </c>
      <c r="HB118">
        <v>29444.6</v>
      </c>
      <c r="HC118">
        <v>34956.6</v>
      </c>
      <c r="HD118">
        <v>35282.2</v>
      </c>
      <c r="HE118">
        <v>41606.8</v>
      </c>
      <c r="HF118">
        <v>41825.8</v>
      </c>
      <c r="HG118">
        <v>1.93008</v>
      </c>
      <c r="HH118">
        <v>1.89513</v>
      </c>
      <c r="HI118">
        <v>0.103377</v>
      </c>
      <c r="HJ118">
        <v>0</v>
      </c>
      <c r="HK118">
        <v>28.3197</v>
      </c>
      <c r="HL118">
        <v>999.9</v>
      </c>
      <c r="HM118">
        <v>54.6</v>
      </c>
      <c r="HN118">
        <v>30.3</v>
      </c>
      <c r="HO118">
        <v>25.9395</v>
      </c>
      <c r="HP118">
        <v>62.0634</v>
      </c>
      <c r="HQ118">
        <v>26.0697</v>
      </c>
      <c r="HR118">
        <v>1</v>
      </c>
      <c r="HS118">
        <v>0.0541006</v>
      </c>
      <c r="HT118">
        <v>-0.576705</v>
      </c>
      <c r="HU118">
        <v>20.3406</v>
      </c>
      <c r="HV118">
        <v>5.21744</v>
      </c>
      <c r="HW118">
        <v>12.0105</v>
      </c>
      <c r="HX118">
        <v>4.98935</v>
      </c>
      <c r="HY118">
        <v>3.28808</v>
      </c>
      <c r="HZ118">
        <v>9999</v>
      </c>
      <c r="IA118">
        <v>9999</v>
      </c>
      <c r="IB118">
        <v>9999</v>
      </c>
      <c r="IC118">
        <v>4.2</v>
      </c>
      <c r="ID118">
        <v>1.86755</v>
      </c>
      <c r="IE118">
        <v>1.86666</v>
      </c>
      <c r="IF118">
        <v>1.866</v>
      </c>
      <c r="IG118">
        <v>1.866</v>
      </c>
      <c r="IH118">
        <v>1.86783</v>
      </c>
      <c r="II118">
        <v>1.87027</v>
      </c>
      <c r="IJ118">
        <v>1.86892</v>
      </c>
      <c r="IK118">
        <v>1.87042</v>
      </c>
      <c r="IL118">
        <v>0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-0.308</v>
      </c>
      <c r="IZ118">
        <v>0.1233</v>
      </c>
      <c r="JA118">
        <v>-0.08430758455233166</v>
      </c>
      <c r="JB118">
        <v>-0.0005046786976645747</v>
      </c>
      <c r="JC118">
        <v>-2.788243218172637E-07</v>
      </c>
      <c r="JD118">
        <v>-1.458253586176284E-11</v>
      </c>
      <c r="JE118">
        <v>-0.06436460862781151</v>
      </c>
      <c r="JF118">
        <v>-0.004978686969522418</v>
      </c>
      <c r="JG118">
        <v>0.0008967905392753483</v>
      </c>
      <c r="JH118">
        <v>-1.433903952826167E-05</v>
      </c>
      <c r="JI118">
        <v>4</v>
      </c>
      <c r="JJ118">
        <v>2332</v>
      </c>
      <c r="JK118">
        <v>1</v>
      </c>
      <c r="JL118">
        <v>26</v>
      </c>
      <c r="JM118">
        <v>192809</v>
      </c>
      <c r="JN118">
        <v>192809.1</v>
      </c>
      <c r="JO118">
        <v>0.882568</v>
      </c>
      <c r="JP118">
        <v>2.27783</v>
      </c>
      <c r="JQ118">
        <v>1.39771</v>
      </c>
      <c r="JR118">
        <v>2.34253</v>
      </c>
      <c r="JS118">
        <v>1.49536</v>
      </c>
      <c r="JT118">
        <v>2.66113</v>
      </c>
      <c r="JU118">
        <v>35.7311</v>
      </c>
      <c r="JV118">
        <v>24.0612</v>
      </c>
      <c r="JW118">
        <v>18</v>
      </c>
      <c r="JX118">
        <v>489.624</v>
      </c>
      <c r="JY118">
        <v>457.636</v>
      </c>
      <c r="JZ118">
        <v>28.3388</v>
      </c>
      <c r="KA118">
        <v>28.2441</v>
      </c>
      <c r="KB118">
        <v>30.0004</v>
      </c>
      <c r="KC118">
        <v>28.0392</v>
      </c>
      <c r="KD118">
        <v>27.9653</v>
      </c>
      <c r="KE118">
        <v>17.6113</v>
      </c>
      <c r="KF118">
        <v>27.0378</v>
      </c>
      <c r="KG118">
        <v>77.26090000000001</v>
      </c>
      <c r="KH118">
        <v>28.3435</v>
      </c>
      <c r="KI118">
        <v>333.037</v>
      </c>
      <c r="KJ118">
        <v>20.5279</v>
      </c>
      <c r="KK118">
        <v>101.051</v>
      </c>
      <c r="KL118">
        <v>100.583</v>
      </c>
    </row>
    <row r="119" spans="1:298">
      <c r="A119">
        <v>103</v>
      </c>
      <c r="B119">
        <v>1758815968.6</v>
      </c>
      <c r="C119">
        <v>2933.5</v>
      </c>
      <c r="D119" t="s">
        <v>651</v>
      </c>
      <c r="E119" t="s">
        <v>652</v>
      </c>
      <c r="F119">
        <v>5</v>
      </c>
      <c r="G119" t="s">
        <v>640</v>
      </c>
      <c r="H119" t="s">
        <v>437</v>
      </c>
      <c r="I119" t="s">
        <v>438</v>
      </c>
      <c r="J119">
        <v>1758815960.814285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356.7527699215931</v>
      </c>
      <c r="AL119">
        <v>360.8134909090909</v>
      </c>
      <c r="AM119">
        <v>-3.225090606217783</v>
      </c>
      <c r="AN119">
        <v>65.06192014247497</v>
      </c>
      <c r="AO119">
        <f>(AQ119 - AP119 + DZ119*1E3/(8.314*(EB119+273.15)) * AS119/DY119 * AR119) * DY119/(100*DM119) * 1000/(1000 - AQ119)</f>
        <v>0</v>
      </c>
      <c r="AP119">
        <v>20.58682876527667</v>
      </c>
      <c r="AQ119">
        <v>23.29394181818182</v>
      </c>
      <c r="AR119">
        <v>0.0004220191293790542</v>
      </c>
      <c r="AS119">
        <v>108.3196532362032</v>
      </c>
      <c r="AT119">
        <v>0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4.16</v>
      </c>
      <c r="DN119">
        <v>0.5</v>
      </c>
      <c r="DO119" t="s">
        <v>440</v>
      </c>
      <c r="DP119">
        <v>2</v>
      </c>
      <c r="DQ119" t="b">
        <v>1</v>
      </c>
      <c r="DR119">
        <v>1758815960.814285</v>
      </c>
      <c r="DS119">
        <v>374.4387142857143</v>
      </c>
      <c r="DT119">
        <v>364.7760714285714</v>
      </c>
      <c r="DU119">
        <v>23.27248214285715</v>
      </c>
      <c r="DV119">
        <v>20.58380714285714</v>
      </c>
      <c r="DW119">
        <v>374.7522142857143</v>
      </c>
      <c r="DX119">
        <v>23.1494</v>
      </c>
      <c r="DY119">
        <v>499.9955357142857</v>
      </c>
      <c r="DZ119">
        <v>91.23503571428571</v>
      </c>
      <c r="EA119">
        <v>0.02895564285714285</v>
      </c>
      <c r="EB119">
        <v>29.90324642857143</v>
      </c>
      <c r="EC119">
        <v>29.98363571428571</v>
      </c>
      <c r="ED119">
        <v>999.9000000000002</v>
      </c>
      <c r="EE119">
        <v>0</v>
      </c>
      <c r="EF119">
        <v>0</v>
      </c>
      <c r="EG119">
        <v>9996.518571428573</v>
      </c>
      <c r="EH119">
        <v>0</v>
      </c>
      <c r="EI119">
        <v>11.39788571428572</v>
      </c>
      <c r="EJ119">
        <v>9.662660714285712</v>
      </c>
      <c r="EK119">
        <v>383.3604285714286</v>
      </c>
      <c r="EL119">
        <v>372.4423928571429</v>
      </c>
      <c r="EM119">
        <v>2.688673571428571</v>
      </c>
      <c r="EN119">
        <v>364.7760714285714</v>
      </c>
      <c r="EO119">
        <v>20.58380714285714</v>
      </c>
      <c r="EP119">
        <v>2.123265</v>
      </c>
      <c r="EQ119">
        <v>1.877964642857143</v>
      </c>
      <c r="ER119">
        <v>18.3948</v>
      </c>
      <c r="ES119">
        <v>16.45128928571429</v>
      </c>
      <c r="ET119">
        <v>1999.995714285714</v>
      </c>
      <c r="EU119">
        <v>0.9800037857142857</v>
      </c>
      <c r="EV119">
        <v>0.01999591428571428</v>
      </c>
      <c r="EW119">
        <v>0</v>
      </c>
      <c r="EX119">
        <v>638.4229285714288</v>
      </c>
      <c r="EY119">
        <v>5.00097</v>
      </c>
      <c r="EZ119">
        <v>12801.425</v>
      </c>
      <c r="FA119">
        <v>16707.56428571428</v>
      </c>
      <c r="FB119">
        <v>40.43699999999999</v>
      </c>
      <c r="FC119">
        <v>40.8165</v>
      </c>
      <c r="FD119">
        <v>40.375</v>
      </c>
      <c r="FE119">
        <v>40.43699999999999</v>
      </c>
      <c r="FF119">
        <v>41.00885714285715</v>
      </c>
      <c r="FG119">
        <v>1955.105714285715</v>
      </c>
      <c r="FH119">
        <v>39.89000000000001</v>
      </c>
      <c r="FI119">
        <v>0</v>
      </c>
      <c r="FJ119">
        <v>1758815969.4</v>
      </c>
      <c r="FK119">
        <v>0</v>
      </c>
      <c r="FL119">
        <v>638.4448846153846</v>
      </c>
      <c r="FM119">
        <v>-6.034906000483483</v>
      </c>
      <c r="FN119">
        <v>-100.4615384596347</v>
      </c>
      <c r="FO119">
        <v>12801.22692307692</v>
      </c>
      <c r="FP119">
        <v>15</v>
      </c>
      <c r="FQ119">
        <v>0</v>
      </c>
      <c r="FR119" t="s">
        <v>441</v>
      </c>
      <c r="FS119">
        <v>1747247426.5</v>
      </c>
      <c r="FT119">
        <v>1747247420.5</v>
      </c>
      <c r="FU119">
        <v>0</v>
      </c>
      <c r="FV119">
        <v>1.027</v>
      </c>
      <c r="FW119">
        <v>0.031</v>
      </c>
      <c r="FX119">
        <v>0.02</v>
      </c>
      <c r="FY119">
        <v>0.05</v>
      </c>
      <c r="FZ119">
        <v>420</v>
      </c>
      <c r="GA119">
        <v>16</v>
      </c>
      <c r="GB119">
        <v>0.01</v>
      </c>
      <c r="GC119">
        <v>0.1</v>
      </c>
      <c r="GD119">
        <v>7.38828268292683</v>
      </c>
      <c r="GE119">
        <v>38.06552962369337</v>
      </c>
      <c r="GF119">
        <v>3.967476109361617</v>
      </c>
      <c r="GG119">
        <v>0</v>
      </c>
      <c r="GH119">
        <v>638.6524117647059</v>
      </c>
      <c r="GI119">
        <v>-4.890511851815128</v>
      </c>
      <c r="GJ119">
        <v>0.5637332033572877</v>
      </c>
      <c r="GK119">
        <v>-1</v>
      </c>
      <c r="GL119">
        <v>2.67925</v>
      </c>
      <c r="GM119">
        <v>0.1659564459930369</v>
      </c>
      <c r="GN119">
        <v>0.01685638418537258</v>
      </c>
      <c r="GO119">
        <v>0</v>
      </c>
      <c r="GP119">
        <v>0</v>
      </c>
      <c r="GQ119">
        <v>2</v>
      </c>
      <c r="GR119" t="s">
        <v>450</v>
      </c>
      <c r="GS119">
        <v>3.13558</v>
      </c>
      <c r="GT119">
        <v>2.689</v>
      </c>
      <c r="GU119">
        <v>0.08256239999999999</v>
      </c>
      <c r="GV119">
        <v>0.079513</v>
      </c>
      <c r="GW119">
        <v>0.105138</v>
      </c>
      <c r="GX119">
        <v>0.09521689999999999</v>
      </c>
      <c r="GY119">
        <v>29182.3</v>
      </c>
      <c r="GZ119">
        <v>29330.1</v>
      </c>
      <c r="HA119">
        <v>29566.5</v>
      </c>
      <c r="HB119">
        <v>29444.3</v>
      </c>
      <c r="HC119">
        <v>34955</v>
      </c>
      <c r="HD119">
        <v>35281.6</v>
      </c>
      <c r="HE119">
        <v>41606.7</v>
      </c>
      <c r="HF119">
        <v>41825.2</v>
      </c>
      <c r="HG119">
        <v>1.93038</v>
      </c>
      <c r="HH119">
        <v>1.8949</v>
      </c>
      <c r="HI119">
        <v>0.103988</v>
      </c>
      <c r="HJ119">
        <v>0</v>
      </c>
      <c r="HK119">
        <v>28.3217</v>
      </c>
      <c r="HL119">
        <v>999.9</v>
      </c>
      <c r="HM119">
        <v>54.6</v>
      </c>
      <c r="HN119">
        <v>30.3</v>
      </c>
      <c r="HO119">
        <v>25.9387</v>
      </c>
      <c r="HP119">
        <v>61.8034</v>
      </c>
      <c r="HQ119">
        <v>25.9255</v>
      </c>
      <c r="HR119">
        <v>1</v>
      </c>
      <c r="HS119">
        <v>0.0545249</v>
      </c>
      <c r="HT119">
        <v>-0.495019</v>
      </c>
      <c r="HU119">
        <v>20.3407</v>
      </c>
      <c r="HV119">
        <v>5.21819</v>
      </c>
      <c r="HW119">
        <v>12.0117</v>
      </c>
      <c r="HX119">
        <v>4.98885</v>
      </c>
      <c r="HY119">
        <v>3.28808</v>
      </c>
      <c r="HZ119">
        <v>9999</v>
      </c>
      <c r="IA119">
        <v>9999</v>
      </c>
      <c r="IB119">
        <v>9999</v>
      </c>
      <c r="IC119">
        <v>4.2</v>
      </c>
      <c r="ID119">
        <v>1.86753</v>
      </c>
      <c r="IE119">
        <v>1.86669</v>
      </c>
      <c r="IF119">
        <v>1.866</v>
      </c>
      <c r="IG119">
        <v>1.866</v>
      </c>
      <c r="IH119">
        <v>1.86783</v>
      </c>
      <c r="II119">
        <v>1.87027</v>
      </c>
      <c r="IJ119">
        <v>1.8689</v>
      </c>
      <c r="IK119">
        <v>1.87041</v>
      </c>
      <c r="IL119">
        <v>0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-0.297</v>
      </c>
      <c r="IZ119">
        <v>0.1233</v>
      </c>
      <c r="JA119">
        <v>-0.08430758455233166</v>
      </c>
      <c r="JB119">
        <v>-0.0005046786976645747</v>
      </c>
      <c r="JC119">
        <v>-2.788243218172637E-07</v>
      </c>
      <c r="JD119">
        <v>-1.458253586176284E-11</v>
      </c>
      <c r="JE119">
        <v>-0.06436460862781151</v>
      </c>
      <c r="JF119">
        <v>-0.004978686969522418</v>
      </c>
      <c r="JG119">
        <v>0.0008967905392753483</v>
      </c>
      <c r="JH119">
        <v>-1.433903952826167E-05</v>
      </c>
      <c r="JI119">
        <v>4</v>
      </c>
      <c r="JJ119">
        <v>2332</v>
      </c>
      <c r="JK119">
        <v>1</v>
      </c>
      <c r="JL119">
        <v>26</v>
      </c>
      <c r="JM119">
        <v>192809</v>
      </c>
      <c r="JN119">
        <v>192809.1</v>
      </c>
      <c r="JO119">
        <v>0.847168</v>
      </c>
      <c r="JP119">
        <v>2.26685</v>
      </c>
      <c r="JQ119">
        <v>1.39648</v>
      </c>
      <c r="JR119">
        <v>2.34619</v>
      </c>
      <c r="JS119">
        <v>1.49536</v>
      </c>
      <c r="JT119">
        <v>2.66968</v>
      </c>
      <c r="JU119">
        <v>35.7311</v>
      </c>
      <c r="JV119">
        <v>24.07</v>
      </c>
      <c r="JW119">
        <v>18</v>
      </c>
      <c r="JX119">
        <v>489.842</v>
      </c>
      <c r="JY119">
        <v>457.527</v>
      </c>
      <c r="JZ119">
        <v>28.3571</v>
      </c>
      <c r="KA119">
        <v>28.2489</v>
      </c>
      <c r="KB119">
        <v>30.0005</v>
      </c>
      <c r="KC119">
        <v>28.0427</v>
      </c>
      <c r="KD119">
        <v>27.9694</v>
      </c>
      <c r="KE119">
        <v>16.976</v>
      </c>
      <c r="KF119">
        <v>27.0378</v>
      </c>
      <c r="KG119">
        <v>77.26090000000001</v>
      </c>
      <c r="KH119">
        <v>28.3487</v>
      </c>
      <c r="KI119">
        <v>319.68</v>
      </c>
      <c r="KJ119">
        <v>20.5159</v>
      </c>
      <c r="KK119">
        <v>101.051</v>
      </c>
      <c r="KL119">
        <v>100.582</v>
      </c>
    </row>
    <row r="120" spans="1:298">
      <c r="A120">
        <v>104</v>
      </c>
      <c r="B120">
        <v>1758815973.6</v>
      </c>
      <c r="C120">
        <v>2938.5</v>
      </c>
      <c r="D120" t="s">
        <v>653</v>
      </c>
      <c r="E120" t="s">
        <v>654</v>
      </c>
      <c r="F120">
        <v>5</v>
      </c>
      <c r="G120" t="s">
        <v>640</v>
      </c>
      <c r="H120" t="s">
        <v>437</v>
      </c>
      <c r="I120" t="s">
        <v>438</v>
      </c>
      <c r="J120">
        <v>1758815966.1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339.684269700992</v>
      </c>
      <c r="AL120">
        <v>344.3903515151514</v>
      </c>
      <c r="AM120">
        <v>-3.291298899459572</v>
      </c>
      <c r="AN120">
        <v>65.06192014247497</v>
      </c>
      <c r="AO120">
        <f>(AQ120 - AP120 + DZ120*1E3/(8.314*(EB120+273.15)) * AS120/DY120 * AR120) * DY120/(100*DM120) * 1000/(1000 - AQ120)</f>
        <v>0</v>
      </c>
      <c r="AP120">
        <v>20.58965253283806</v>
      </c>
      <c r="AQ120">
        <v>23.30236363636363</v>
      </c>
      <c r="AR120">
        <v>0.0001855488955752275</v>
      </c>
      <c r="AS120">
        <v>108.3196532362032</v>
      </c>
      <c r="AT120">
        <v>0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4.16</v>
      </c>
      <c r="DN120">
        <v>0.5</v>
      </c>
      <c r="DO120" t="s">
        <v>440</v>
      </c>
      <c r="DP120">
        <v>2</v>
      </c>
      <c r="DQ120" t="b">
        <v>1</v>
      </c>
      <c r="DR120">
        <v>1758815966.1</v>
      </c>
      <c r="DS120">
        <v>358.532074074074</v>
      </c>
      <c r="DT120">
        <v>347.3236666666667</v>
      </c>
      <c r="DU120">
        <v>23.28762962962963</v>
      </c>
      <c r="DV120">
        <v>20.58704074074074</v>
      </c>
      <c r="DW120">
        <v>358.8342222222223</v>
      </c>
      <c r="DX120">
        <v>23.16434814814815</v>
      </c>
      <c r="DY120">
        <v>499.9961111111111</v>
      </c>
      <c r="DZ120">
        <v>91.23491481481481</v>
      </c>
      <c r="EA120">
        <v>0.02885765555555555</v>
      </c>
      <c r="EB120">
        <v>29.91317407407407</v>
      </c>
      <c r="EC120">
        <v>30.00527407407407</v>
      </c>
      <c r="ED120">
        <v>999.9000000000001</v>
      </c>
      <c r="EE120">
        <v>0</v>
      </c>
      <c r="EF120">
        <v>0</v>
      </c>
      <c r="EG120">
        <v>9999.308888888887</v>
      </c>
      <c r="EH120">
        <v>0</v>
      </c>
      <c r="EI120">
        <v>11.39784814814815</v>
      </c>
      <c r="EJ120">
        <v>11.2083937037037</v>
      </c>
      <c r="EK120">
        <v>367.0804814814815</v>
      </c>
      <c r="EL120">
        <v>354.6244074074074</v>
      </c>
      <c r="EM120">
        <v>2.70059</v>
      </c>
      <c r="EN120">
        <v>347.3236666666667</v>
      </c>
      <c r="EO120">
        <v>20.58704074074074</v>
      </c>
      <c r="EP120">
        <v>2.124643703703704</v>
      </c>
      <c r="EQ120">
        <v>1.878256666666667</v>
      </c>
      <c r="ER120">
        <v>18.40515555555556</v>
      </c>
      <c r="ES120">
        <v>16.45372962962963</v>
      </c>
      <c r="ET120">
        <v>2000.00962962963</v>
      </c>
      <c r="EU120">
        <v>0.9800040000000001</v>
      </c>
      <c r="EV120">
        <v>0.0199957</v>
      </c>
      <c r="EW120">
        <v>0</v>
      </c>
      <c r="EX120">
        <v>637.9658518518519</v>
      </c>
      <c r="EY120">
        <v>5.00097</v>
      </c>
      <c r="EZ120">
        <v>12792.4</v>
      </c>
      <c r="FA120">
        <v>16707.68148148148</v>
      </c>
      <c r="FB120">
        <v>40.43699999999999</v>
      </c>
      <c r="FC120">
        <v>40.83066666666667</v>
      </c>
      <c r="FD120">
        <v>40.375</v>
      </c>
      <c r="FE120">
        <v>40.43699999999999</v>
      </c>
      <c r="FF120">
        <v>41.01837037037036</v>
      </c>
      <c r="FG120">
        <v>1955.11962962963</v>
      </c>
      <c r="FH120">
        <v>39.89000000000001</v>
      </c>
      <c r="FI120">
        <v>0</v>
      </c>
      <c r="FJ120">
        <v>1758815974.8</v>
      </c>
      <c r="FK120">
        <v>0</v>
      </c>
      <c r="FL120">
        <v>637.94672</v>
      </c>
      <c r="FM120">
        <v>-5.213846175443231</v>
      </c>
      <c r="FN120">
        <v>-109.623077100437</v>
      </c>
      <c r="FO120">
        <v>12791.388</v>
      </c>
      <c r="FP120">
        <v>15</v>
      </c>
      <c r="FQ120">
        <v>0</v>
      </c>
      <c r="FR120" t="s">
        <v>441</v>
      </c>
      <c r="FS120">
        <v>1747247426.5</v>
      </c>
      <c r="FT120">
        <v>1747247420.5</v>
      </c>
      <c r="FU120">
        <v>0</v>
      </c>
      <c r="FV120">
        <v>1.027</v>
      </c>
      <c r="FW120">
        <v>0.031</v>
      </c>
      <c r="FX120">
        <v>0.02</v>
      </c>
      <c r="FY120">
        <v>0.05</v>
      </c>
      <c r="FZ120">
        <v>420</v>
      </c>
      <c r="GA120">
        <v>16</v>
      </c>
      <c r="GB120">
        <v>0.01</v>
      </c>
      <c r="GC120">
        <v>0.1</v>
      </c>
      <c r="GD120">
        <v>10.2794005</v>
      </c>
      <c r="GE120">
        <v>17.17254213883678</v>
      </c>
      <c r="GF120">
        <v>1.757045227976431</v>
      </c>
      <c r="GG120">
        <v>0</v>
      </c>
      <c r="GH120">
        <v>638.2494411764706</v>
      </c>
      <c r="GI120">
        <v>-5.401543174194861</v>
      </c>
      <c r="GJ120">
        <v>0.6000892184244043</v>
      </c>
      <c r="GK120">
        <v>-1</v>
      </c>
      <c r="GL120">
        <v>2.69402325</v>
      </c>
      <c r="GM120">
        <v>0.1351158348968027</v>
      </c>
      <c r="GN120">
        <v>0.01314796626621397</v>
      </c>
      <c r="GO120">
        <v>0</v>
      </c>
      <c r="GP120">
        <v>0</v>
      </c>
      <c r="GQ120">
        <v>2</v>
      </c>
      <c r="GR120" t="s">
        <v>450</v>
      </c>
      <c r="GS120">
        <v>3.13546</v>
      </c>
      <c r="GT120">
        <v>2.68875</v>
      </c>
      <c r="GU120">
        <v>0.0795385</v>
      </c>
      <c r="GV120">
        <v>0.0764439</v>
      </c>
      <c r="GW120">
        <v>0.105161</v>
      </c>
      <c r="GX120">
        <v>0.09522170000000001</v>
      </c>
      <c r="GY120">
        <v>29278.4</v>
      </c>
      <c r="GZ120">
        <v>29427.8</v>
      </c>
      <c r="HA120">
        <v>29566.4</v>
      </c>
      <c r="HB120">
        <v>29444.2</v>
      </c>
      <c r="HC120">
        <v>34954.1</v>
      </c>
      <c r="HD120">
        <v>35281.4</v>
      </c>
      <c r="HE120">
        <v>41606.8</v>
      </c>
      <c r="HF120">
        <v>41825.2</v>
      </c>
      <c r="HG120">
        <v>1.9297</v>
      </c>
      <c r="HH120">
        <v>1.89527</v>
      </c>
      <c r="HI120">
        <v>0.102855</v>
      </c>
      <c r="HJ120">
        <v>0</v>
      </c>
      <c r="HK120">
        <v>28.3241</v>
      </c>
      <c r="HL120">
        <v>999.9</v>
      </c>
      <c r="HM120">
        <v>54.6</v>
      </c>
      <c r="HN120">
        <v>30.3</v>
      </c>
      <c r="HO120">
        <v>25.9411</v>
      </c>
      <c r="HP120">
        <v>61.9934</v>
      </c>
      <c r="HQ120">
        <v>26.0377</v>
      </c>
      <c r="HR120">
        <v>1</v>
      </c>
      <c r="HS120">
        <v>0.054878</v>
      </c>
      <c r="HT120">
        <v>-0.153766</v>
      </c>
      <c r="HU120">
        <v>20.3413</v>
      </c>
      <c r="HV120">
        <v>5.21549</v>
      </c>
      <c r="HW120">
        <v>12.0116</v>
      </c>
      <c r="HX120">
        <v>4.988</v>
      </c>
      <c r="HY120">
        <v>3.28763</v>
      </c>
      <c r="HZ120">
        <v>9999</v>
      </c>
      <c r="IA120">
        <v>9999</v>
      </c>
      <c r="IB120">
        <v>9999</v>
      </c>
      <c r="IC120">
        <v>4.2</v>
      </c>
      <c r="ID120">
        <v>1.86754</v>
      </c>
      <c r="IE120">
        <v>1.86665</v>
      </c>
      <c r="IF120">
        <v>1.866</v>
      </c>
      <c r="IG120">
        <v>1.866</v>
      </c>
      <c r="IH120">
        <v>1.86783</v>
      </c>
      <c r="II120">
        <v>1.87027</v>
      </c>
      <c r="IJ120">
        <v>1.8689</v>
      </c>
      <c r="IK120">
        <v>1.87042</v>
      </c>
      <c r="IL120">
        <v>0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-0.286</v>
      </c>
      <c r="IZ120">
        <v>0.1235</v>
      </c>
      <c r="JA120">
        <v>-0.08430758455233166</v>
      </c>
      <c r="JB120">
        <v>-0.0005046786976645747</v>
      </c>
      <c r="JC120">
        <v>-2.788243218172637E-07</v>
      </c>
      <c r="JD120">
        <v>-1.458253586176284E-11</v>
      </c>
      <c r="JE120">
        <v>-0.06436460862781151</v>
      </c>
      <c r="JF120">
        <v>-0.004978686969522418</v>
      </c>
      <c r="JG120">
        <v>0.0008967905392753483</v>
      </c>
      <c r="JH120">
        <v>-1.433903952826167E-05</v>
      </c>
      <c r="JI120">
        <v>4</v>
      </c>
      <c r="JJ120">
        <v>2332</v>
      </c>
      <c r="JK120">
        <v>1</v>
      </c>
      <c r="JL120">
        <v>26</v>
      </c>
      <c r="JM120">
        <v>192809.1</v>
      </c>
      <c r="JN120">
        <v>192809.2</v>
      </c>
      <c r="JO120">
        <v>0.811768</v>
      </c>
      <c r="JP120">
        <v>2.27905</v>
      </c>
      <c r="JQ120">
        <v>1.39648</v>
      </c>
      <c r="JR120">
        <v>2.34375</v>
      </c>
      <c r="JS120">
        <v>1.49536</v>
      </c>
      <c r="JT120">
        <v>2.61841</v>
      </c>
      <c r="JU120">
        <v>35.7311</v>
      </c>
      <c r="JV120">
        <v>24.07</v>
      </c>
      <c r="JW120">
        <v>18</v>
      </c>
      <c r="JX120">
        <v>489.445</v>
      </c>
      <c r="JY120">
        <v>457.792</v>
      </c>
      <c r="JZ120">
        <v>28.3198</v>
      </c>
      <c r="KA120">
        <v>28.2537</v>
      </c>
      <c r="KB120">
        <v>30.0005</v>
      </c>
      <c r="KC120">
        <v>28.0463</v>
      </c>
      <c r="KD120">
        <v>27.9731</v>
      </c>
      <c r="KE120">
        <v>16.2611</v>
      </c>
      <c r="KF120">
        <v>27.0378</v>
      </c>
      <c r="KG120">
        <v>76.887</v>
      </c>
      <c r="KH120">
        <v>28.2729</v>
      </c>
      <c r="KI120">
        <v>299.56</v>
      </c>
      <c r="KJ120">
        <v>20.5025</v>
      </c>
      <c r="KK120">
        <v>101.051</v>
      </c>
      <c r="KL120">
        <v>100.582</v>
      </c>
    </row>
    <row r="121" spans="1:298">
      <c r="A121">
        <v>105</v>
      </c>
      <c r="B121">
        <v>1758815978.6</v>
      </c>
      <c r="C121">
        <v>2943.5</v>
      </c>
      <c r="D121" t="s">
        <v>655</v>
      </c>
      <c r="E121" t="s">
        <v>656</v>
      </c>
      <c r="F121">
        <v>5</v>
      </c>
      <c r="G121" t="s">
        <v>640</v>
      </c>
      <c r="H121" t="s">
        <v>437</v>
      </c>
      <c r="I121" t="s">
        <v>438</v>
      </c>
      <c r="J121">
        <v>1758815970.814285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323.3426227787248</v>
      </c>
      <c r="AL121">
        <v>328.0734606060606</v>
      </c>
      <c r="AM121">
        <v>-3.261243813494676</v>
      </c>
      <c r="AN121">
        <v>65.06192014247497</v>
      </c>
      <c r="AO121">
        <f>(AQ121 - AP121 + DZ121*1E3/(8.314*(EB121+273.15)) * AS121/DY121 * AR121) * DY121/(100*DM121) * 1000/(1000 - AQ121)</f>
        <v>0</v>
      </c>
      <c r="AP121">
        <v>20.57765892208871</v>
      </c>
      <c r="AQ121">
        <v>23.29761333333333</v>
      </c>
      <c r="AR121">
        <v>-0.0001265055030876456</v>
      </c>
      <c r="AS121">
        <v>108.3196532362032</v>
      </c>
      <c r="AT121">
        <v>0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4.16</v>
      </c>
      <c r="DN121">
        <v>0.5</v>
      </c>
      <c r="DO121" t="s">
        <v>440</v>
      </c>
      <c r="DP121">
        <v>2</v>
      </c>
      <c r="DQ121" t="b">
        <v>1</v>
      </c>
      <c r="DR121">
        <v>1758815970.814285</v>
      </c>
      <c r="DS121">
        <v>343.6802500000001</v>
      </c>
      <c r="DT121">
        <v>331.9283214285714</v>
      </c>
      <c r="DU121">
        <v>23.29565357142857</v>
      </c>
      <c r="DV121">
        <v>20.58451785714286</v>
      </c>
      <c r="DW121">
        <v>343.9718928571428</v>
      </c>
      <c r="DX121">
        <v>23.17226071428571</v>
      </c>
      <c r="DY121">
        <v>500.0261428571429</v>
      </c>
      <c r="DZ121">
        <v>91.23498571428571</v>
      </c>
      <c r="EA121">
        <v>0.02858243571428571</v>
      </c>
      <c r="EB121">
        <v>29.91149642857143</v>
      </c>
      <c r="EC121">
        <v>30.00218571428571</v>
      </c>
      <c r="ED121">
        <v>999.9000000000002</v>
      </c>
      <c r="EE121">
        <v>0</v>
      </c>
      <c r="EF121">
        <v>0</v>
      </c>
      <c r="EG121">
        <v>9995.693928571429</v>
      </c>
      <c r="EH121">
        <v>0</v>
      </c>
      <c r="EI121">
        <v>11.40295</v>
      </c>
      <c r="EJ121">
        <v>11.75185357142857</v>
      </c>
      <c r="EK121">
        <v>351.8774285714285</v>
      </c>
      <c r="EL121">
        <v>338.9046071428572</v>
      </c>
      <c r="EM121">
        <v>2.711141071428572</v>
      </c>
      <c r="EN121">
        <v>331.9283214285714</v>
      </c>
      <c r="EO121">
        <v>20.58451785714286</v>
      </c>
      <c r="EP121">
        <v>2.125377857142857</v>
      </c>
      <c r="EQ121">
        <v>1.878027857142857</v>
      </c>
      <c r="ER121">
        <v>18.41066785714286</v>
      </c>
      <c r="ES121">
        <v>16.45181785714286</v>
      </c>
      <c r="ET121">
        <v>2000.005357142857</v>
      </c>
      <c r="EU121">
        <v>0.9800040000000001</v>
      </c>
      <c r="EV121">
        <v>0.0199957</v>
      </c>
      <c r="EW121">
        <v>0</v>
      </c>
      <c r="EX121">
        <v>637.5480357142857</v>
      </c>
      <c r="EY121">
        <v>5.00097</v>
      </c>
      <c r="EZ121">
        <v>12783.65714285714</v>
      </c>
      <c r="FA121">
        <v>16707.64642857142</v>
      </c>
      <c r="FB121">
        <v>40.43699999999999</v>
      </c>
      <c r="FC121">
        <v>40.83449999999999</v>
      </c>
      <c r="FD121">
        <v>40.375</v>
      </c>
      <c r="FE121">
        <v>40.43699999999999</v>
      </c>
      <c r="FF121">
        <v>41.02657142857142</v>
      </c>
      <c r="FG121">
        <v>1955.115357142857</v>
      </c>
      <c r="FH121">
        <v>39.89000000000001</v>
      </c>
      <c r="FI121">
        <v>0</v>
      </c>
      <c r="FJ121">
        <v>1758815979.6</v>
      </c>
      <c r="FK121">
        <v>0</v>
      </c>
      <c r="FL121">
        <v>637.4925599999999</v>
      </c>
      <c r="FM121">
        <v>-4.164692323601966</v>
      </c>
      <c r="FN121">
        <v>-112.3461539878492</v>
      </c>
      <c r="FO121">
        <v>12782.38</v>
      </c>
      <c r="FP121">
        <v>15</v>
      </c>
      <c r="FQ121">
        <v>0</v>
      </c>
      <c r="FR121" t="s">
        <v>441</v>
      </c>
      <c r="FS121">
        <v>1747247426.5</v>
      </c>
      <c r="FT121">
        <v>1747247420.5</v>
      </c>
      <c r="FU121">
        <v>0</v>
      </c>
      <c r="FV121">
        <v>1.027</v>
      </c>
      <c r="FW121">
        <v>0.031</v>
      </c>
      <c r="FX121">
        <v>0.02</v>
      </c>
      <c r="FY121">
        <v>0.05</v>
      </c>
      <c r="FZ121">
        <v>420</v>
      </c>
      <c r="GA121">
        <v>16</v>
      </c>
      <c r="GB121">
        <v>0.01</v>
      </c>
      <c r="GC121">
        <v>0.1</v>
      </c>
      <c r="GD121">
        <v>11.2155395</v>
      </c>
      <c r="GE121">
        <v>9.017326153846124</v>
      </c>
      <c r="GF121">
        <v>0.9517005979165662</v>
      </c>
      <c r="GG121">
        <v>0</v>
      </c>
      <c r="GH121">
        <v>637.9345294117647</v>
      </c>
      <c r="GI121">
        <v>-5.331428578960207</v>
      </c>
      <c r="GJ121">
        <v>0.5889292494855954</v>
      </c>
      <c r="GK121">
        <v>-1</v>
      </c>
      <c r="GL121">
        <v>2.70312425</v>
      </c>
      <c r="GM121">
        <v>0.122850168855525</v>
      </c>
      <c r="GN121">
        <v>0.01195420300302365</v>
      </c>
      <c r="GO121">
        <v>0</v>
      </c>
      <c r="GP121">
        <v>0</v>
      </c>
      <c r="GQ121">
        <v>2</v>
      </c>
      <c r="GR121" t="s">
        <v>450</v>
      </c>
      <c r="GS121">
        <v>3.13585</v>
      </c>
      <c r="GT121">
        <v>2.68789</v>
      </c>
      <c r="GU121">
        <v>0.07648099999999999</v>
      </c>
      <c r="GV121">
        <v>0.0733752</v>
      </c>
      <c r="GW121">
        <v>0.10514</v>
      </c>
      <c r="GX121">
        <v>0.09509910000000001</v>
      </c>
      <c r="GY121">
        <v>29375.3</v>
      </c>
      <c r="GZ121">
        <v>29525</v>
      </c>
      <c r="HA121">
        <v>29566.1</v>
      </c>
      <c r="HB121">
        <v>29443.6</v>
      </c>
      <c r="HC121">
        <v>34954.5</v>
      </c>
      <c r="HD121">
        <v>35285.8</v>
      </c>
      <c r="HE121">
        <v>41606.3</v>
      </c>
      <c r="HF121">
        <v>41824.8</v>
      </c>
      <c r="HG121">
        <v>1.93012</v>
      </c>
      <c r="HH121">
        <v>1.89445</v>
      </c>
      <c r="HI121">
        <v>0.100628</v>
      </c>
      <c r="HJ121">
        <v>0</v>
      </c>
      <c r="HK121">
        <v>28.3252</v>
      </c>
      <c r="HL121">
        <v>999.9</v>
      </c>
      <c r="HM121">
        <v>54.6</v>
      </c>
      <c r="HN121">
        <v>30.3</v>
      </c>
      <c r="HO121">
        <v>25.9415</v>
      </c>
      <c r="HP121">
        <v>62.0034</v>
      </c>
      <c r="HQ121">
        <v>25.9655</v>
      </c>
      <c r="HR121">
        <v>1</v>
      </c>
      <c r="HS121">
        <v>0.0552998</v>
      </c>
      <c r="HT121">
        <v>-0.247767</v>
      </c>
      <c r="HU121">
        <v>20.341</v>
      </c>
      <c r="HV121">
        <v>5.21429</v>
      </c>
      <c r="HW121">
        <v>12.0113</v>
      </c>
      <c r="HX121">
        <v>4.9876</v>
      </c>
      <c r="HY121">
        <v>3.2875</v>
      </c>
      <c r="HZ121">
        <v>9999</v>
      </c>
      <c r="IA121">
        <v>9999</v>
      </c>
      <c r="IB121">
        <v>9999</v>
      </c>
      <c r="IC121">
        <v>4.2</v>
      </c>
      <c r="ID121">
        <v>1.86752</v>
      </c>
      <c r="IE121">
        <v>1.86664</v>
      </c>
      <c r="IF121">
        <v>1.866</v>
      </c>
      <c r="IG121">
        <v>1.866</v>
      </c>
      <c r="IH121">
        <v>1.86783</v>
      </c>
      <c r="II121">
        <v>1.87027</v>
      </c>
      <c r="IJ121">
        <v>1.8689</v>
      </c>
      <c r="IK121">
        <v>1.87041</v>
      </c>
      <c r="IL121">
        <v>0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-0.274</v>
      </c>
      <c r="IZ121">
        <v>0.1233</v>
      </c>
      <c r="JA121">
        <v>-0.08430758455233166</v>
      </c>
      <c r="JB121">
        <v>-0.0005046786976645747</v>
      </c>
      <c r="JC121">
        <v>-2.788243218172637E-07</v>
      </c>
      <c r="JD121">
        <v>-1.458253586176284E-11</v>
      </c>
      <c r="JE121">
        <v>-0.06436460862781151</v>
      </c>
      <c r="JF121">
        <v>-0.004978686969522418</v>
      </c>
      <c r="JG121">
        <v>0.0008967905392753483</v>
      </c>
      <c r="JH121">
        <v>-1.433903952826167E-05</v>
      </c>
      <c r="JI121">
        <v>4</v>
      </c>
      <c r="JJ121">
        <v>2332</v>
      </c>
      <c r="JK121">
        <v>1</v>
      </c>
      <c r="JL121">
        <v>26</v>
      </c>
      <c r="JM121">
        <v>192809.2</v>
      </c>
      <c r="JN121">
        <v>192809.3</v>
      </c>
      <c r="JO121">
        <v>0.780029</v>
      </c>
      <c r="JP121">
        <v>2.29126</v>
      </c>
      <c r="JQ121">
        <v>1.39648</v>
      </c>
      <c r="JR121">
        <v>2.34497</v>
      </c>
      <c r="JS121">
        <v>1.49536</v>
      </c>
      <c r="JT121">
        <v>2.56836</v>
      </c>
      <c r="JU121">
        <v>35.7311</v>
      </c>
      <c r="JV121">
        <v>24.0612</v>
      </c>
      <c r="JW121">
        <v>18</v>
      </c>
      <c r="JX121">
        <v>489.742</v>
      </c>
      <c r="JY121">
        <v>457.304</v>
      </c>
      <c r="JZ121">
        <v>28.2674</v>
      </c>
      <c r="KA121">
        <v>28.2584</v>
      </c>
      <c r="KB121">
        <v>30.0005</v>
      </c>
      <c r="KC121">
        <v>28.0499</v>
      </c>
      <c r="KD121">
        <v>27.9769</v>
      </c>
      <c r="KE121">
        <v>15.5698</v>
      </c>
      <c r="KF121">
        <v>27.3177</v>
      </c>
      <c r="KG121">
        <v>76.887</v>
      </c>
      <c r="KH121">
        <v>28.2613</v>
      </c>
      <c r="KI121">
        <v>286.154</v>
      </c>
      <c r="KJ121">
        <v>20.5064</v>
      </c>
      <c r="KK121">
        <v>101.05</v>
      </c>
      <c r="KL121">
        <v>100.581</v>
      </c>
    </row>
    <row r="122" spans="1:298">
      <c r="A122">
        <v>106</v>
      </c>
      <c r="B122">
        <v>1758815983.6</v>
      </c>
      <c r="C122">
        <v>2948.5</v>
      </c>
      <c r="D122" t="s">
        <v>657</v>
      </c>
      <c r="E122" t="s">
        <v>658</v>
      </c>
      <c r="F122">
        <v>5</v>
      </c>
      <c r="G122" t="s">
        <v>640</v>
      </c>
      <c r="H122" t="s">
        <v>437</v>
      </c>
      <c r="I122" t="s">
        <v>438</v>
      </c>
      <c r="J122">
        <v>1758815976.1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306.1445256193231</v>
      </c>
      <c r="AL122">
        <v>311.4652848484848</v>
      </c>
      <c r="AM122">
        <v>-3.350554416811766</v>
      </c>
      <c r="AN122">
        <v>65.06192014247497</v>
      </c>
      <c r="AO122">
        <f>(AQ122 - AP122 + DZ122*1E3/(8.314*(EB122+273.15)) * AS122/DY122 * AR122) * DY122/(100*DM122) * 1000/(1000 - AQ122)</f>
        <v>0</v>
      </c>
      <c r="AP122">
        <v>20.52391272834156</v>
      </c>
      <c r="AQ122">
        <v>23.2721703030303</v>
      </c>
      <c r="AR122">
        <v>-0.005423893482403979</v>
      </c>
      <c r="AS122">
        <v>108.3196532362032</v>
      </c>
      <c r="AT122">
        <v>0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4.16</v>
      </c>
      <c r="DN122">
        <v>0.5</v>
      </c>
      <c r="DO122" t="s">
        <v>440</v>
      </c>
      <c r="DP122">
        <v>2</v>
      </c>
      <c r="DQ122" t="b">
        <v>1</v>
      </c>
      <c r="DR122">
        <v>1758815976.1</v>
      </c>
      <c r="DS122">
        <v>326.8082962962963</v>
      </c>
      <c r="DT122">
        <v>314.4494074074074</v>
      </c>
      <c r="DU122">
        <v>23.29461111111111</v>
      </c>
      <c r="DV122">
        <v>20.56505555555555</v>
      </c>
      <c r="DW122">
        <v>327.0881481481482</v>
      </c>
      <c r="DX122">
        <v>23.17124074074074</v>
      </c>
      <c r="DY122">
        <v>500.0052962962963</v>
      </c>
      <c r="DZ122">
        <v>91.23488148148147</v>
      </c>
      <c r="EA122">
        <v>0.02857114814814815</v>
      </c>
      <c r="EB122">
        <v>29.90258148148148</v>
      </c>
      <c r="EC122">
        <v>29.98734444444444</v>
      </c>
      <c r="ED122">
        <v>999.9000000000001</v>
      </c>
      <c r="EE122">
        <v>0</v>
      </c>
      <c r="EF122">
        <v>0</v>
      </c>
      <c r="EG122">
        <v>9983.614074074074</v>
      </c>
      <c r="EH122">
        <v>0</v>
      </c>
      <c r="EI122">
        <v>11.39914074074074</v>
      </c>
      <c r="EJ122">
        <v>12.35888888888888</v>
      </c>
      <c r="EK122">
        <v>334.6028518518518</v>
      </c>
      <c r="EL122">
        <v>321.0521481481482</v>
      </c>
      <c r="EM122">
        <v>2.729563333333334</v>
      </c>
      <c r="EN122">
        <v>314.4494074074074</v>
      </c>
      <c r="EO122">
        <v>20.56505555555555</v>
      </c>
      <c r="EP122">
        <v>2.125281481481482</v>
      </c>
      <c r="EQ122">
        <v>1.876251111111111</v>
      </c>
      <c r="ER122">
        <v>18.40993703703704</v>
      </c>
      <c r="ES122">
        <v>16.43692962962963</v>
      </c>
      <c r="ET122">
        <v>1999.997777777778</v>
      </c>
      <c r="EU122">
        <v>0.9800040000000001</v>
      </c>
      <c r="EV122">
        <v>0.0199957</v>
      </c>
      <c r="EW122">
        <v>0</v>
      </c>
      <c r="EX122">
        <v>636.986</v>
      </c>
      <c r="EY122">
        <v>5.00097</v>
      </c>
      <c r="EZ122">
        <v>12771.85925925926</v>
      </c>
      <c r="FA122">
        <v>16707.58888888889</v>
      </c>
      <c r="FB122">
        <v>40.43699999999999</v>
      </c>
      <c r="FC122">
        <v>40.854</v>
      </c>
      <c r="FD122">
        <v>40.375</v>
      </c>
      <c r="FE122">
        <v>40.44166666666666</v>
      </c>
      <c r="FF122">
        <v>41.03903703703703</v>
      </c>
      <c r="FG122">
        <v>1955.107777777778</v>
      </c>
      <c r="FH122">
        <v>39.89000000000001</v>
      </c>
      <c r="FI122">
        <v>0</v>
      </c>
      <c r="FJ122">
        <v>1758815984.4</v>
      </c>
      <c r="FK122">
        <v>0</v>
      </c>
      <c r="FL122">
        <v>636.97</v>
      </c>
      <c r="FM122">
        <v>-8.233461532427143</v>
      </c>
      <c r="FN122">
        <v>-148.8307689977246</v>
      </c>
      <c r="FO122">
        <v>12771.484</v>
      </c>
      <c r="FP122">
        <v>15</v>
      </c>
      <c r="FQ122">
        <v>0</v>
      </c>
      <c r="FR122" t="s">
        <v>441</v>
      </c>
      <c r="FS122">
        <v>1747247426.5</v>
      </c>
      <c r="FT122">
        <v>1747247420.5</v>
      </c>
      <c r="FU122">
        <v>0</v>
      </c>
      <c r="FV122">
        <v>1.027</v>
      </c>
      <c r="FW122">
        <v>0.031</v>
      </c>
      <c r="FX122">
        <v>0.02</v>
      </c>
      <c r="FY122">
        <v>0.05</v>
      </c>
      <c r="FZ122">
        <v>420</v>
      </c>
      <c r="GA122">
        <v>16</v>
      </c>
      <c r="GB122">
        <v>0.01</v>
      </c>
      <c r="GC122">
        <v>0.1</v>
      </c>
      <c r="GD122">
        <v>11.97030975609756</v>
      </c>
      <c r="GE122">
        <v>6.063568641115005</v>
      </c>
      <c r="GF122">
        <v>0.6750098853132985</v>
      </c>
      <c r="GG122">
        <v>0</v>
      </c>
      <c r="GH122">
        <v>637.2737058823529</v>
      </c>
      <c r="GI122">
        <v>-6.465790688249857</v>
      </c>
      <c r="GJ122">
        <v>0.7079275274228684</v>
      </c>
      <c r="GK122">
        <v>-1</v>
      </c>
      <c r="GL122">
        <v>2.719653414634147</v>
      </c>
      <c r="GM122">
        <v>0.1986581184668995</v>
      </c>
      <c r="GN122">
        <v>0.02071027111854619</v>
      </c>
      <c r="GO122">
        <v>0</v>
      </c>
      <c r="GP122">
        <v>0</v>
      </c>
      <c r="GQ122">
        <v>2</v>
      </c>
      <c r="GR122" t="s">
        <v>450</v>
      </c>
      <c r="GS122">
        <v>3.13555</v>
      </c>
      <c r="GT122">
        <v>2.68912</v>
      </c>
      <c r="GU122">
        <v>0.0732749</v>
      </c>
      <c r="GV122">
        <v>0.0698423</v>
      </c>
      <c r="GW122">
        <v>0.105061</v>
      </c>
      <c r="GX122">
        <v>0.0949951</v>
      </c>
      <c r="GY122">
        <v>29477.2</v>
      </c>
      <c r="GZ122">
        <v>29637.4</v>
      </c>
      <c r="HA122">
        <v>29566.1</v>
      </c>
      <c r="HB122">
        <v>29443.5</v>
      </c>
      <c r="HC122">
        <v>34957.8</v>
      </c>
      <c r="HD122">
        <v>35289.7</v>
      </c>
      <c r="HE122">
        <v>41606.5</v>
      </c>
      <c r="HF122">
        <v>41824.6</v>
      </c>
      <c r="HG122">
        <v>1.92973</v>
      </c>
      <c r="HH122">
        <v>1.895</v>
      </c>
      <c r="HI122">
        <v>0.100292</v>
      </c>
      <c r="HJ122">
        <v>0</v>
      </c>
      <c r="HK122">
        <v>28.3269</v>
      </c>
      <c r="HL122">
        <v>999.9</v>
      </c>
      <c r="HM122">
        <v>54.6</v>
      </c>
      <c r="HN122">
        <v>30.3</v>
      </c>
      <c r="HO122">
        <v>25.9389</v>
      </c>
      <c r="HP122">
        <v>62.0134</v>
      </c>
      <c r="HQ122">
        <v>25.9736</v>
      </c>
      <c r="HR122">
        <v>1</v>
      </c>
      <c r="HS122">
        <v>0.055404</v>
      </c>
      <c r="HT122">
        <v>-0.360528</v>
      </c>
      <c r="HU122">
        <v>20.3412</v>
      </c>
      <c r="HV122">
        <v>5.21639</v>
      </c>
      <c r="HW122">
        <v>12.0114</v>
      </c>
      <c r="HX122">
        <v>4.98905</v>
      </c>
      <c r="HY122">
        <v>3.2878</v>
      </c>
      <c r="HZ122">
        <v>9999</v>
      </c>
      <c r="IA122">
        <v>9999</v>
      </c>
      <c r="IB122">
        <v>9999</v>
      </c>
      <c r="IC122">
        <v>4.2</v>
      </c>
      <c r="ID122">
        <v>1.86754</v>
      </c>
      <c r="IE122">
        <v>1.86667</v>
      </c>
      <c r="IF122">
        <v>1.866</v>
      </c>
      <c r="IG122">
        <v>1.866</v>
      </c>
      <c r="IH122">
        <v>1.86783</v>
      </c>
      <c r="II122">
        <v>1.87028</v>
      </c>
      <c r="IJ122">
        <v>1.8689</v>
      </c>
      <c r="IK122">
        <v>1.87042</v>
      </c>
      <c r="IL122">
        <v>0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-0.263</v>
      </c>
      <c r="IZ122">
        <v>0.123</v>
      </c>
      <c r="JA122">
        <v>-0.08430758455233166</v>
      </c>
      <c r="JB122">
        <v>-0.0005046786976645747</v>
      </c>
      <c r="JC122">
        <v>-2.788243218172637E-07</v>
      </c>
      <c r="JD122">
        <v>-1.458253586176284E-11</v>
      </c>
      <c r="JE122">
        <v>-0.06436460862781151</v>
      </c>
      <c r="JF122">
        <v>-0.004978686969522418</v>
      </c>
      <c r="JG122">
        <v>0.0008967905392753483</v>
      </c>
      <c r="JH122">
        <v>-1.433903952826167E-05</v>
      </c>
      <c r="JI122">
        <v>4</v>
      </c>
      <c r="JJ122">
        <v>2332</v>
      </c>
      <c r="JK122">
        <v>1</v>
      </c>
      <c r="JL122">
        <v>26</v>
      </c>
      <c r="JM122">
        <v>192809.3</v>
      </c>
      <c r="JN122">
        <v>192809.4</v>
      </c>
      <c r="JO122">
        <v>0.742188</v>
      </c>
      <c r="JP122">
        <v>2.2937</v>
      </c>
      <c r="JQ122">
        <v>1.39771</v>
      </c>
      <c r="JR122">
        <v>2.34009</v>
      </c>
      <c r="JS122">
        <v>1.49536</v>
      </c>
      <c r="JT122">
        <v>2.59888</v>
      </c>
      <c r="JU122">
        <v>35.7311</v>
      </c>
      <c r="JV122">
        <v>24.0612</v>
      </c>
      <c r="JW122">
        <v>18</v>
      </c>
      <c r="JX122">
        <v>489.524</v>
      </c>
      <c r="JY122">
        <v>457.677</v>
      </c>
      <c r="JZ122">
        <v>28.2567</v>
      </c>
      <c r="KA122">
        <v>28.2633</v>
      </c>
      <c r="KB122">
        <v>30.0003</v>
      </c>
      <c r="KC122">
        <v>28.0539</v>
      </c>
      <c r="KD122">
        <v>27.9805</v>
      </c>
      <c r="KE122">
        <v>14.8704</v>
      </c>
      <c r="KF122">
        <v>27.3177</v>
      </c>
      <c r="KG122">
        <v>76.887</v>
      </c>
      <c r="KH122">
        <v>28.269</v>
      </c>
      <c r="KI122">
        <v>266.118</v>
      </c>
      <c r="KJ122">
        <v>20.5117</v>
      </c>
      <c r="KK122">
        <v>101.05</v>
      </c>
      <c r="KL122">
        <v>100.58</v>
      </c>
    </row>
    <row r="123" spans="1:298">
      <c r="A123">
        <v>107</v>
      </c>
      <c r="B123">
        <v>1758815988.6</v>
      </c>
      <c r="C123">
        <v>2953.5</v>
      </c>
      <c r="D123" t="s">
        <v>659</v>
      </c>
      <c r="E123" t="s">
        <v>660</v>
      </c>
      <c r="F123">
        <v>5</v>
      </c>
      <c r="G123" t="s">
        <v>640</v>
      </c>
      <c r="H123" t="s">
        <v>437</v>
      </c>
      <c r="I123" t="s">
        <v>438</v>
      </c>
      <c r="J123">
        <v>1758815980.814285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288.8271410574791</v>
      </c>
      <c r="AL123">
        <v>294.4997818181817</v>
      </c>
      <c r="AM123">
        <v>-3.377449815754527</v>
      </c>
      <c r="AN123">
        <v>65.06192014247497</v>
      </c>
      <c r="AO123">
        <f>(AQ123 - AP123 + DZ123*1E3/(8.314*(EB123+273.15)) * AS123/DY123 * AR123) * DY123/(100*DM123) * 1000/(1000 - AQ123)</f>
        <v>0</v>
      </c>
      <c r="AP123">
        <v>20.51613760974102</v>
      </c>
      <c r="AQ123">
        <v>23.25413393939393</v>
      </c>
      <c r="AR123">
        <v>-0.001283601566476508</v>
      </c>
      <c r="AS123">
        <v>108.3196532362032</v>
      </c>
      <c r="AT123">
        <v>0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4.16</v>
      </c>
      <c r="DN123">
        <v>0.5</v>
      </c>
      <c r="DO123" t="s">
        <v>440</v>
      </c>
      <c r="DP123">
        <v>2</v>
      </c>
      <c r="DQ123" t="b">
        <v>1</v>
      </c>
      <c r="DR123">
        <v>1758815980.814285</v>
      </c>
      <c r="DS123">
        <v>311.53675</v>
      </c>
      <c r="DT123">
        <v>298.77225</v>
      </c>
      <c r="DU123">
        <v>23.28216785714286</v>
      </c>
      <c r="DV123">
        <v>20.542675</v>
      </c>
      <c r="DW123">
        <v>311.8060714285714</v>
      </c>
      <c r="DX123">
        <v>23.15896071428571</v>
      </c>
      <c r="DY123">
        <v>499.9929642857143</v>
      </c>
      <c r="DZ123">
        <v>91.2356892857143</v>
      </c>
      <c r="EA123">
        <v>0.02869101428571428</v>
      </c>
      <c r="EB123">
        <v>29.89118928571429</v>
      </c>
      <c r="EC123">
        <v>29.96762142857143</v>
      </c>
      <c r="ED123">
        <v>999.9000000000002</v>
      </c>
      <c r="EE123">
        <v>0</v>
      </c>
      <c r="EF123">
        <v>0</v>
      </c>
      <c r="EG123">
        <v>9981.629285714285</v>
      </c>
      <c r="EH123">
        <v>0</v>
      </c>
      <c r="EI123">
        <v>11.38583214285714</v>
      </c>
      <c r="EJ123">
        <v>12.76453214285714</v>
      </c>
      <c r="EK123">
        <v>318.96325</v>
      </c>
      <c r="EL123">
        <v>305.0389642857143</v>
      </c>
      <c r="EM123">
        <v>2.739508214285714</v>
      </c>
      <c r="EN123">
        <v>298.77225</v>
      </c>
      <c r="EO123">
        <v>20.542675</v>
      </c>
      <c r="EP123">
        <v>2.124165357142857</v>
      </c>
      <c r="EQ123">
        <v>1.874224642857143</v>
      </c>
      <c r="ER123">
        <v>18.40155357142857</v>
      </c>
      <c r="ES123">
        <v>16.41996071428571</v>
      </c>
      <c r="ET123">
        <v>1999.992142857143</v>
      </c>
      <c r="EU123">
        <v>0.9800040000000001</v>
      </c>
      <c r="EV123">
        <v>0.0199957</v>
      </c>
      <c r="EW123">
        <v>0</v>
      </c>
      <c r="EX123">
        <v>636.3151785714286</v>
      </c>
      <c r="EY123">
        <v>5.00097</v>
      </c>
      <c r="EZ123">
        <v>12757.96428571429</v>
      </c>
      <c r="FA123">
        <v>16707.53571428572</v>
      </c>
      <c r="FB123">
        <v>40.455</v>
      </c>
      <c r="FC123">
        <v>40.8615</v>
      </c>
      <c r="FD123">
        <v>40.37721428571428</v>
      </c>
      <c r="FE123">
        <v>40.4415</v>
      </c>
      <c r="FF123">
        <v>41.04871428571427</v>
      </c>
      <c r="FG123">
        <v>1955.102142857143</v>
      </c>
      <c r="FH123">
        <v>39.89000000000001</v>
      </c>
      <c r="FI123">
        <v>0</v>
      </c>
      <c r="FJ123">
        <v>1758815989.8</v>
      </c>
      <c r="FK123">
        <v>0</v>
      </c>
      <c r="FL123">
        <v>636.1968076923077</v>
      </c>
      <c r="FM123">
        <v>-10.58444445526642</v>
      </c>
      <c r="FN123">
        <v>-215.5213676229581</v>
      </c>
      <c r="FO123">
        <v>12755.99230769231</v>
      </c>
      <c r="FP123">
        <v>15</v>
      </c>
      <c r="FQ123">
        <v>0</v>
      </c>
      <c r="FR123" t="s">
        <v>441</v>
      </c>
      <c r="FS123">
        <v>1747247426.5</v>
      </c>
      <c r="FT123">
        <v>1747247420.5</v>
      </c>
      <c r="FU123">
        <v>0</v>
      </c>
      <c r="FV123">
        <v>1.027</v>
      </c>
      <c r="FW123">
        <v>0.031</v>
      </c>
      <c r="FX123">
        <v>0.02</v>
      </c>
      <c r="FY123">
        <v>0.05</v>
      </c>
      <c r="FZ123">
        <v>420</v>
      </c>
      <c r="GA123">
        <v>16</v>
      </c>
      <c r="GB123">
        <v>0.01</v>
      </c>
      <c r="GC123">
        <v>0.1</v>
      </c>
      <c r="GD123">
        <v>12.5716275</v>
      </c>
      <c r="GE123">
        <v>5.971786491557173</v>
      </c>
      <c r="GF123">
        <v>0.664181485359047</v>
      </c>
      <c r="GG123">
        <v>0</v>
      </c>
      <c r="GH123">
        <v>636.6374411764706</v>
      </c>
      <c r="GI123">
        <v>-8.715859443383868</v>
      </c>
      <c r="GJ123">
        <v>0.8942116209323085</v>
      </c>
      <c r="GK123">
        <v>-1</v>
      </c>
      <c r="GL123">
        <v>2.7324375</v>
      </c>
      <c r="GM123">
        <v>0.1546941838649035</v>
      </c>
      <c r="GN123">
        <v>0.01795103767891987</v>
      </c>
      <c r="GO123">
        <v>0</v>
      </c>
      <c r="GP123">
        <v>0</v>
      </c>
      <c r="GQ123">
        <v>2</v>
      </c>
      <c r="GR123" t="s">
        <v>450</v>
      </c>
      <c r="GS123">
        <v>3.13563</v>
      </c>
      <c r="GT123">
        <v>2.68931</v>
      </c>
      <c r="GU123">
        <v>0.0699579</v>
      </c>
      <c r="GV123">
        <v>0.0665355</v>
      </c>
      <c r="GW123">
        <v>0.105006</v>
      </c>
      <c r="GX123">
        <v>0.0949805</v>
      </c>
      <c r="GY123">
        <v>29581.8</v>
      </c>
      <c r="GZ123">
        <v>29742.7</v>
      </c>
      <c r="HA123">
        <v>29565.2</v>
      </c>
      <c r="HB123">
        <v>29443.4</v>
      </c>
      <c r="HC123">
        <v>34958.7</v>
      </c>
      <c r="HD123">
        <v>35290.1</v>
      </c>
      <c r="HE123">
        <v>41605.1</v>
      </c>
      <c r="HF123">
        <v>41824.4</v>
      </c>
      <c r="HG123">
        <v>1.92985</v>
      </c>
      <c r="HH123">
        <v>1.89457</v>
      </c>
      <c r="HI123">
        <v>0.0999495</v>
      </c>
      <c r="HJ123">
        <v>0</v>
      </c>
      <c r="HK123">
        <v>28.3269</v>
      </c>
      <c r="HL123">
        <v>999.9</v>
      </c>
      <c r="HM123">
        <v>54.6</v>
      </c>
      <c r="HN123">
        <v>30.3</v>
      </c>
      <c r="HO123">
        <v>25.9398</v>
      </c>
      <c r="HP123">
        <v>62.0834</v>
      </c>
      <c r="HQ123">
        <v>25.9856</v>
      </c>
      <c r="HR123">
        <v>1</v>
      </c>
      <c r="HS123">
        <v>0.0559299</v>
      </c>
      <c r="HT123">
        <v>-0.471427</v>
      </c>
      <c r="HU123">
        <v>20.3409</v>
      </c>
      <c r="HV123">
        <v>5.21759</v>
      </c>
      <c r="HW123">
        <v>12.0117</v>
      </c>
      <c r="HX123">
        <v>4.9894</v>
      </c>
      <c r="HY123">
        <v>3.28815</v>
      </c>
      <c r="HZ123">
        <v>9999</v>
      </c>
      <c r="IA123">
        <v>9999</v>
      </c>
      <c r="IB123">
        <v>9999</v>
      </c>
      <c r="IC123">
        <v>4.2</v>
      </c>
      <c r="ID123">
        <v>1.86753</v>
      </c>
      <c r="IE123">
        <v>1.86666</v>
      </c>
      <c r="IF123">
        <v>1.86601</v>
      </c>
      <c r="IG123">
        <v>1.866</v>
      </c>
      <c r="IH123">
        <v>1.86783</v>
      </c>
      <c r="II123">
        <v>1.87027</v>
      </c>
      <c r="IJ123">
        <v>1.8689</v>
      </c>
      <c r="IK123">
        <v>1.87042</v>
      </c>
      <c r="IL123">
        <v>0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-0.252</v>
      </c>
      <c r="IZ123">
        <v>0.1229</v>
      </c>
      <c r="JA123">
        <v>-0.08430758455233166</v>
      </c>
      <c r="JB123">
        <v>-0.0005046786976645747</v>
      </c>
      <c r="JC123">
        <v>-2.788243218172637E-07</v>
      </c>
      <c r="JD123">
        <v>-1.458253586176284E-11</v>
      </c>
      <c r="JE123">
        <v>-0.06436460862781151</v>
      </c>
      <c r="JF123">
        <v>-0.004978686969522418</v>
      </c>
      <c r="JG123">
        <v>0.0008967905392753483</v>
      </c>
      <c r="JH123">
        <v>-1.433903952826167E-05</v>
      </c>
      <c r="JI123">
        <v>4</v>
      </c>
      <c r="JJ123">
        <v>2332</v>
      </c>
      <c r="JK123">
        <v>1</v>
      </c>
      <c r="JL123">
        <v>26</v>
      </c>
      <c r="JM123">
        <v>192809.4</v>
      </c>
      <c r="JN123">
        <v>192809.5</v>
      </c>
      <c r="JO123">
        <v>0.709229</v>
      </c>
      <c r="JP123">
        <v>2.29248</v>
      </c>
      <c r="JQ123">
        <v>1.39771</v>
      </c>
      <c r="JR123">
        <v>2.34253</v>
      </c>
      <c r="JS123">
        <v>1.49536</v>
      </c>
      <c r="JT123">
        <v>2.57935</v>
      </c>
      <c r="JU123">
        <v>35.7544</v>
      </c>
      <c r="JV123">
        <v>24.0612</v>
      </c>
      <c r="JW123">
        <v>18</v>
      </c>
      <c r="JX123">
        <v>489.636</v>
      </c>
      <c r="JY123">
        <v>457.442</v>
      </c>
      <c r="JZ123">
        <v>28.2741</v>
      </c>
      <c r="KA123">
        <v>28.2677</v>
      </c>
      <c r="KB123">
        <v>30.0005</v>
      </c>
      <c r="KC123">
        <v>28.0581</v>
      </c>
      <c r="KD123">
        <v>27.9846</v>
      </c>
      <c r="KE123">
        <v>14.2025</v>
      </c>
      <c r="KF123">
        <v>27.3177</v>
      </c>
      <c r="KG123">
        <v>76.887</v>
      </c>
      <c r="KH123">
        <v>28.2927</v>
      </c>
      <c r="KI123">
        <v>252.602</v>
      </c>
      <c r="KJ123">
        <v>20.5117</v>
      </c>
      <c r="KK123">
        <v>101.047</v>
      </c>
      <c r="KL123">
        <v>100.58</v>
      </c>
    </row>
    <row r="124" spans="1:298">
      <c r="A124">
        <v>108</v>
      </c>
      <c r="B124">
        <v>1758815993.6</v>
      </c>
      <c r="C124">
        <v>2958.5</v>
      </c>
      <c r="D124" t="s">
        <v>661</v>
      </c>
      <c r="E124" t="s">
        <v>662</v>
      </c>
      <c r="F124">
        <v>5</v>
      </c>
      <c r="G124" t="s">
        <v>640</v>
      </c>
      <c r="H124" t="s">
        <v>437</v>
      </c>
      <c r="I124" t="s">
        <v>438</v>
      </c>
      <c r="J124">
        <v>1758815986.1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271.8860985903937</v>
      </c>
      <c r="AL124">
        <v>277.7295878787878</v>
      </c>
      <c r="AM124">
        <v>-3.355181266444394</v>
      </c>
      <c r="AN124">
        <v>65.06192014247497</v>
      </c>
      <c r="AO124">
        <f>(AQ124 - AP124 + DZ124*1E3/(8.314*(EB124+273.15)) * AS124/DY124 * AR124) * DY124/(100*DM124) * 1000/(1000 - AQ124)</f>
        <v>0</v>
      </c>
      <c r="AP124">
        <v>20.5167082074635</v>
      </c>
      <c r="AQ124">
        <v>23.24852303030303</v>
      </c>
      <c r="AR124">
        <v>-0.0002304501534344248</v>
      </c>
      <c r="AS124">
        <v>108.3196532362032</v>
      </c>
      <c r="AT124">
        <v>0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4.16</v>
      </c>
      <c r="DN124">
        <v>0.5</v>
      </c>
      <c r="DO124" t="s">
        <v>440</v>
      </c>
      <c r="DP124">
        <v>2</v>
      </c>
      <c r="DQ124" t="b">
        <v>1</v>
      </c>
      <c r="DR124">
        <v>1758815986.1</v>
      </c>
      <c r="DS124">
        <v>294.2968888888889</v>
      </c>
      <c r="DT124">
        <v>281.0220740740741</v>
      </c>
      <c r="DU124">
        <v>23.26448518518519</v>
      </c>
      <c r="DV124">
        <v>20.52061481481482</v>
      </c>
      <c r="DW124">
        <v>294.5545925925925</v>
      </c>
      <c r="DX124">
        <v>23.14152222222222</v>
      </c>
      <c r="DY124">
        <v>499.971074074074</v>
      </c>
      <c r="DZ124">
        <v>91.23624814814815</v>
      </c>
      <c r="EA124">
        <v>0.0289337</v>
      </c>
      <c r="EB124">
        <v>29.89084074074074</v>
      </c>
      <c r="EC124">
        <v>29.96562592592592</v>
      </c>
      <c r="ED124">
        <v>999.9000000000001</v>
      </c>
      <c r="EE124">
        <v>0</v>
      </c>
      <c r="EF124">
        <v>0</v>
      </c>
      <c r="EG124">
        <v>9989.745555555555</v>
      </c>
      <c r="EH124">
        <v>0</v>
      </c>
      <c r="EI124">
        <v>11.37151481481481</v>
      </c>
      <c r="EJ124">
        <v>13.27489259259259</v>
      </c>
      <c r="EK124">
        <v>301.306962962963</v>
      </c>
      <c r="EL124">
        <v>286.9097407407407</v>
      </c>
      <c r="EM124">
        <v>2.743885555555555</v>
      </c>
      <c r="EN124">
        <v>281.0220740740741</v>
      </c>
      <c r="EO124">
        <v>20.52061481481482</v>
      </c>
      <c r="EP124">
        <v>2.122565185185185</v>
      </c>
      <c r="EQ124">
        <v>1.872223333333333</v>
      </c>
      <c r="ER124">
        <v>18.38953333333333</v>
      </c>
      <c r="ES124">
        <v>16.40318888888889</v>
      </c>
      <c r="ET124">
        <v>1999.982962962963</v>
      </c>
      <c r="EU124">
        <v>0.9800040000000001</v>
      </c>
      <c r="EV124">
        <v>0.0199957</v>
      </c>
      <c r="EW124">
        <v>0</v>
      </c>
      <c r="EX124">
        <v>635.2225185185184</v>
      </c>
      <c r="EY124">
        <v>5.00097</v>
      </c>
      <c r="EZ124">
        <v>12736.36666666667</v>
      </c>
      <c r="FA124">
        <v>16707.45185185186</v>
      </c>
      <c r="FB124">
        <v>40.47666666666666</v>
      </c>
      <c r="FC124">
        <v>40.87266666666666</v>
      </c>
      <c r="FD124">
        <v>40.37729629629629</v>
      </c>
      <c r="FE124">
        <v>40.46033333333334</v>
      </c>
      <c r="FF124">
        <v>41.0574074074074</v>
      </c>
      <c r="FG124">
        <v>1955.092962962963</v>
      </c>
      <c r="FH124">
        <v>39.89000000000001</v>
      </c>
      <c r="FI124">
        <v>0</v>
      </c>
      <c r="FJ124">
        <v>1758815994.6</v>
      </c>
      <c r="FK124">
        <v>0</v>
      </c>
      <c r="FL124">
        <v>635.1533846153847</v>
      </c>
      <c r="FM124">
        <v>-13.59282050893367</v>
      </c>
      <c r="FN124">
        <v>-276.5846153433231</v>
      </c>
      <c r="FO124">
        <v>12736.05</v>
      </c>
      <c r="FP124">
        <v>15</v>
      </c>
      <c r="FQ124">
        <v>0</v>
      </c>
      <c r="FR124" t="s">
        <v>441</v>
      </c>
      <c r="FS124">
        <v>1747247426.5</v>
      </c>
      <c r="FT124">
        <v>1747247420.5</v>
      </c>
      <c r="FU124">
        <v>0</v>
      </c>
      <c r="FV124">
        <v>1.027</v>
      </c>
      <c r="FW124">
        <v>0.031</v>
      </c>
      <c r="FX124">
        <v>0.02</v>
      </c>
      <c r="FY124">
        <v>0.05</v>
      </c>
      <c r="FZ124">
        <v>420</v>
      </c>
      <c r="GA124">
        <v>16</v>
      </c>
      <c r="GB124">
        <v>0.01</v>
      </c>
      <c r="GC124">
        <v>0.1</v>
      </c>
      <c r="GD124">
        <v>12.86122</v>
      </c>
      <c r="GE124">
        <v>5.965058161350831</v>
      </c>
      <c r="GF124">
        <v>0.6638788990471076</v>
      </c>
      <c r="GG124">
        <v>0</v>
      </c>
      <c r="GH124">
        <v>636.0034117647059</v>
      </c>
      <c r="GI124">
        <v>-11.40889228263067</v>
      </c>
      <c r="GJ124">
        <v>1.159486425805108</v>
      </c>
      <c r="GK124">
        <v>-1</v>
      </c>
      <c r="GL124">
        <v>2.73771425</v>
      </c>
      <c r="GM124">
        <v>0.0600834146341439</v>
      </c>
      <c r="GN124">
        <v>0.01362363587437293</v>
      </c>
      <c r="GO124">
        <v>1</v>
      </c>
      <c r="GP124">
        <v>1</v>
      </c>
      <c r="GQ124">
        <v>2</v>
      </c>
      <c r="GR124" t="s">
        <v>442</v>
      </c>
      <c r="GS124">
        <v>3.13544</v>
      </c>
      <c r="GT124">
        <v>2.68918</v>
      </c>
      <c r="GU124">
        <v>0.06659710000000001</v>
      </c>
      <c r="GV124">
        <v>0.06316960000000001</v>
      </c>
      <c r="GW124">
        <v>0.104987</v>
      </c>
      <c r="GX124">
        <v>0.0949834</v>
      </c>
      <c r="GY124">
        <v>29688.9</v>
      </c>
      <c r="GZ124">
        <v>29849.5</v>
      </c>
      <c r="HA124">
        <v>29565.4</v>
      </c>
      <c r="HB124">
        <v>29443</v>
      </c>
      <c r="HC124">
        <v>34959.8</v>
      </c>
      <c r="HD124">
        <v>35289.7</v>
      </c>
      <c r="HE124">
        <v>41605.6</v>
      </c>
      <c r="HF124">
        <v>41824.2</v>
      </c>
      <c r="HG124">
        <v>1.92927</v>
      </c>
      <c r="HH124">
        <v>1.8946</v>
      </c>
      <c r="HI124">
        <v>0.102133</v>
      </c>
      <c r="HJ124">
        <v>0</v>
      </c>
      <c r="HK124">
        <v>28.3293</v>
      </c>
      <c r="HL124">
        <v>999.9</v>
      </c>
      <c r="HM124">
        <v>54.6</v>
      </c>
      <c r="HN124">
        <v>30.3</v>
      </c>
      <c r="HO124">
        <v>25.9368</v>
      </c>
      <c r="HP124">
        <v>61.9734</v>
      </c>
      <c r="HQ124">
        <v>26.0697</v>
      </c>
      <c r="HR124">
        <v>1</v>
      </c>
      <c r="HS124">
        <v>0.0562246</v>
      </c>
      <c r="HT124">
        <v>-0.5594170000000001</v>
      </c>
      <c r="HU124">
        <v>20.3406</v>
      </c>
      <c r="HV124">
        <v>5.21579</v>
      </c>
      <c r="HW124">
        <v>12.0108</v>
      </c>
      <c r="HX124">
        <v>4.989</v>
      </c>
      <c r="HY124">
        <v>3.28803</v>
      </c>
      <c r="HZ124">
        <v>9999</v>
      </c>
      <c r="IA124">
        <v>9999</v>
      </c>
      <c r="IB124">
        <v>9999</v>
      </c>
      <c r="IC124">
        <v>4.2</v>
      </c>
      <c r="ID124">
        <v>1.86754</v>
      </c>
      <c r="IE124">
        <v>1.86665</v>
      </c>
      <c r="IF124">
        <v>1.86602</v>
      </c>
      <c r="IG124">
        <v>1.866</v>
      </c>
      <c r="IH124">
        <v>1.86783</v>
      </c>
      <c r="II124">
        <v>1.87027</v>
      </c>
      <c r="IJ124">
        <v>1.8689</v>
      </c>
      <c r="IK124">
        <v>1.87042</v>
      </c>
      <c r="IL124">
        <v>0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-0.241</v>
      </c>
      <c r="IZ124">
        <v>0.1228</v>
      </c>
      <c r="JA124">
        <v>-0.08430758455233166</v>
      </c>
      <c r="JB124">
        <v>-0.0005046786976645747</v>
      </c>
      <c r="JC124">
        <v>-2.788243218172637E-07</v>
      </c>
      <c r="JD124">
        <v>-1.458253586176284E-11</v>
      </c>
      <c r="JE124">
        <v>-0.06436460862781151</v>
      </c>
      <c r="JF124">
        <v>-0.004978686969522418</v>
      </c>
      <c r="JG124">
        <v>0.0008967905392753483</v>
      </c>
      <c r="JH124">
        <v>-1.433903952826167E-05</v>
      </c>
      <c r="JI124">
        <v>4</v>
      </c>
      <c r="JJ124">
        <v>2332</v>
      </c>
      <c r="JK124">
        <v>1</v>
      </c>
      <c r="JL124">
        <v>26</v>
      </c>
      <c r="JM124">
        <v>192809.5</v>
      </c>
      <c r="JN124">
        <v>192809.6</v>
      </c>
      <c r="JO124">
        <v>0.67627</v>
      </c>
      <c r="JP124">
        <v>2.3291</v>
      </c>
      <c r="JQ124">
        <v>1.39771</v>
      </c>
      <c r="JR124">
        <v>2.34497</v>
      </c>
      <c r="JS124">
        <v>1.49536</v>
      </c>
      <c r="JT124">
        <v>2.64893</v>
      </c>
      <c r="JU124">
        <v>35.7311</v>
      </c>
      <c r="JV124">
        <v>24.0612</v>
      </c>
      <c r="JW124">
        <v>18</v>
      </c>
      <c r="JX124">
        <v>489.304</v>
      </c>
      <c r="JY124">
        <v>457.491</v>
      </c>
      <c r="JZ124">
        <v>28.3081</v>
      </c>
      <c r="KA124">
        <v>28.2729</v>
      </c>
      <c r="KB124">
        <v>30.0004</v>
      </c>
      <c r="KC124">
        <v>28.0619</v>
      </c>
      <c r="KD124">
        <v>27.9887</v>
      </c>
      <c r="KE124">
        <v>13.4599</v>
      </c>
      <c r="KF124">
        <v>27.3177</v>
      </c>
      <c r="KG124">
        <v>76.887</v>
      </c>
      <c r="KH124">
        <v>28.3262</v>
      </c>
      <c r="KI124">
        <v>232.533</v>
      </c>
      <c r="KJ124">
        <v>20.5117</v>
      </c>
      <c r="KK124">
        <v>101.048</v>
      </c>
      <c r="KL124">
        <v>100.579</v>
      </c>
    </row>
    <row r="125" spans="1:298">
      <c r="A125">
        <v>109</v>
      </c>
      <c r="B125">
        <v>1758815998.6</v>
      </c>
      <c r="C125">
        <v>2963.5</v>
      </c>
      <c r="D125" t="s">
        <v>663</v>
      </c>
      <c r="E125" t="s">
        <v>664</v>
      </c>
      <c r="F125">
        <v>5</v>
      </c>
      <c r="G125" t="s">
        <v>640</v>
      </c>
      <c r="H125" t="s">
        <v>437</v>
      </c>
      <c r="I125" t="s">
        <v>438</v>
      </c>
      <c r="J125">
        <v>1758815990.814285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255.4198674146383</v>
      </c>
      <c r="AL125">
        <v>261.1046787878788</v>
      </c>
      <c r="AM125">
        <v>-3.318079513549088</v>
      </c>
      <c r="AN125">
        <v>65.06192014247497</v>
      </c>
      <c r="AO125">
        <f>(AQ125 - AP125 + DZ125*1E3/(8.314*(EB125+273.15)) * AS125/DY125 * AR125) * DY125/(100*DM125) * 1000/(1000 - AQ125)</f>
        <v>0</v>
      </c>
      <c r="AP125">
        <v>20.51533790660709</v>
      </c>
      <c r="AQ125">
        <v>23.24813090909092</v>
      </c>
      <c r="AR125">
        <v>3.572781095146627E-05</v>
      </c>
      <c r="AS125">
        <v>108.3196532362032</v>
      </c>
      <c r="AT125">
        <v>0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4.16</v>
      </c>
      <c r="DN125">
        <v>0.5</v>
      </c>
      <c r="DO125" t="s">
        <v>440</v>
      </c>
      <c r="DP125">
        <v>2</v>
      </c>
      <c r="DQ125" t="b">
        <v>1</v>
      </c>
      <c r="DR125">
        <v>1758815990.814285</v>
      </c>
      <c r="DS125">
        <v>278.80025</v>
      </c>
      <c r="DT125">
        <v>265.4061428571429</v>
      </c>
      <c r="DU125">
        <v>23.25331785714285</v>
      </c>
      <c r="DV125">
        <v>20.51633571428572</v>
      </c>
      <c r="DW125">
        <v>279.0475357142857</v>
      </c>
      <c r="DX125">
        <v>23.13049285714285</v>
      </c>
      <c r="DY125">
        <v>499.9766428571429</v>
      </c>
      <c r="DZ125">
        <v>91.23671785714285</v>
      </c>
      <c r="EA125">
        <v>0.029021675</v>
      </c>
      <c r="EB125">
        <v>29.89383928571428</v>
      </c>
      <c r="EC125">
        <v>29.97045714285714</v>
      </c>
      <c r="ED125">
        <v>999.9000000000002</v>
      </c>
      <c r="EE125">
        <v>0</v>
      </c>
      <c r="EF125">
        <v>0</v>
      </c>
      <c r="EG125">
        <v>10000.89428571428</v>
      </c>
      <c r="EH125">
        <v>0</v>
      </c>
      <c r="EI125">
        <v>11.367575</v>
      </c>
      <c r="EJ125">
        <v>13.39410714285714</v>
      </c>
      <c r="EK125">
        <v>285.43775</v>
      </c>
      <c r="EL125">
        <v>270.9654642857143</v>
      </c>
      <c r="EM125">
        <v>2.736991071428572</v>
      </c>
      <c r="EN125">
        <v>265.4061428571429</v>
      </c>
      <c r="EO125">
        <v>20.51633571428572</v>
      </c>
      <c r="EP125">
        <v>2.121556428571429</v>
      </c>
      <c r="EQ125">
        <v>1.871842142857143</v>
      </c>
      <c r="ER125">
        <v>18.38196071428571</v>
      </c>
      <c r="ES125">
        <v>16.39999642857143</v>
      </c>
      <c r="ET125">
        <v>1999.993214285714</v>
      </c>
      <c r="EU125">
        <v>0.9800042142857144</v>
      </c>
      <c r="EV125">
        <v>0.01999549285714286</v>
      </c>
      <c r="EW125">
        <v>0</v>
      </c>
      <c r="EX125">
        <v>634.1748214285715</v>
      </c>
      <c r="EY125">
        <v>5.00097</v>
      </c>
      <c r="EZ125">
        <v>12714.20714285714</v>
      </c>
      <c r="FA125">
        <v>16707.53928571429</v>
      </c>
      <c r="FB125">
        <v>40.4955</v>
      </c>
      <c r="FC125">
        <v>40.875</v>
      </c>
      <c r="FD125">
        <v>40.37942857142857</v>
      </c>
      <c r="FE125">
        <v>40.46625</v>
      </c>
      <c r="FF125">
        <v>41.0597857142857</v>
      </c>
      <c r="FG125">
        <v>1955.103214285714</v>
      </c>
      <c r="FH125">
        <v>39.89000000000001</v>
      </c>
      <c r="FI125">
        <v>0</v>
      </c>
      <c r="FJ125">
        <v>1758815999.4</v>
      </c>
      <c r="FK125">
        <v>0</v>
      </c>
      <c r="FL125">
        <v>634.1052307692308</v>
      </c>
      <c r="FM125">
        <v>-15.57558973406483</v>
      </c>
      <c r="FN125">
        <v>-304.7418803495508</v>
      </c>
      <c r="FO125">
        <v>12713.5576923077</v>
      </c>
      <c r="FP125">
        <v>15</v>
      </c>
      <c r="FQ125">
        <v>0</v>
      </c>
      <c r="FR125" t="s">
        <v>441</v>
      </c>
      <c r="FS125">
        <v>1747247426.5</v>
      </c>
      <c r="FT125">
        <v>1747247420.5</v>
      </c>
      <c r="FU125">
        <v>0</v>
      </c>
      <c r="FV125">
        <v>1.027</v>
      </c>
      <c r="FW125">
        <v>0.031</v>
      </c>
      <c r="FX125">
        <v>0.02</v>
      </c>
      <c r="FY125">
        <v>0.05</v>
      </c>
      <c r="FZ125">
        <v>420</v>
      </c>
      <c r="GA125">
        <v>16</v>
      </c>
      <c r="GB125">
        <v>0.01</v>
      </c>
      <c r="GC125">
        <v>0.1</v>
      </c>
      <c r="GD125">
        <v>13.2842125</v>
      </c>
      <c r="GE125">
        <v>2.005012007504674</v>
      </c>
      <c r="GF125">
        <v>0.3592855829194236</v>
      </c>
      <c r="GG125">
        <v>0</v>
      </c>
      <c r="GH125">
        <v>634.750911764706</v>
      </c>
      <c r="GI125">
        <v>-13.90818945411667</v>
      </c>
      <c r="GJ125">
        <v>1.394547140654866</v>
      </c>
      <c r="GK125">
        <v>-1</v>
      </c>
      <c r="GL125">
        <v>2.7409895</v>
      </c>
      <c r="GM125">
        <v>-0.08379399624765224</v>
      </c>
      <c r="GN125">
        <v>0.008923144891236502</v>
      </c>
      <c r="GO125">
        <v>1</v>
      </c>
      <c r="GP125">
        <v>1</v>
      </c>
      <c r="GQ125">
        <v>2</v>
      </c>
      <c r="GR125" t="s">
        <v>442</v>
      </c>
      <c r="GS125">
        <v>3.13554</v>
      </c>
      <c r="GT125">
        <v>2.68957</v>
      </c>
      <c r="GU125">
        <v>0.06318310000000001</v>
      </c>
      <c r="GV125">
        <v>0.0595922</v>
      </c>
      <c r="GW125">
        <v>0.104989</v>
      </c>
      <c r="GX125">
        <v>0.094976</v>
      </c>
      <c r="GY125">
        <v>29796.8</v>
      </c>
      <c r="GZ125">
        <v>29962.8</v>
      </c>
      <c r="HA125">
        <v>29564.7</v>
      </c>
      <c r="HB125">
        <v>29442.3</v>
      </c>
      <c r="HC125">
        <v>34958.5</v>
      </c>
      <c r="HD125">
        <v>35289</v>
      </c>
      <c r="HE125">
        <v>41604.3</v>
      </c>
      <c r="HF125">
        <v>41823.1</v>
      </c>
      <c r="HG125">
        <v>1.92962</v>
      </c>
      <c r="HH125">
        <v>1.89443</v>
      </c>
      <c r="HI125">
        <v>0.10068</v>
      </c>
      <c r="HJ125">
        <v>0</v>
      </c>
      <c r="HK125">
        <v>28.3313</v>
      </c>
      <c r="HL125">
        <v>999.9</v>
      </c>
      <c r="HM125">
        <v>54.6</v>
      </c>
      <c r="HN125">
        <v>30.3</v>
      </c>
      <c r="HO125">
        <v>25.9377</v>
      </c>
      <c r="HP125">
        <v>62.0134</v>
      </c>
      <c r="HQ125">
        <v>25.8974</v>
      </c>
      <c r="HR125">
        <v>1</v>
      </c>
      <c r="HS125">
        <v>0.0565828</v>
      </c>
      <c r="HT125">
        <v>-0.517418</v>
      </c>
      <c r="HU125">
        <v>20.3407</v>
      </c>
      <c r="HV125">
        <v>5.21714</v>
      </c>
      <c r="HW125">
        <v>12.0105</v>
      </c>
      <c r="HX125">
        <v>4.98905</v>
      </c>
      <c r="HY125">
        <v>3.28803</v>
      </c>
      <c r="HZ125">
        <v>9999</v>
      </c>
      <c r="IA125">
        <v>9999</v>
      </c>
      <c r="IB125">
        <v>9999</v>
      </c>
      <c r="IC125">
        <v>4.2</v>
      </c>
      <c r="ID125">
        <v>1.86753</v>
      </c>
      <c r="IE125">
        <v>1.86662</v>
      </c>
      <c r="IF125">
        <v>1.86602</v>
      </c>
      <c r="IG125">
        <v>1.866</v>
      </c>
      <c r="IH125">
        <v>1.86783</v>
      </c>
      <c r="II125">
        <v>1.87027</v>
      </c>
      <c r="IJ125">
        <v>1.8689</v>
      </c>
      <c r="IK125">
        <v>1.87042</v>
      </c>
      <c r="IL125">
        <v>0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-0.231</v>
      </c>
      <c r="IZ125">
        <v>0.1228</v>
      </c>
      <c r="JA125">
        <v>-0.08430758455233166</v>
      </c>
      <c r="JB125">
        <v>-0.0005046786976645747</v>
      </c>
      <c r="JC125">
        <v>-2.788243218172637E-07</v>
      </c>
      <c r="JD125">
        <v>-1.458253586176284E-11</v>
      </c>
      <c r="JE125">
        <v>-0.06436460862781151</v>
      </c>
      <c r="JF125">
        <v>-0.004978686969522418</v>
      </c>
      <c r="JG125">
        <v>0.0008967905392753483</v>
      </c>
      <c r="JH125">
        <v>-1.433903952826167E-05</v>
      </c>
      <c r="JI125">
        <v>4</v>
      </c>
      <c r="JJ125">
        <v>2332</v>
      </c>
      <c r="JK125">
        <v>1</v>
      </c>
      <c r="JL125">
        <v>26</v>
      </c>
      <c r="JM125">
        <v>192809.5</v>
      </c>
      <c r="JN125">
        <v>192809.6</v>
      </c>
      <c r="JO125">
        <v>0.638428</v>
      </c>
      <c r="JP125">
        <v>2.28516</v>
      </c>
      <c r="JQ125">
        <v>1.39648</v>
      </c>
      <c r="JR125">
        <v>2.34619</v>
      </c>
      <c r="JS125">
        <v>1.49536</v>
      </c>
      <c r="JT125">
        <v>2.69531</v>
      </c>
      <c r="JU125">
        <v>35.7544</v>
      </c>
      <c r="JV125">
        <v>24.0787</v>
      </c>
      <c r="JW125">
        <v>18</v>
      </c>
      <c r="JX125">
        <v>489.557</v>
      </c>
      <c r="JY125">
        <v>457.413</v>
      </c>
      <c r="JZ125">
        <v>28.3368</v>
      </c>
      <c r="KA125">
        <v>28.2777</v>
      </c>
      <c r="KB125">
        <v>30.0004</v>
      </c>
      <c r="KC125">
        <v>28.0658</v>
      </c>
      <c r="KD125">
        <v>27.9928</v>
      </c>
      <c r="KE125">
        <v>12.7814</v>
      </c>
      <c r="KF125">
        <v>27.3177</v>
      </c>
      <c r="KG125">
        <v>76.887</v>
      </c>
      <c r="KH125">
        <v>28.3383</v>
      </c>
      <c r="KI125">
        <v>219.158</v>
      </c>
      <c r="KJ125">
        <v>20.5117</v>
      </c>
      <c r="KK125">
        <v>101.045</v>
      </c>
      <c r="KL125">
        <v>100.576</v>
      </c>
    </row>
    <row r="126" spans="1:298">
      <c r="A126">
        <v>110</v>
      </c>
      <c r="B126">
        <v>1758816003.6</v>
      </c>
      <c r="C126">
        <v>2968.5</v>
      </c>
      <c r="D126" t="s">
        <v>665</v>
      </c>
      <c r="E126" t="s">
        <v>666</v>
      </c>
      <c r="F126">
        <v>5</v>
      </c>
      <c r="G126" t="s">
        <v>640</v>
      </c>
      <c r="H126" t="s">
        <v>437</v>
      </c>
      <c r="I126" t="s">
        <v>438</v>
      </c>
      <c r="J126">
        <v>1758815996.1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238.0388299155368</v>
      </c>
      <c r="AL126">
        <v>244.3129454545455</v>
      </c>
      <c r="AM126">
        <v>-3.364294754157136</v>
      </c>
      <c r="AN126">
        <v>65.06192014247497</v>
      </c>
      <c r="AO126">
        <f>(AQ126 - AP126 + DZ126*1E3/(8.314*(EB126+273.15)) * AS126/DY126 * AR126) * DY126/(100*DM126) * 1000/(1000 - AQ126)</f>
        <v>0</v>
      </c>
      <c r="AP126">
        <v>20.51440662888754</v>
      </c>
      <c r="AQ126">
        <v>23.24438969696969</v>
      </c>
      <c r="AR126">
        <v>-9.043125853331263E-05</v>
      </c>
      <c r="AS126">
        <v>108.3196532362032</v>
      </c>
      <c r="AT126">
        <v>0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4.16</v>
      </c>
      <c r="DN126">
        <v>0.5</v>
      </c>
      <c r="DO126" t="s">
        <v>440</v>
      </c>
      <c r="DP126">
        <v>2</v>
      </c>
      <c r="DQ126" t="b">
        <v>1</v>
      </c>
      <c r="DR126">
        <v>1758815996.1</v>
      </c>
      <c r="DS126">
        <v>261.5167777777778</v>
      </c>
      <c r="DT126">
        <v>247.9081851851852</v>
      </c>
      <c r="DU126">
        <v>23.24821481481482</v>
      </c>
      <c r="DV126">
        <v>20.51542962962963</v>
      </c>
      <c r="DW126">
        <v>261.7526296296296</v>
      </c>
      <c r="DX126">
        <v>23.12546296296296</v>
      </c>
      <c r="DY126">
        <v>499.9878888888888</v>
      </c>
      <c r="DZ126">
        <v>91.23668888888888</v>
      </c>
      <c r="EA126">
        <v>0.02909495555555555</v>
      </c>
      <c r="EB126">
        <v>29.89618518518519</v>
      </c>
      <c r="EC126">
        <v>29.97426666666667</v>
      </c>
      <c r="ED126">
        <v>999.9000000000001</v>
      </c>
      <c r="EE126">
        <v>0</v>
      </c>
      <c r="EF126">
        <v>0</v>
      </c>
      <c r="EG126">
        <v>10004.70185185185</v>
      </c>
      <c r="EH126">
        <v>0</v>
      </c>
      <c r="EI126">
        <v>11.37260740740741</v>
      </c>
      <c r="EJ126">
        <v>13.60857407407407</v>
      </c>
      <c r="EK126">
        <v>267.7412592592593</v>
      </c>
      <c r="EL126">
        <v>253.1007037037037</v>
      </c>
      <c r="EM126">
        <v>2.732784074074074</v>
      </c>
      <c r="EN126">
        <v>247.9081851851852</v>
      </c>
      <c r="EO126">
        <v>20.51542962962963</v>
      </c>
      <c r="EP126">
        <v>2.121089629629629</v>
      </c>
      <c r="EQ126">
        <v>1.871759629629629</v>
      </c>
      <c r="ER126">
        <v>18.37845185185185</v>
      </c>
      <c r="ES126">
        <v>16.3993</v>
      </c>
      <c r="ET126">
        <v>2000.002962962963</v>
      </c>
      <c r="EU126">
        <v>0.9800044444444446</v>
      </c>
      <c r="EV126">
        <v>0.01999526666666667</v>
      </c>
      <c r="EW126">
        <v>0</v>
      </c>
      <c r="EX126">
        <v>632.7234814814815</v>
      </c>
      <c r="EY126">
        <v>5.00097</v>
      </c>
      <c r="EZ126">
        <v>12685.56666666667</v>
      </c>
      <c r="FA126">
        <v>16707.62962962963</v>
      </c>
      <c r="FB126">
        <v>40.5</v>
      </c>
      <c r="FC126">
        <v>40.87033333333333</v>
      </c>
      <c r="FD126">
        <v>40.39337037037036</v>
      </c>
      <c r="FE126">
        <v>40.48833333333333</v>
      </c>
      <c r="FF126">
        <v>41.06199999999999</v>
      </c>
      <c r="FG126">
        <v>1955.112962962963</v>
      </c>
      <c r="FH126">
        <v>39.89000000000001</v>
      </c>
      <c r="FI126">
        <v>0</v>
      </c>
      <c r="FJ126">
        <v>1758816004.8</v>
      </c>
      <c r="FK126">
        <v>0</v>
      </c>
      <c r="FL126">
        <v>632.54248</v>
      </c>
      <c r="FM126">
        <v>-16.29361540012397</v>
      </c>
      <c r="FN126">
        <v>-333.2923081822846</v>
      </c>
      <c r="FO126">
        <v>12682.532</v>
      </c>
      <c r="FP126">
        <v>15</v>
      </c>
      <c r="FQ126">
        <v>0</v>
      </c>
      <c r="FR126" t="s">
        <v>441</v>
      </c>
      <c r="FS126">
        <v>1747247426.5</v>
      </c>
      <c r="FT126">
        <v>1747247420.5</v>
      </c>
      <c r="FU126">
        <v>0</v>
      </c>
      <c r="FV126">
        <v>1.027</v>
      </c>
      <c r="FW126">
        <v>0.031</v>
      </c>
      <c r="FX126">
        <v>0.02</v>
      </c>
      <c r="FY126">
        <v>0.05</v>
      </c>
      <c r="FZ126">
        <v>420</v>
      </c>
      <c r="GA126">
        <v>16</v>
      </c>
      <c r="GB126">
        <v>0.01</v>
      </c>
      <c r="GC126">
        <v>0.1</v>
      </c>
      <c r="GD126">
        <v>13.513135</v>
      </c>
      <c r="GE126">
        <v>1.796807504690393</v>
      </c>
      <c r="GF126">
        <v>0.2665970644530806</v>
      </c>
      <c r="GG126">
        <v>0</v>
      </c>
      <c r="GH126">
        <v>633.7708529411766</v>
      </c>
      <c r="GI126">
        <v>-15.34791443625173</v>
      </c>
      <c r="GJ126">
        <v>1.522930749117961</v>
      </c>
      <c r="GK126">
        <v>-1</v>
      </c>
      <c r="GL126">
        <v>2.73673025</v>
      </c>
      <c r="GM126">
        <v>-0.05512221388368285</v>
      </c>
      <c r="GN126">
        <v>0.006246791371376193</v>
      </c>
      <c r="GO126">
        <v>1</v>
      </c>
      <c r="GP126">
        <v>1</v>
      </c>
      <c r="GQ126">
        <v>2</v>
      </c>
      <c r="GR126" t="s">
        <v>442</v>
      </c>
      <c r="GS126">
        <v>3.13556</v>
      </c>
      <c r="GT126">
        <v>2.68972</v>
      </c>
      <c r="GU126">
        <v>0.05966</v>
      </c>
      <c r="GV126">
        <v>0.0560412</v>
      </c>
      <c r="GW126">
        <v>0.104973</v>
      </c>
      <c r="GX126">
        <v>0.0949738</v>
      </c>
      <c r="GY126">
        <v>29908.8</v>
      </c>
      <c r="GZ126">
        <v>30076.1</v>
      </c>
      <c r="HA126">
        <v>29564.7</v>
      </c>
      <c r="HB126">
        <v>29442.5</v>
      </c>
      <c r="HC126">
        <v>34959.1</v>
      </c>
      <c r="HD126">
        <v>35289.5</v>
      </c>
      <c r="HE126">
        <v>41604.2</v>
      </c>
      <c r="HF126">
        <v>41823.6</v>
      </c>
      <c r="HG126">
        <v>1.92965</v>
      </c>
      <c r="HH126">
        <v>1.89445</v>
      </c>
      <c r="HI126">
        <v>0.09927900000000001</v>
      </c>
      <c r="HJ126">
        <v>0</v>
      </c>
      <c r="HK126">
        <v>28.3318</v>
      </c>
      <c r="HL126">
        <v>999.9</v>
      </c>
      <c r="HM126">
        <v>54.6</v>
      </c>
      <c r="HN126">
        <v>30.3</v>
      </c>
      <c r="HO126">
        <v>25.9414</v>
      </c>
      <c r="HP126">
        <v>62.1134</v>
      </c>
      <c r="HQ126">
        <v>26.0417</v>
      </c>
      <c r="HR126">
        <v>1</v>
      </c>
      <c r="HS126">
        <v>0.0569538</v>
      </c>
      <c r="HT126">
        <v>-0.5062990000000001</v>
      </c>
      <c r="HU126">
        <v>20.3406</v>
      </c>
      <c r="HV126">
        <v>5.21684</v>
      </c>
      <c r="HW126">
        <v>12.0102</v>
      </c>
      <c r="HX126">
        <v>4.98885</v>
      </c>
      <c r="HY126">
        <v>3.28813</v>
      </c>
      <c r="HZ126">
        <v>9999</v>
      </c>
      <c r="IA126">
        <v>9999</v>
      </c>
      <c r="IB126">
        <v>9999</v>
      </c>
      <c r="IC126">
        <v>4.2</v>
      </c>
      <c r="ID126">
        <v>1.86752</v>
      </c>
      <c r="IE126">
        <v>1.86666</v>
      </c>
      <c r="IF126">
        <v>1.86601</v>
      </c>
      <c r="IG126">
        <v>1.866</v>
      </c>
      <c r="IH126">
        <v>1.86783</v>
      </c>
      <c r="II126">
        <v>1.87027</v>
      </c>
      <c r="IJ126">
        <v>1.8689</v>
      </c>
      <c r="IK126">
        <v>1.87042</v>
      </c>
      <c r="IL126">
        <v>0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-0.219</v>
      </c>
      <c r="IZ126">
        <v>0.1227</v>
      </c>
      <c r="JA126">
        <v>-0.08430758455233166</v>
      </c>
      <c r="JB126">
        <v>-0.0005046786976645747</v>
      </c>
      <c r="JC126">
        <v>-2.788243218172637E-07</v>
      </c>
      <c r="JD126">
        <v>-1.458253586176284E-11</v>
      </c>
      <c r="JE126">
        <v>-0.06436460862781151</v>
      </c>
      <c r="JF126">
        <v>-0.004978686969522418</v>
      </c>
      <c r="JG126">
        <v>0.0008967905392753483</v>
      </c>
      <c r="JH126">
        <v>-1.433903952826167E-05</v>
      </c>
      <c r="JI126">
        <v>4</v>
      </c>
      <c r="JJ126">
        <v>2332</v>
      </c>
      <c r="JK126">
        <v>1</v>
      </c>
      <c r="JL126">
        <v>26</v>
      </c>
      <c r="JM126">
        <v>192809.6</v>
      </c>
      <c r="JN126">
        <v>192809.7</v>
      </c>
      <c r="JO126">
        <v>0.603027</v>
      </c>
      <c r="JP126">
        <v>2.28882</v>
      </c>
      <c r="JQ126">
        <v>1.39648</v>
      </c>
      <c r="JR126">
        <v>2.34497</v>
      </c>
      <c r="JS126">
        <v>1.49536</v>
      </c>
      <c r="JT126">
        <v>2.59888</v>
      </c>
      <c r="JU126">
        <v>35.7544</v>
      </c>
      <c r="JV126">
        <v>24.0612</v>
      </c>
      <c r="JW126">
        <v>18</v>
      </c>
      <c r="JX126">
        <v>489.612</v>
      </c>
      <c r="JY126">
        <v>457.457</v>
      </c>
      <c r="JZ126">
        <v>28.3535</v>
      </c>
      <c r="KA126">
        <v>28.2825</v>
      </c>
      <c r="KB126">
        <v>30.0005</v>
      </c>
      <c r="KC126">
        <v>28.0706</v>
      </c>
      <c r="KD126">
        <v>27.9965</v>
      </c>
      <c r="KE126">
        <v>12.0832</v>
      </c>
      <c r="KF126">
        <v>27.3177</v>
      </c>
      <c r="KG126">
        <v>76.887</v>
      </c>
      <c r="KH126">
        <v>28.3527</v>
      </c>
      <c r="KI126">
        <v>199.11</v>
      </c>
      <c r="KJ126">
        <v>20.5117</v>
      </c>
      <c r="KK126">
        <v>101.045</v>
      </c>
      <c r="KL126">
        <v>100.577</v>
      </c>
    </row>
    <row r="127" spans="1:298">
      <c r="A127">
        <v>111</v>
      </c>
      <c r="B127">
        <v>1758816008.6</v>
      </c>
      <c r="C127">
        <v>2973.5</v>
      </c>
      <c r="D127" t="s">
        <v>667</v>
      </c>
      <c r="E127" t="s">
        <v>668</v>
      </c>
      <c r="F127">
        <v>5</v>
      </c>
      <c r="G127" t="s">
        <v>640</v>
      </c>
      <c r="H127" t="s">
        <v>437</v>
      </c>
      <c r="I127" t="s">
        <v>438</v>
      </c>
      <c r="J127">
        <v>1758816000.814285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221.806829373158</v>
      </c>
      <c r="AL127">
        <v>227.9591939393939</v>
      </c>
      <c r="AM127">
        <v>-3.251053449974889</v>
      </c>
      <c r="AN127">
        <v>65.06192014247497</v>
      </c>
      <c r="AO127">
        <f>(AQ127 - AP127 + DZ127*1E3/(8.314*(EB127+273.15)) * AS127/DY127 * AR127) * DY127/(100*DM127) * 1000/(1000 - AQ127)</f>
        <v>0</v>
      </c>
      <c r="AP127">
        <v>20.51362459237151</v>
      </c>
      <c r="AQ127">
        <v>23.24697515151515</v>
      </c>
      <c r="AR127">
        <v>7.76822333553557E-05</v>
      </c>
      <c r="AS127">
        <v>108.3196532362032</v>
      </c>
      <c r="AT127">
        <v>0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4.16</v>
      </c>
      <c r="DN127">
        <v>0.5</v>
      </c>
      <c r="DO127" t="s">
        <v>440</v>
      </c>
      <c r="DP127">
        <v>2</v>
      </c>
      <c r="DQ127" t="b">
        <v>1</v>
      </c>
      <c r="DR127">
        <v>1758816000.814285</v>
      </c>
      <c r="DS127">
        <v>246.1640714285714</v>
      </c>
      <c r="DT127">
        <v>232.5053571428571</v>
      </c>
      <c r="DU127">
        <v>23.24635714285714</v>
      </c>
      <c r="DV127">
        <v>20.51451428571428</v>
      </c>
      <c r="DW127">
        <v>246.3898571428572</v>
      </c>
      <c r="DX127">
        <v>23.123625</v>
      </c>
      <c r="DY127">
        <v>499.9852857142858</v>
      </c>
      <c r="DZ127">
        <v>91.23701428571428</v>
      </c>
      <c r="EA127">
        <v>0.02923025</v>
      </c>
      <c r="EB127">
        <v>29.89288571428571</v>
      </c>
      <c r="EC127">
        <v>29.96657142857143</v>
      </c>
      <c r="ED127">
        <v>999.9000000000002</v>
      </c>
      <c r="EE127">
        <v>0</v>
      </c>
      <c r="EF127">
        <v>0</v>
      </c>
      <c r="EG127">
        <v>10008.23285714286</v>
      </c>
      <c r="EH127">
        <v>0</v>
      </c>
      <c r="EI127">
        <v>11.37595</v>
      </c>
      <c r="EJ127">
        <v>13.65861071428571</v>
      </c>
      <c r="EK127">
        <v>252.0225357142857</v>
      </c>
      <c r="EL127">
        <v>237.375</v>
      </c>
      <c r="EM127">
        <v>2.73183</v>
      </c>
      <c r="EN127">
        <v>232.5053571428571</v>
      </c>
      <c r="EO127">
        <v>20.51451428571428</v>
      </c>
      <c r="EP127">
        <v>2.120927142857143</v>
      </c>
      <c r="EQ127">
        <v>1.871683214285715</v>
      </c>
      <c r="ER127">
        <v>18.37723928571429</v>
      </c>
      <c r="ES127">
        <v>16.39866071428571</v>
      </c>
      <c r="ET127">
        <v>2000.009285714286</v>
      </c>
      <c r="EU127">
        <v>0.9800046428571429</v>
      </c>
      <c r="EV127">
        <v>0.01999506785714286</v>
      </c>
      <c r="EW127">
        <v>0</v>
      </c>
      <c r="EX127">
        <v>631.3008214285713</v>
      </c>
      <c r="EY127">
        <v>5.00097</v>
      </c>
      <c r="EZ127">
        <v>12656.93214285714</v>
      </c>
      <c r="FA127">
        <v>16707.68928571428</v>
      </c>
      <c r="FB127">
        <v>40.5</v>
      </c>
      <c r="FC127">
        <v>40.8705</v>
      </c>
      <c r="FD127">
        <v>40.40378571428571</v>
      </c>
      <c r="FE127">
        <v>40.491</v>
      </c>
      <c r="FF127">
        <v>41.06199999999999</v>
      </c>
      <c r="FG127">
        <v>1955.119285714286</v>
      </c>
      <c r="FH127">
        <v>39.89000000000001</v>
      </c>
      <c r="FI127">
        <v>0</v>
      </c>
      <c r="FJ127">
        <v>1758816009.6</v>
      </c>
      <c r="FK127">
        <v>0</v>
      </c>
      <c r="FL127">
        <v>631.09356</v>
      </c>
      <c r="FM127">
        <v>-20.97053848057063</v>
      </c>
      <c r="FN127">
        <v>-409.0846160243542</v>
      </c>
      <c r="FO127">
        <v>12652.764</v>
      </c>
      <c r="FP127">
        <v>15</v>
      </c>
      <c r="FQ127">
        <v>0</v>
      </c>
      <c r="FR127" t="s">
        <v>441</v>
      </c>
      <c r="FS127">
        <v>1747247426.5</v>
      </c>
      <c r="FT127">
        <v>1747247420.5</v>
      </c>
      <c r="FU127">
        <v>0</v>
      </c>
      <c r="FV127">
        <v>1.027</v>
      </c>
      <c r="FW127">
        <v>0.031</v>
      </c>
      <c r="FX127">
        <v>0.02</v>
      </c>
      <c r="FY127">
        <v>0.05</v>
      </c>
      <c r="FZ127">
        <v>420</v>
      </c>
      <c r="GA127">
        <v>16</v>
      </c>
      <c r="GB127">
        <v>0.01</v>
      </c>
      <c r="GC127">
        <v>0.1</v>
      </c>
      <c r="GD127">
        <v>13.6072275</v>
      </c>
      <c r="GE127">
        <v>1.451555347091886</v>
      </c>
      <c r="GF127">
        <v>0.2595689927432588</v>
      </c>
      <c r="GG127">
        <v>0</v>
      </c>
      <c r="GH127">
        <v>632.0108529411765</v>
      </c>
      <c r="GI127">
        <v>-17.70165010751465</v>
      </c>
      <c r="GJ127">
        <v>1.763627063624884</v>
      </c>
      <c r="GK127">
        <v>-1</v>
      </c>
      <c r="GL127">
        <v>2.73251375</v>
      </c>
      <c r="GM127">
        <v>-0.01239433395872976</v>
      </c>
      <c r="GN127">
        <v>0.001963877144197155</v>
      </c>
      <c r="GO127">
        <v>1</v>
      </c>
      <c r="GP127">
        <v>1</v>
      </c>
      <c r="GQ127">
        <v>2</v>
      </c>
      <c r="GR127" t="s">
        <v>442</v>
      </c>
      <c r="GS127">
        <v>3.13551</v>
      </c>
      <c r="GT127">
        <v>2.6896</v>
      </c>
      <c r="GU127">
        <v>0.0561594</v>
      </c>
      <c r="GV127">
        <v>0.0525614</v>
      </c>
      <c r="GW127">
        <v>0.104981</v>
      </c>
      <c r="GX127">
        <v>0.0949676</v>
      </c>
      <c r="GY127">
        <v>30020.1</v>
      </c>
      <c r="GZ127">
        <v>30186.8</v>
      </c>
      <c r="HA127">
        <v>29564.7</v>
      </c>
      <c r="HB127">
        <v>29442.4</v>
      </c>
      <c r="HC127">
        <v>34958.9</v>
      </c>
      <c r="HD127">
        <v>35289.2</v>
      </c>
      <c r="HE127">
        <v>41604.4</v>
      </c>
      <c r="HF127">
        <v>41823</v>
      </c>
      <c r="HG127">
        <v>1.9293</v>
      </c>
      <c r="HH127">
        <v>1.89408</v>
      </c>
      <c r="HI127">
        <v>0.099957</v>
      </c>
      <c r="HJ127">
        <v>0</v>
      </c>
      <c r="HK127">
        <v>28.3318</v>
      </c>
      <c r="HL127">
        <v>999.9</v>
      </c>
      <c r="HM127">
        <v>54.6</v>
      </c>
      <c r="HN127">
        <v>30.3</v>
      </c>
      <c r="HO127">
        <v>25.9419</v>
      </c>
      <c r="HP127">
        <v>62.0334</v>
      </c>
      <c r="HQ127">
        <v>25.9014</v>
      </c>
      <c r="HR127">
        <v>1</v>
      </c>
      <c r="HS127">
        <v>0.0573044</v>
      </c>
      <c r="HT127">
        <v>-0.5644169999999999</v>
      </c>
      <c r="HU127">
        <v>20.3405</v>
      </c>
      <c r="HV127">
        <v>5.21699</v>
      </c>
      <c r="HW127">
        <v>12.011</v>
      </c>
      <c r="HX127">
        <v>4.98885</v>
      </c>
      <c r="HY127">
        <v>3.28818</v>
      </c>
      <c r="HZ127">
        <v>9999</v>
      </c>
      <c r="IA127">
        <v>9999</v>
      </c>
      <c r="IB127">
        <v>9999</v>
      </c>
      <c r="IC127">
        <v>4.2</v>
      </c>
      <c r="ID127">
        <v>1.86752</v>
      </c>
      <c r="IE127">
        <v>1.86667</v>
      </c>
      <c r="IF127">
        <v>1.86601</v>
      </c>
      <c r="IG127">
        <v>1.866</v>
      </c>
      <c r="IH127">
        <v>1.86783</v>
      </c>
      <c r="II127">
        <v>1.87028</v>
      </c>
      <c r="IJ127">
        <v>1.8689</v>
      </c>
      <c r="IK127">
        <v>1.87042</v>
      </c>
      <c r="IL127">
        <v>0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-0.21</v>
      </c>
      <c r="IZ127">
        <v>0.1227</v>
      </c>
      <c r="JA127">
        <v>-0.08430758455233166</v>
      </c>
      <c r="JB127">
        <v>-0.0005046786976645747</v>
      </c>
      <c r="JC127">
        <v>-2.788243218172637E-07</v>
      </c>
      <c r="JD127">
        <v>-1.458253586176284E-11</v>
      </c>
      <c r="JE127">
        <v>-0.06436460862781151</v>
      </c>
      <c r="JF127">
        <v>-0.004978686969522418</v>
      </c>
      <c r="JG127">
        <v>0.0008967905392753483</v>
      </c>
      <c r="JH127">
        <v>-1.433903952826167E-05</v>
      </c>
      <c r="JI127">
        <v>4</v>
      </c>
      <c r="JJ127">
        <v>2332</v>
      </c>
      <c r="JK127">
        <v>1</v>
      </c>
      <c r="JL127">
        <v>26</v>
      </c>
      <c r="JM127">
        <v>192809.7</v>
      </c>
      <c r="JN127">
        <v>192809.8</v>
      </c>
      <c r="JO127">
        <v>0.57251</v>
      </c>
      <c r="JP127">
        <v>2.30103</v>
      </c>
      <c r="JQ127">
        <v>1.39648</v>
      </c>
      <c r="JR127">
        <v>2.34619</v>
      </c>
      <c r="JS127">
        <v>1.49536</v>
      </c>
      <c r="JT127">
        <v>2.58423</v>
      </c>
      <c r="JU127">
        <v>35.7544</v>
      </c>
      <c r="JV127">
        <v>24.07</v>
      </c>
      <c r="JW127">
        <v>18</v>
      </c>
      <c r="JX127">
        <v>489.425</v>
      </c>
      <c r="JY127">
        <v>457.253</v>
      </c>
      <c r="JZ127">
        <v>28.3743</v>
      </c>
      <c r="KA127">
        <v>28.2873</v>
      </c>
      <c r="KB127">
        <v>30.0005</v>
      </c>
      <c r="KC127">
        <v>28.0747</v>
      </c>
      <c r="KD127">
        <v>28.0005</v>
      </c>
      <c r="KE127">
        <v>11.4014</v>
      </c>
      <c r="KF127">
        <v>27.3177</v>
      </c>
      <c r="KG127">
        <v>76.887</v>
      </c>
      <c r="KH127">
        <v>28.3815</v>
      </c>
      <c r="KI127">
        <v>185.745</v>
      </c>
      <c r="KJ127">
        <v>20.5117</v>
      </c>
      <c r="KK127">
        <v>101.045</v>
      </c>
      <c r="KL127">
        <v>100.576</v>
      </c>
    </row>
    <row r="128" spans="1:298">
      <c r="A128">
        <v>112</v>
      </c>
      <c r="B128">
        <v>1758816013.6</v>
      </c>
      <c r="C128">
        <v>2978.5</v>
      </c>
      <c r="D128" t="s">
        <v>669</v>
      </c>
      <c r="E128" t="s">
        <v>670</v>
      </c>
      <c r="F128">
        <v>5</v>
      </c>
      <c r="G128" t="s">
        <v>640</v>
      </c>
      <c r="H128" t="s">
        <v>437</v>
      </c>
      <c r="I128" t="s">
        <v>438</v>
      </c>
      <c r="J128">
        <v>1758816006.1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205.5881401164401</v>
      </c>
      <c r="AL128">
        <v>211.8185030303031</v>
      </c>
      <c r="AM128">
        <v>-3.232303070447924</v>
      </c>
      <c r="AN128">
        <v>65.06192014247497</v>
      </c>
      <c r="AO128">
        <f>(AQ128 - AP128 + DZ128*1E3/(8.314*(EB128+273.15)) * AS128/DY128 * AR128) * DY128/(100*DM128) * 1000/(1000 - AQ128)</f>
        <v>0</v>
      </c>
      <c r="AP128">
        <v>20.51139164911527</v>
      </c>
      <c r="AQ128">
        <v>23.24600181818182</v>
      </c>
      <c r="AR128">
        <v>-5.784735710014065E-06</v>
      </c>
      <c r="AS128">
        <v>108.3196532362032</v>
      </c>
      <c r="AT128">
        <v>0</v>
      </c>
      <c r="AU128">
        <v>0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4.16</v>
      </c>
      <c r="DN128">
        <v>0.5</v>
      </c>
      <c r="DO128" t="s">
        <v>440</v>
      </c>
      <c r="DP128">
        <v>2</v>
      </c>
      <c r="DQ128" t="b">
        <v>1</v>
      </c>
      <c r="DR128">
        <v>1758816006.1</v>
      </c>
      <c r="DS128">
        <v>229.1337037037037</v>
      </c>
      <c r="DT128">
        <v>215.3297407407408</v>
      </c>
      <c r="DU128">
        <v>23.24579629629629</v>
      </c>
      <c r="DV128">
        <v>20.51317407407408</v>
      </c>
      <c r="DW128">
        <v>229.3486296296296</v>
      </c>
      <c r="DX128">
        <v>23.12307037037037</v>
      </c>
      <c r="DY128">
        <v>500.0185925925926</v>
      </c>
      <c r="DZ128">
        <v>91.23670000000001</v>
      </c>
      <c r="EA128">
        <v>0.02922705925925926</v>
      </c>
      <c r="EB128">
        <v>29.89084814814815</v>
      </c>
      <c r="EC128">
        <v>29.9595074074074</v>
      </c>
      <c r="ED128">
        <v>999.9000000000001</v>
      </c>
      <c r="EE128">
        <v>0</v>
      </c>
      <c r="EF128">
        <v>0</v>
      </c>
      <c r="EG128">
        <v>10010.57296296296</v>
      </c>
      <c r="EH128">
        <v>0</v>
      </c>
      <c r="EI128">
        <v>11.37837037037037</v>
      </c>
      <c r="EJ128">
        <v>13.80388148148148</v>
      </c>
      <c r="EK128">
        <v>234.5867407407408</v>
      </c>
      <c r="EL128">
        <v>219.8393703703703</v>
      </c>
      <c r="EM128">
        <v>2.732612962962963</v>
      </c>
      <c r="EN128">
        <v>215.3297407407408</v>
      </c>
      <c r="EO128">
        <v>20.51317407407408</v>
      </c>
      <c r="EP128">
        <v>2.120868888888889</v>
      </c>
      <c r="EQ128">
        <v>1.871554074074074</v>
      </c>
      <c r="ER128">
        <v>18.37679629629629</v>
      </c>
      <c r="ES128">
        <v>16.39758518518518</v>
      </c>
      <c r="ET128">
        <v>2000.013333333334</v>
      </c>
      <c r="EU128">
        <v>0.9800047777777778</v>
      </c>
      <c r="EV128">
        <v>0.01999493333333333</v>
      </c>
      <c r="EW128">
        <v>0</v>
      </c>
      <c r="EX128">
        <v>629.3253703703704</v>
      </c>
      <c r="EY128">
        <v>5.00097</v>
      </c>
      <c r="EZ128">
        <v>12619.2037037037</v>
      </c>
      <c r="FA128">
        <v>16707.71851851852</v>
      </c>
      <c r="FB128">
        <v>40.5</v>
      </c>
      <c r="FC128">
        <v>40.87033333333333</v>
      </c>
      <c r="FD128">
        <v>40.42322222222222</v>
      </c>
      <c r="FE128">
        <v>40.5</v>
      </c>
      <c r="FF128">
        <v>41.06199999999999</v>
      </c>
      <c r="FG128">
        <v>1955.123333333333</v>
      </c>
      <c r="FH128">
        <v>39.89000000000001</v>
      </c>
      <c r="FI128">
        <v>0</v>
      </c>
      <c r="FJ128">
        <v>1758816014.4</v>
      </c>
      <c r="FK128">
        <v>0</v>
      </c>
      <c r="FL128">
        <v>629.2469600000001</v>
      </c>
      <c r="FM128">
        <v>-25.33161534187113</v>
      </c>
      <c r="FN128">
        <v>-467.6384608199716</v>
      </c>
      <c r="FO128">
        <v>12617.904</v>
      </c>
      <c r="FP128">
        <v>15</v>
      </c>
      <c r="FQ128">
        <v>0</v>
      </c>
      <c r="FR128" t="s">
        <v>441</v>
      </c>
      <c r="FS128">
        <v>1747247426.5</v>
      </c>
      <c r="FT128">
        <v>1747247420.5</v>
      </c>
      <c r="FU128">
        <v>0</v>
      </c>
      <c r="FV128">
        <v>1.027</v>
      </c>
      <c r="FW128">
        <v>0.031</v>
      </c>
      <c r="FX128">
        <v>0.02</v>
      </c>
      <c r="FY128">
        <v>0.05</v>
      </c>
      <c r="FZ128">
        <v>420</v>
      </c>
      <c r="GA128">
        <v>16</v>
      </c>
      <c r="GB128">
        <v>0.01</v>
      </c>
      <c r="GC128">
        <v>0.1</v>
      </c>
      <c r="GD128">
        <v>13.6682125</v>
      </c>
      <c r="GE128">
        <v>1.152825140712901</v>
      </c>
      <c r="GF128">
        <v>0.2516439858088207</v>
      </c>
      <c r="GG128">
        <v>0</v>
      </c>
      <c r="GH128">
        <v>630.635</v>
      </c>
      <c r="GI128">
        <v>-21.23752483247777</v>
      </c>
      <c r="GJ128">
        <v>2.107915041819614</v>
      </c>
      <c r="GK128">
        <v>-1</v>
      </c>
      <c r="GL128">
        <v>2.73239175</v>
      </c>
      <c r="GM128">
        <v>0.006594258911815302</v>
      </c>
      <c r="GN128">
        <v>0.001648722061931589</v>
      </c>
      <c r="GO128">
        <v>1</v>
      </c>
      <c r="GP128">
        <v>1</v>
      </c>
      <c r="GQ128">
        <v>2</v>
      </c>
      <c r="GR128" t="s">
        <v>442</v>
      </c>
      <c r="GS128">
        <v>3.13557</v>
      </c>
      <c r="GT128">
        <v>2.68922</v>
      </c>
      <c r="GU128">
        <v>0.0526139</v>
      </c>
      <c r="GV128">
        <v>0.0488523</v>
      </c>
      <c r="GW128">
        <v>0.104979</v>
      </c>
      <c r="GX128">
        <v>0.0949651</v>
      </c>
      <c r="GY128">
        <v>30132.3</v>
      </c>
      <c r="GZ128">
        <v>30305</v>
      </c>
      <c r="HA128">
        <v>29564.2</v>
      </c>
      <c r="HB128">
        <v>29442.4</v>
      </c>
      <c r="HC128">
        <v>34958</v>
      </c>
      <c r="HD128">
        <v>35289</v>
      </c>
      <c r="HE128">
        <v>41603.4</v>
      </c>
      <c r="HF128">
        <v>41822.8</v>
      </c>
      <c r="HG128">
        <v>1.92995</v>
      </c>
      <c r="HH128">
        <v>1.8943</v>
      </c>
      <c r="HI128">
        <v>0.100516</v>
      </c>
      <c r="HJ128">
        <v>0</v>
      </c>
      <c r="HK128">
        <v>28.3298</v>
      </c>
      <c r="HL128">
        <v>999.9</v>
      </c>
      <c r="HM128">
        <v>54.6</v>
      </c>
      <c r="HN128">
        <v>30.3</v>
      </c>
      <c r="HO128">
        <v>25.9384</v>
      </c>
      <c r="HP128">
        <v>62.0134</v>
      </c>
      <c r="HQ128">
        <v>25.9215</v>
      </c>
      <c r="HR128">
        <v>1</v>
      </c>
      <c r="HS128">
        <v>0.0577719</v>
      </c>
      <c r="HT128">
        <v>-0.607789</v>
      </c>
      <c r="HU128">
        <v>20.3403</v>
      </c>
      <c r="HV128">
        <v>5.21639</v>
      </c>
      <c r="HW128">
        <v>12.0107</v>
      </c>
      <c r="HX128">
        <v>4.98875</v>
      </c>
      <c r="HY128">
        <v>3.28803</v>
      </c>
      <c r="HZ128">
        <v>9999</v>
      </c>
      <c r="IA128">
        <v>9999</v>
      </c>
      <c r="IB128">
        <v>9999</v>
      </c>
      <c r="IC128">
        <v>4.2</v>
      </c>
      <c r="ID128">
        <v>1.86752</v>
      </c>
      <c r="IE128">
        <v>1.86665</v>
      </c>
      <c r="IF128">
        <v>1.86601</v>
      </c>
      <c r="IG128">
        <v>1.866</v>
      </c>
      <c r="IH128">
        <v>1.86783</v>
      </c>
      <c r="II128">
        <v>1.87028</v>
      </c>
      <c r="IJ128">
        <v>1.8689</v>
      </c>
      <c r="IK128">
        <v>1.87042</v>
      </c>
      <c r="IL128">
        <v>0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-0.2</v>
      </c>
      <c r="IZ128">
        <v>0.1228</v>
      </c>
      <c r="JA128">
        <v>-0.08430758455233166</v>
      </c>
      <c r="JB128">
        <v>-0.0005046786976645747</v>
      </c>
      <c r="JC128">
        <v>-2.788243218172637E-07</v>
      </c>
      <c r="JD128">
        <v>-1.458253586176284E-11</v>
      </c>
      <c r="JE128">
        <v>-0.06436460862781151</v>
      </c>
      <c r="JF128">
        <v>-0.004978686969522418</v>
      </c>
      <c r="JG128">
        <v>0.0008967905392753483</v>
      </c>
      <c r="JH128">
        <v>-1.433903952826167E-05</v>
      </c>
      <c r="JI128">
        <v>4</v>
      </c>
      <c r="JJ128">
        <v>2332</v>
      </c>
      <c r="JK128">
        <v>1</v>
      </c>
      <c r="JL128">
        <v>26</v>
      </c>
      <c r="JM128">
        <v>192809.8</v>
      </c>
      <c r="JN128">
        <v>192809.9</v>
      </c>
      <c r="JO128">
        <v>0.532227</v>
      </c>
      <c r="JP128">
        <v>2.29004</v>
      </c>
      <c r="JQ128">
        <v>1.39648</v>
      </c>
      <c r="JR128">
        <v>2.34375</v>
      </c>
      <c r="JS128">
        <v>1.49536</v>
      </c>
      <c r="JT128">
        <v>2.69165</v>
      </c>
      <c r="JU128">
        <v>35.7544</v>
      </c>
      <c r="JV128">
        <v>24.07</v>
      </c>
      <c r="JW128">
        <v>18</v>
      </c>
      <c r="JX128">
        <v>489.865</v>
      </c>
      <c r="JY128">
        <v>457.428</v>
      </c>
      <c r="JZ128">
        <v>28.4052</v>
      </c>
      <c r="KA128">
        <v>28.2928</v>
      </c>
      <c r="KB128">
        <v>30.0005</v>
      </c>
      <c r="KC128">
        <v>28.0786</v>
      </c>
      <c r="KD128">
        <v>28.0046</v>
      </c>
      <c r="KE128">
        <v>10.6475</v>
      </c>
      <c r="KF128">
        <v>27.3177</v>
      </c>
      <c r="KG128">
        <v>76.51349999999999</v>
      </c>
      <c r="KH128">
        <v>28.4137</v>
      </c>
      <c r="KI128">
        <v>165.709</v>
      </c>
      <c r="KJ128">
        <v>20.5117</v>
      </c>
      <c r="KK128">
        <v>101.043</v>
      </c>
      <c r="KL128">
        <v>100.576</v>
      </c>
    </row>
    <row r="129" spans="1:298">
      <c r="A129">
        <v>113</v>
      </c>
      <c r="B129">
        <v>1758816018.6</v>
      </c>
      <c r="C129">
        <v>2983.5</v>
      </c>
      <c r="D129" t="s">
        <v>671</v>
      </c>
      <c r="E129" t="s">
        <v>672</v>
      </c>
      <c r="F129">
        <v>5</v>
      </c>
      <c r="G129" t="s">
        <v>640</v>
      </c>
      <c r="H129" t="s">
        <v>437</v>
      </c>
      <c r="I129" t="s">
        <v>438</v>
      </c>
      <c r="J129">
        <v>1758816010.814285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188.692419914512</v>
      </c>
      <c r="AL129">
        <v>195.5349757575757</v>
      </c>
      <c r="AM129">
        <v>-3.265918041353412</v>
      </c>
      <c r="AN129">
        <v>65.06192014247497</v>
      </c>
      <c r="AO129">
        <f>(AQ129 - AP129 + DZ129*1E3/(8.314*(EB129+273.15)) * AS129/DY129 * AR129) * DY129/(100*DM129) * 1000/(1000 - AQ129)</f>
        <v>0</v>
      </c>
      <c r="AP129">
        <v>20.50348231634565</v>
      </c>
      <c r="AQ129">
        <v>23.25079878787879</v>
      </c>
      <c r="AR129">
        <v>4.863284761277086E-05</v>
      </c>
      <c r="AS129">
        <v>108.3196532362032</v>
      </c>
      <c r="AT129">
        <v>0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4.16</v>
      </c>
      <c r="DN129">
        <v>0.5</v>
      </c>
      <c r="DO129" t="s">
        <v>440</v>
      </c>
      <c r="DP129">
        <v>2</v>
      </c>
      <c r="DQ129" t="b">
        <v>1</v>
      </c>
      <c r="DR129">
        <v>1758816010.814285</v>
      </c>
      <c r="DS129">
        <v>214.1047142857143</v>
      </c>
      <c r="DT129">
        <v>200.11475</v>
      </c>
      <c r="DU129">
        <v>23.24691785714285</v>
      </c>
      <c r="DV129">
        <v>20.50975</v>
      </c>
      <c r="DW129">
        <v>214.3102142857142</v>
      </c>
      <c r="DX129">
        <v>23.124175</v>
      </c>
      <c r="DY129">
        <v>500.0112142857143</v>
      </c>
      <c r="DZ129">
        <v>91.23616071428573</v>
      </c>
      <c r="EA129">
        <v>0.02917008928571429</v>
      </c>
      <c r="EB129">
        <v>29.89702142857143</v>
      </c>
      <c r="EC129">
        <v>29.96584285714286</v>
      </c>
      <c r="ED129">
        <v>999.9000000000002</v>
      </c>
      <c r="EE129">
        <v>0</v>
      </c>
      <c r="EF129">
        <v>0</v>
      </c>
      <c r="EG129">
        <v>10009.17071428571</v>
      </c>
      <c r="EH129">
        <v>0</v>
      </c>
      <c r="EI129">
        <v>11.37263214285714</v>
      </c>
      <c r="EJ129">
        <v>13.99001071428572</v>
      </c>
      <c r="EK129">
        <v>219.2003571428571</v>
      </c>
      <c r="EL129">
        <v>204.305</v>
      </c>
      <c r="EM129">
        <v>2.737168571428571</v>
      </c>
      <c r="EN129">
        <v>200.11475</v>
      </c>
      <c r="EO129">
        <v>20.50975</v>
      </c>
      <c r="EP129">
        <v>2.120959285714286</v>
      </c>
      <c r="EQ129">
        <v>1.871231071428571</v>
      </c>
      <c r="ER129">
        <v>18.37748214285714</v>
      </c>
      <c r="ES129">
        <v>16.394875</v>
      </c>
      <c r="ET129">
        <v>2000.003214285714</v>
      </c>
      <c r="EU129">
        <v>0.9800047500000001</v>
      </c>
      <c r="EV129">
        <v>0.01999495357142856</v>
      </c>
      <c r="EW129">
        <v>0</v>
      </c>
      <c r="EX129">
        <v>627.2901785714287</v>
      </c>
      <c r="EY129">
        <v>5.00097</v>
      </c>
      <c r="EZ129">
        <v>12579.77857142857</v>
      </c>
      <c r="FA129">
        <v>16707.63928571429</v>
      </c>
      <c r="FB129">
        <v>40.5</v>
      </c>
      <c r="FC129">
        <v>40.875</v>
      </c>
      <c r="FD129">
        <v>40.42814285714285</v>
      </c>
      <c r="FE129">
        <v>40.5</v>
      </c>
      <c r="FF129">
        <v>41.06199999999999</v>
      </c>
      <c r="FG129">
        <v>1955.113214285714</v>
      </c>
      <c r="FH129">
        <v>39.89000000000001</v>
      </c>
      <c r="FI129">
        <v>0</v>
      </c>
      <c r="FJ129">
        <v>1758816019.8</v>
      </c>
      <c r="FK129">
        <v>0</v>
      </c>
      <c r="FL129">
        <v>627.0664230769231</v>
      </c>
      <c r="FM129">
        <v>-27.44229061535239</v>
      </c>
      <c r="FN129">
        <v>-531.2717951516281</v>
      </c>
      <c r="FO129">
        <v>12574.93461538461</v>
      </c>
      <c r="FP129">
        <v>15</v>
      </c>
      <c r="FQ129">
        <v>0</v>
      </c>
      <c r="FR129" t="s">
        <v>441</v>
      </c>
      <c r="FS129">
        <v>1747247426.5</v>
      </c>
      <c r="FT129">
        <v>1747247420.5</v>
      </c>
      <c r="FU129">
        <v>0</v>
      </c>
      <c r="FV129">
        <v>1.027</v>
      </c>
      <c r="FW129">
        <v>0.031</v>
      </c>
      <c r="FX129">
        <v>0.02</v>
      </c>
      <c r="FY129">
        <v>0.05</v>
      </c>
      <c r="FZ129">
        <v>420</v>
      </c>
      <c r="GA129">
        <v>16</v>
      </c>
      <c r="GB129">
        <v>0.01</v>
      </c>
      <c r="GC129">
        <v>0.1</v>
      </c>
      <c r="GD129">
        <v>13.9766475</v>
      </c>
      <c r="GE129">
        <v>2.171465290806741</v>
      </c>
      <c r="GF129">
        <v>0.3509646050440842</v>
      </c>
      <c r="GG129">
        <v>0</v>
      </c>
      <c r="GH129">
        <v>628.307</v>
      </c>
      <c r="GI129">
        <v>-25.89127579408385</v>
      </c>
      <c r="GJ129">
        <v>2.550953650972863</v>
      </c>
      <c r="GK129">
        <v>-1</v>
      </c>
      <c r="GL129">
        <v>2.73572075</v>
      </c>
      <c r="GM129">
        <v>0.05378330206378465</v>
      </c>
      <c r="GN129">
        <v>0.007222861063145273</v>
      </c>
      <c r="GO129">
        <v>1</v>
      </c>
      <c r="GP129">
        <v>1</v>
      </c>
      <c r="GQ129">
        <v>2</v>
      </c>
      <c r="GR129" t="s">
        <v>442</v>
      </c>
      <c r="GS129">
        <v>3.13576</v>
      </c>
      <c r="GT129">
        <v>2.68928</v>
      </c>
      <c r="GU129">
        <v>0.0489462</v>
      </c>
      <c r="GV129">
        <v>0.0449973</v>
      </c>
      <c r="GW129">
        <v>0.104988</v>
      </c>
      <c r="GX129">
        <v>0.0948782</v>
      </c>
      <c r="GY129">
        <v>30248.8</v>
      </c>
      <c r="GZ129">
        <v>30427.6</v>
      </c>
      <c r="HA129">
        <v>29564.1</v>
      </c>
      <c r="HB129">
        <v>29442.2</v>
      </c>
      <c r="HC129">
        <v>34957.7</v>
      </c>
      <c r="HD129">
        <v>35292.3</v>
      </c>
      <c r="HE129">
        <v>41603.4</v>
      </c>
      <c r="HF129">
        <v>41822.7</v>
      </c>
      <c r="HG129">
        <v>1.92995</v>
      </c>
      <c r="HH129">
        <v>1.89373</v>
      </c>
      <c r="HI129">
        <v>0.103272</v>
      </c>
      <c r="HJ129">
        <v>0</v>
      </c>
      <c r="HK129">
        <v>28.3293</v>
      </c>
      <c r="HL129">
        <v>999.9</v>
      </c>
      <c r="HM129">
        <v>54.6</v>
      </c>
      <c r="HN129">
        <v>30.3</v>
      </c>
      <c r="HO129">
        <v>25.94</v>
      </c>
      <c r="HP129">
        <v>62.1434</v>
      </c>
      <c r="HQ129">
        <v>25.7853</v>
      </c>
      <c r="HR129">
        <v>1</v>
      </c>
      <c r="HS129">
        <v>0.0580539</v>
      </c>
      <c r="HT129">
        <v>-0.606961</v>
      </c>
      <c r="HU129">
        <v>20.3403</v>
      </c>
      <c r="HV129">
        <v>5.21729</v>
      </c>
      <c r="HW129">
        <v>12.0107</v>
      </c>
      <c r="HX129">
        <v>4.9891</v>
      </c>
      <c r="HY129">
        <v>3.2883</v>
      </c>
      <c r="HZ129">
        <v>9999</v>
      </c>
      <c r="IA129">
        <v>9999</v>
      </c>
      <c r="IB129">
        <v>9999</v>
      </c>
      <c r="IC129">
        <v>4.2</v>
      </c>
      <c r="ID129">
        <v>1.86753</v>
      </c>
      <c r="IE129">
        <v>1.86666</v>
      </c>
      <c r="IF129">
        <v>1.866</v>
      </c>
      <c r="IG129">
        <v>1.866</v>
      </c>
      <c r="IH129">
        <v>1.86783</v>
      </c>
      <c r="II129">
        <v>1.87028</v>
      </c>
      <c r="IJ129">
        <v>1.8689</v>
      </c>
      <c r="IK129">
        <v>1.87042</v>
      </c>
      <c r="IL129">
        <v>0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-0.191</v>
      </c>
      <c r="IZ129">
        <v>0.1228</v>
      </c>
      <c r="JA129">
        <v>-0.08430758455233166</v>
      </c>
      <c r="JB129">
        <v>-0.0005046786976645747</v>
      </c>
      <c r="JC129">
        <v>-2.788243218172637E-07</v>
      </c>
      <c r="JD129">
        <v>-1.458253586176284E-11</v>
      </c>
      <c r="JE129">
        <v>-0.06436460862781151</v>
      </c>
      <c r="JF129">
        <v>-0.004978686969522418</v>
      </c>
      <c r="JG129">
        <v>0.0008967905392753483</v>
      </c>
      <c r="JH129">
        <v>-1.433903952826167E-05</v>
      </c>
      <c r="JI129">
        <v>4</v>
      </c>
      <c r="JJ129">
        <v>2332</v>
      </c>
      <c r="JK129">
        <v>1</v>
      </c>
      <c r="JL129">
        <v>26</v>
      </c>
      <c r="JM129">
        <v>192809.9</v>
      </c>
      <c r="JN129">
        <v>192810</v>
      </c>
      <c r="JO129">
        <v>0.496826</v>
      </c>
      <c r="JP129">
        <v>2.30225</v>
      </c>
      <c r="JQ129">
        <v>1.39771</v>
      </c>
      <c r="JR129">
        <v>2.34375</v>
      </c>
      <c r="JS129">
        <v>1.49536</v>
      </c>
      <c r="JT129">
        <v>2.7063</v>
      </c>
      <c r="JU129">
        <v>35.7544</v>
      </c>
      <c r="JV129">
        <v>24.07</v>
      </c>
      <c r="JW129">
        <v>18</v>
      </c>
      <c r="JX129">
        <v>489.899</v>
      </c>
      <c r="JY129">
        <v>457.094</v>
      </c>
      <c r="JZ129">
        <v>28.435</v>
      </c>
      <c r="KA129">
        <v>28.2976</v>
      </c>
      <c r="KB129">
        <v>30.0004</v>
      </c>
      <c r="KC129">
        <v>28.0827</v>
      </c>
      <c r="KD129">
        <v>28.0083</v>
      </c>
      <c r="KE129">
        <v>9.945880000000001</v>
      </c>
      <c r="KF129">
        <v>27.3177</v>
      </c>
      <c r="KG129">
        <v>76.51349999999999</v>
      </c>
      <c r="KH129">
        <v>28.4379</v>
      </c>
      <c r="KI129">
        <v>152.334</v>
      </c>
      <c r="KJ129">
        <v>20.5117</v>
      </c>
      <c r="KK129">
        <v>101.043</v>
      </c>
      <c r="KL129">
        <v>100.576</v>
      </c>
    </row>
    <row r="130" spans="1:298">
      <c r="A130">
        <v>114</v>
      </c>
      <c r="B130">
        <v>1758816023.6</v>
      </c>
      <c r="C130">
        <v>2988.5</v>
      </c>
      <c r="D130" t="s">
        <v>673</v>
      </c>
      <c r="E130" t="s">
        <v>674</v>
      </c>
      <c r="F130">
        <v>5</v>
      </c>
      <c r="G130" t="s">
        <v>640</v>
      </c>
      <c r="H130" t="s">
        <v>437</v>
      </c>
      <c r="I130" t="s">
        <v>438</v>
      </c>
      <c r="J130">
        <v>1758816016.1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171.8262687067718</v>
      </c>
      <c r="AL130">
        <v>179.1854121212121</v>
      </c>
      <c r="AM130">
        <v>-3.277152590814013</v>
      </c>
      <c r="AN130">
        <v>65.06192014247497</v>
      </c>
      <c r="AO130">
        <f>(AQ130 - AP130 + DZ130*1E3/(8.314*(EB130+273.15)) * AS130/DY130 * AR130) * DY130/(100*DM130) * 1000/(1000 - AQ130)</f>
        <v>0</v>
      </c>
      <c r="AP130">
        <v>20.47621765748478</v>
      </c>
      <c r="AQ130">
        <v>23.24735878787878</v>
      </c>
      <c r="AR130">
        <v>-3.473304681653553E-05</v>
      </c>
      <c r="AS130">
        <v>108.3196532362032</v>
      </c>
      <c r="AT130">
        <v>0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4.16</v>
      </c>
      <c r="DN130">
        <v>0.5</v>
      </c>
      <c r="DO130" t="s">
        <v>440</v>
      </c>
      <c r="DP130">
        <v>2</v>
      </c>
      <c r="DQ130" t="b">
        <v>1</v>
      </c>
      <c r="DR130">
        <v>1758816016.1</v>
      </c>
      <c r="DS130">
        <v>197.344</v>
      </c>
      <c r="DT130">
        <v>182.853</v>
      </c>
      <c r="DU130">
        <v>23.24814444444444</v>
      </c>
      <c r="DV130">
        <v>20.49764814814814</v>
      </c>
      <c r="DW130">
        <v>197.539</v>
      </c>
      <c r="DX130">
        <v>23.12538888888889</v>
      </c>
      <c r="DY130">
        <v>499.9933333333333</v>
      </c>
      <c r="DZ130">
        <v>91.23575555555556</v>
      </c>
      <c r="EA130">
        <v>0.0291541962962963</v>
      </c>
      <c r="EB130">
        <v>29.9077</v>
      </c>
      <c r="EC130">
        <v>29.9897074074074</v>
      </c>
      <c r="ED130">
        <v>999.9000000000001</v>
      </c>
      <c r="EE130">
        <v>0</v>
      </c>
      <c r="EF130">
        <v>0</v>
      </c>
      <c r="EG130">
        <v>10003.59185185185</v>
      </c>
      <c r="EH130">
        <v>0</v>
      </c>
      <c r="EI130">
        <v>11.36556296296296</v>
      </c>
      <c r="EJ130">
        <v>14.49105185185185</v>
      </c>
      <c r="EK130">
        <v>202.041</v>
      </c>
      <c r="EL130">
        <v>186.6796296296296</v>
      </c>
      <c r="EM130">
        <v>2.750498888888889</v>
      </c>
      <c r="EN130">
        <v>182.853</v>
      </c>
      <c r="EO130">
        <v>20.49764814814814</v>
      </c>
      <c r="EP130">
        <v>2.121062592592592</v>
      </c>
      <c r="EQ130">
        <v>1.870118518518519</v>
      </c>
      <c r="ER130">
        <v>18.37824814814815</v>
      </c>
      <c r="ES130">
        <v>16.38553333333333</v>
      </c>
      <c r="ET130">
        <v>2000.032222222222</v>
      </c>
      <c r="EU130">
        <v>0.9800051111111111</v>
      </c>
      <c r="EV130">
        <v>0.01999460740740741</v>
      </c>
      <c r="EW130">
        <v>0</v>
      </c>
      <c r="EX130">
        <v>624.9227037037037</v>
      </c>
      <c r="EY130">
        <v>5.00097</v>
      </c>
      <c r="EZ130">
        <v>12532.92592592593</v>
      </c>
      <c r="FA130">
        <v>16707.88148148148</v>
      </c>
      <c r="FB130">
        <v>40.5</v>
      </c>
      <c r="FC130">
        <v>40.875</v>
      </c>
      <c r="FD130">
        <v>40.43699999999999</v>
      </c>
      <c r="FE130">
        <v>40.5</v>
      </c>
      <c r="FF130">
        <v>41.06199999999999</v>
      </c>
      <c r="FG130">
        <v>1955.142222222222</v>
      </c>
      <c r="FH130">
        <v>39.89000000000001</v>
      </c>
      <c r="FI130">
        <v>0</v>
      </c>
      <c r="FJ130">
        <v>1758816024.6</v>
      </c>
      <c r="FK130">
        <v>0</v>
      </c>
      <c r="FL130">
        <v>624.8982692307692</v>
      </c>
      <c r="FM130">
        <v>-27.03600000742026</v>
      </c>
      <c r="FN130">
        <v>-551.7470084168926</v>
      </c>
      <c r="FO130">
        <v>12532.42307692308</v>
      </c>
      <c r="FP130">
        <v>15</v>
      </c>
      <c r="FQ130">
        <v>0</v>
      </c>
      <c r="FR130" t="s">
        <v>441</v>
      </c>
      <c r="FS130">
        <v>1747247426.5</v>
      </c>
      <c r="FT130">
        <v>1747247420.5</v>
      </c>
      <c r="FU130">
        <v>0</v>
      </c>
      <c r="FV130">
        <v>1.027</v>
      </c>
      <c r="FW130">
        <v>0.031</v>
      </c>
      <c r="FX130">
        <v>0.02</v>
      </c>
      <c r="FY130">
        <v>0.05</v>
      </c>
      <c r="FZ130">
        <v>420</v>
      </c>
      <c r="GA130">
        <v>16</v>
      </c>
      <c r="GB130">
        <v>0.01</v>
      </c>
      <c r="GC130">
        <v>0.1</v>
      </c>
      <c r="GD130">
        <v>14.2560075</v>
      </c>
      <c r="GE130">
        <v>5.928534709193249</v>
      </c>
      <c r="GF130">
        <v>0.5969419144219562</v>
      </c>
      <c r="GG130">
        <v>0</v>
      </c>
      <c r="GH130">
        <v>626.251705882353</v>
      </c>
      <c r="GI130">
        <v>-26.67608861935018</v>
      </c>
      <c r="GJ130">
        <v>2.62650944309578</v>
      </c>
      <c r="GK130">
        <v>-1</v>
      </c>
      <c r="GL130">
        <v>2.74521725</v>
      </c>
      <c r="GM130">
        <v>0.1505422514071261</v>
      </c>
      <c r="GN130">
        <v>0.01589409056654393</v>
      </c>
      <c r="GO130">
        <v>0</v>
      </c>
      <c r="GP130">
        <v>0</v>
      </c>
      <c r="GQ130">
        <v>2</v>
      </c>
      <c r="GR130" t="s">
        <v>450</v>
      </c>
      <c r="GS130">
        <v>3.13555</v>
      </c>
      <c r="GT130">
        <v>2.68957</v>
      </c>
      <c r="GU130">
        <v>0.0451808</v>
      </c>
      <c r="GV130">
        <v>0.041052</v>
      </c>
      <c r="GW130">
        <v>0.104973</v>
      </c>
      <c r="GX130">
        <v>0.09484190000000001</v>
      </c>
      <c r="GY130">
        <v>30368</v>
      </c>
      <c r="GZ130">
        <v>30553.1</v>
      </c>
      <c r="HA130">
        <v>29563.5</v>
      </c>
      <c r="HB130">
        <v>29442</v>
      </c>
      <c r="HC130">
        <v>34957.5</v>
      </c>
      <c r="HD130">
        <v>35293.3</v>
      </c>
      <c r="HE130">
        <v>41602.5</v>
      </c>
      <c r="HF130">
        <v>41822.3</v>
      </c>
      <c r="HG130">
        <v>1.92922</v>
      </c>
      <c r="HH130">
        <v>1.8937</v>
      </c>
      <c r="HI130">
        <v>0.102758</v>
      </c>
      <c r="HJ130">
        <v>0</v>
      </c>
      <c r="HK130">
        <v>28.3318</v>
      </c>
      <c r="HL130">
        <v>999.9</v>
      </c>
      <c r="HM130">
        <v>54.5</v>
      </c>
      <c r="HN130">
        <v>30.3</v>
      </c>
      <c r="HO130">
        <v>25.8929</v>
      </c>
      <c r="HP130">
        <v>61.7934</v>
      </c>
      <c r="HQ130">
        <v>25.8854</v>
      </c>
      <c r="HR130">
        <v>1</v>
      </c>
      <c r="HS130">
        <v>0.0584451</v>
      </c>
      <c r="HT130">
        <v>-0.5414</v>
      </c>
      <c r="HU130">
        <v>20.3403</v>
      </c>
      <c r="HV130">
        <v>5.21684</v>
      </c>
      <c r="HW130">
        <v>12.0105</v>
      </c>
      <c r="HX130">
        <v>4.98915</v>
      </c>
      <c r="HY130">
        <v>3.2881</v>
      </c>
      <c r="HZ130">
        <v>9999</v>
      </c>
      <c r="IA130">
        <v>9999</v>
      </c>
      <c r="IB130">
        <v>9999</v>
      </c>
      <c r="IC130">
        <v>4.2</v>
      </c>
      <c r="ID130">
        <v>1.86752</v>
      </c>
      <c r="IE130">
        <v>1.86662</v>
      </c>
      <c r="IF130">
        <v>1.866</v>
      </c>
      <c r="IG130">
        <v>1.866</v>
      </c>
      <c r="IH130">
        <v>1.86783</v>
      </c>
      <c r="II130">
        <v>1.87028</v>
      </c>
      <c r="IJ130">
        <v>1.8689</v>
      </c>
      <c r="IK130">
        <v>1.87042</v>
      </c>
      <c r="IL130">
        <v>0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-0.18</v>
      </c>
      <c r="IZ130">
        <v>0.1227</v>
      </c>
      <c r="JA130">
        <v>-0.08430758455233166</v>
      </c>
      <c r="JB130">
        <v>-0.0005046786976645747</v>
      </c>
      <c r="JC130">
        <v>-2.788243218172637E-07</v>
      </c>
      <c r="JD130">
        <v>-1.458253586176284E-11</v>
      </c>
      <c r="JE130">
        <v>-0.06436460862781151</v>
      </c>
      <c r="JF130">
        <v>-0.004978686969522418</v>
      </c>
      <c r="JG130">
        <v>0.0008967905392753483</v>
      </c>
      <c r="JH130">
        <v>-1.433903952826167E-05</v>
      </c>
      <c r="JI130">
        <v>4</v>
      </c>
      <c r="JJ130">
        <v>2332</v>
      </c>
      <c r="JK130">
        <v>1</v>
      </c>
      <c r="JL130">
        <v>26</v>
      </c>
      <c r="JM130">
        <v>192810</v>
      </c>
      <c r="JN130">
        <v>192810.1</v>
      </c>
      <c r="JO130">
        <v>0.465088</v>
      </c>
      <c r="JP130">
        <v>2.31445</v>
      </c>
      <c r="JQ130">
        <v>1.39771</v>
      </c>
      <c r="JR130">
        <v>2.34375</v>
      </c>
      <c r="JS130">
        <v>1.49536</v>
      </c>
      <c r="JT130">
        <v>2.52563</v>
      </c>
      <c r="JU130">
        <v>35.7544</v>
      </c>
      <c r="JV130">
        <v>24.07</v>
      </c>
      <c r="JW130">
        <v>18</v>
      </c>
      <c r="JX130">
        <v>489.48</v>
      </c>
      <c r="JY130">
        <v>457.111</v>
      </c>
      <c r="JZ130">
        <v>28.4513</v>
      </c>
      <c r="KA130">
        <v>28.3027</v>
      </c>
      <c r="KB130">
        <v>30.0004</v>
      </c>
      <c r="KC130">
        <v>28.0872</v>
      </c>
      <c r="KD130">
        <v>28.0123</v>
      </c>
      <c r="KE130">
        <v>9.180260000000001</v>
      </c>
      <c r="KF130">
        <v>27.3177</v>
      </c>
      <c r="KG130">
        <v>76.51349999999999</v>
      </c>
      <c r="KH130">
        <v>28.4444</v>
      </c>
      <c r="KI130">
        <v>132.264</v>
      </c>
      <c r="KJ130">
        <v>20.5117</v>
      </c>
      <c r="KK130">
        <v>101.041</v>
      </c>
      <c r="KL130">
        <v>100.575</v>
      </c>
    </row>
    <row r="131" spans="1:298">
      <c r="A131">
        <v>115</v>
      </c>
      <c r="B131">
        <v>1758816028.6</v>
      </c>
      <c r="C131">
        <v>2993.5</v>
      </c>
      <c r="D131" t="s">
        <v>675</v>
      </c>
      <c r="E131" t="s">
        <v>676</v>
      </c>
      <c r="F131">
        <v>5</v>
      </c>
      <c r="G131" t="s">
        <v>640</v>
      </c>
      <c r="H131" t="s">
        <v>437</v>
      </c>
      <c r="I131" t="s">
        <v>438</v>
      </c>
      <c r="J131">
        <v>1758816020.814285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154.8897491002844</v>
      </c>
      <c r="AL131">
        <v>162.7422969696969</v>
      </c>
      <c r="AM131">
        <v>-3.290126845677233</v>
      </c>
      <c r="AN131">
        <v>65.06192014247497</v>
      </c>
      <c r="AO131">
        <f>(AQ131 - AP131 + DZ131*1E3/(8.314*(EB131+273.15)) * AS131/DY131 * AR131) * DY131/(100*DM131) * 1000/(1000 - AQ131)</f>
        <v>0</v>
      </c>
      <c r="AP131">
        <v>20.4738429494582</v>
      </c>
      <c r="AQ131">
        <v>23.24640181818182</v>
      </c>
      <c r="AR131">
        <v>-1.517257399989194E-05</v>
      </c>
      <c r="AS131">
        <v>108.3196532362032</v>
      </c>
      <c r="AT131">
        <v>0</v>
      </c>
      <c r="AU131">
        <v>0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4.16</v>
      </c>
      <c r="DN131">
        <v>0.5</v>
      </c>
      <c r="DO131" t="s">
        <v>440</v>
      </c>
      <c r="DP131">
        <v>2</v>
      </c>
      <c r="DQ131" t="b">
        <v>1</v>
      </c>
      <c r="DR131">
        <v>1758816020.814285</v>
      </c>
      <c r="DS131">
        <v>182.3112142857142</v>
      </c>
      <c r="DT131">
        <v>167.2485</v>
      </c>
      <c r="DU131">
        <v>23.24849285714286</v>
      </c>
      <c r="DV131">
        <v>20.48606071428571</v>
      </c>
      <c r="DW131">
        <v>182.4968928571429</v>
      </c>
      <c r="DX131">
        <v>23.12572857142857</v>
      </c>
      <c r="DY131">
        <v>499.9967857142857</v>
      </c>
      <c r="DZ131">
        <v>91.23502500000002</v>
      </c>
      <c r="EA131">
        <v>0.02917967142857143</v>
      </c>
      <c r="EB131">
        <v>29.91606071428571</v>
      </c>
      <c r="EC131">
        <v>30.00211785714286</v>
      </c>
      <c r="ED131">
        <v>999.9000000000002</v>
      </c>
      <c r="EE131">
        <v>0</v>
      </c>
      <c r="EF131">
        <v>0</v>
      </c>
      <c r="EG131">
        <v>9995.606428571427</v>
      </c>
      <c r="EH131">
        <v>0</v>
      </c>
      <c r="EI131">
        <v>11.35711785714286</v>
      </c>
      <c r="EJ131">
        <v>15.06267142857143</v>
      </c>
      <c r="EK131">
        <v>186.6503928571429</v>
      </c>
      <c r="EL131">
        <v>170.7465357142857</v>
      </c>
      <c r="EM131">
        <v>2.762432857142857</v>
      </c>
      <c r="EN131">
        <v>167.2485</v>
      </c>
      <c r="EO131">
        <v>20.48606071428571</v>
      </c>
      <c r="EP131">
        <v>2.121076428571429</v>
      </c>
      <c r="EQ131">
        <v>1.869046428571429</v>
      </c>
      <c r="ER131">
        <v>18.37835714285714</v>
      </c>
      <c r="ES131">
        <v>16.376525</v>
      </c>
      <c r="ET131">
        <v>2000.017142857143</v>
      </c>
      <c r="EU131">
        <v>0.9800050714285715</v>
      </c>
      <c r="EV131">
        <v>0.01999464285714285</v>
      </c>
      <c r="EW131">
        <v>0</v>
      </c>
      <c r="EX131">
        <v>622.8116428571428</v>
      </c>
      <c r="EY131">
        <v>5.00097</v>
      </c>
      <c r="EZ131">
        <v>12489.81785714286</v>
      </c>
      <c r="FA131">
        <v>16707.75</v>
      </c>
      <c r="FB131">
        <v>40.5</v>
      </c>
      <c r="FC131">
        <v>40.875</v>
      </c>
      <c r="FD131">
        <v>40.43699999999999</v>
      </c>
      <c r="FE131">
        <v>40.5</v>
      </c>
      <c r="FF131">
        <v>41.06199999999999</v>
      </c>
      <c r="FG131">
        <v>1955.127142857143</v>
      </c>
      <c r="FH131">
        <v>39.89000000000001</v>
      </c>
      <c r="FI131">
        <v>0</v>
      </c>
      <c r="FJ131">
        <v>1758816029.4</v>
      </c>
      <c r="FK131">
        <v>0</v>
      </c>
      <c r="FL131">
        <v>622.7231923076923</v>
      </c>
      <c r="FM131">
        <v>-26.63668377257059</v>
      </c>
      <c r="FN131">
        <v>-540.3897434684724</v>
      </c>
      <c r="FO131">
        <v>12488.63846153846</v>
      </c>
      <c r="FP131">
        <v>15</v>
      </c>
      <c r="FQ131">
        <v>0</v>
      </c>
      <c r="FR131" t="s">
        <v>441</v>
      </c>
      <c r="FS131">
        <v>1747247426.5</v>
      </c>
      <c r="FT131">
        <v>1747247420.5</v>
      </c>
      <c r="FU131">
        <v>0</v>
      </c>
      <c r="FV131">
        <v>1.027</v>
      </c>
      <c r="FW131">
        <v>0.031</v>
      </c>
      <c r="FX131">
        <v>0.02</v>
      </c>
      <c r="FY131">
        <v>0.05</v>
      </c>
      <c r="FZ131">
        <v>420</v>
      </c>
      <c r="GA131">
        <v>16</v>
      </c>
      <c r="GB131">
        <v>0.01</v>
      </c>
      <c r="GC131">
        <v>0.1</v>
      </c>
      <c r="GD131">
        <v>14.6398925</v>
      </c>
      <c r="GE131">
        <v>7.238207504690369</v>
      </c>
      <c r="GF131">
        <v>0.6980994715610017</v>
      </c>
      <c r="GG131">
        <v>0</v>
      </c>
      <c r="GH131">
        <v>624.3480882352941</v>
      </c>
      <c r="GI131">
        <v>-27.36142094829038</v>
      </c>
      <c r="GJ131">
        <v>2.690942119818731</v>
      </c>
      <c r="GK131">
        <v>-1</v>
      </c>
      <c r="GL131">
        <v>2.75371825</v>
      </c>
      <c r="GM131">
        <v>0.1676763602251363</v>
      </c>
      <c r="GN131">
        <v>0.01712067754025819</v>
      </c>
      <c r="GO131">
        <v>0</v>
      </c>
      <c r="GP131">
        <v>0</v>
      </c>
      <c r="GQ131">
        <v>2</v>
      </c>
      <c r="GR131" t="s">
        <v>450</v>
      </c>
      <c r="GS131">
        <v>3.13544</v>
      </c>
      <c r="GT131">
        <v>2.68932</v>
      </c>
      <c r="GU131">
        <v>0.0413125</v>
      </c>
      <c r="GV131">
        <v>0.0370243</v>
      </c>
      <c r="GW131">
        <v>0.104974</v>
      </c>
      <c r="GX131">
        <v>0.0948338</v>
      </c>
      <c r="GY131">
        <v>30490.8</v>
      </c>
      <c r="GZ131">
        <v>30681</v>
      </c>
      <c r="HA131">
        <v>29563.4</v>
      </c>
      <c r="HB131">
        <v>29441.6</v>
      </c>
      <c r="HC131">
        <v>34957.1</v>
      </c>
      <c r="HD131">
        <v>35293</v>
      </c>
      <c r="HE131">
        <v>41602.2</v>
      </c>
      <c r="HF131">
        <v>41821.7</v>
      </c>
      <c r="HG131">
        <v>1.9289</v>
      </c>
      <c r="HH131">
        <v>1.89412</v>
      </c>
      <c r="HI131">
        <v>0.103302</v>
      </c>
      <c r="HJ131">
        <v>0</v>
      </c>
      <c r="HK131">
        <v>28.3342</v>
      </c>
      <c r="HL131">
        <v>999.9</v>
      </c>
      <c r="HM131">
        <v>54.5</v>
      </c>
      <c r="HN131">
        <v>30.3</v>
      </c>
      <c r="HO131">
        <v>25.8951</v>
      </c>
      <c r="HP131">
        <v>61.8935</v>
      </c>
      <c r="HQ131">
        <v>25.8654</v>
      </c>
      <c r="HR131">
        <v>1</v>
      </c>
      <c r="HS131">
        <v>0.0589558</v>
      </c>
      <c r="HT131">
        <v>-0.173192</v>
      </c>
      <c r="HU131">
        <v>20.3413</v>
      </c>
      <c r="HV131">
        <v>5.21759</v>
      </c>
      <c r="HW131">
        <v>12.0102</v>
      </c>
      <c r="HX131">
        <v>4.98915</v>
      </c>
      <c r="HY131">
        <v>3.28838</v>
      </c>
      <c r="HZ131">
        <v>9999</v>
      </c>
      <c r="IA131">
        <v>9999</v>
      </c>
      <c r="IB131">
        <v>9999</v>
      </c>
      <c r="IC131">
        <v>4.2</v>
      </c>
      <c r="ID131">
        <v>1.86752</v>
      </c>
      <c r="IE131">
        <v>1.86664</v>
      </c>
      <c r="IF131">
        <v>1.866</v>
      </c>
      <c r="IG131">
        <v>1.866</v>
      </c>
      <c r="IH131">
        <v>1.86783</v>
      </c>
      <c r="II131">
        <v>1.87028</v>
      </c>
      <c r="IJ131">
        <v>1.8689</v>
      </c>
      <c r="IK131">
        <v>1.87042</v>
      </c>
      <c r="IL131">
        <v>0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-0.171</v>
      </c>
      <c r="IZ131">
        <v>0.1227</v>
      </c>
      <c r="JA131">
        <v>-0.08430758455233166</v>
      </c>
      <c r="JB131">
        <v>-0.0005046786976645747</v>
      </c>
      <c r="JC131">
        <v>-2.788243218172637E-07</v>
      </c>
      <c r="JD131">
        <v>-1.458253586176284E-11</v>
      </c>
      <c r="JE131">
        <v>-0.06436460862781151</v>
      </c>
      <c r="JF131">
        <v>-0.004978686969522418</v>
      </c>
      <c r="JG131">
        <v>0.0008967905392753483</v>
      </c>
      <c r="JH131">
        <v>-1.433903952826167E-05</v>
      </c>
      <c r="JI131">
        <v>4</v>
      </c>
      <c r="JJ131">
        <v>2332</v>
      </c>
      <c r="JK131">
        <v>1</v>
      </c>
      <c r="JL131">
        <v>26</v>
      </c>
      <c r="JM131">
        <v>192810</v>
      </c>
      <c r="JN131">
        <v>192810.1</v>
      </c>
      <c r="JO131">
        <v>0.423584</v>
      </c>
      <c r="JP131">
        <v>2.30957</v>
      </c>
      <c r="JQ131">
        <v>1.39648</v>
      </c>
      <c r="JR131">
        <v>2.34497</v>
      </c>
      <c r="JS131">
        <v>1.49536</v>
      </c>
      <c r="JT131">
        <v>2.70508</v>
      </c>
      <c r="JU131">
        <v>35.7544</v>
      </c>
      <c r="JV131">
        <v>24.07</v>
      </c>
      <c r="JW131">
        <v>18</v>
      </c>
      <c r="JX131">
        <v>489.309</v>
      </c>
      <c r="JY131">
        <v>457.415</v>
      </c>
      <c r="JZ131">
        <v>28.4092</v>
      </c>
      <c r="KA131">
        <v>28.3075</v>
      </c>
      <c r="KB131">
        <v>30.0005</v>
      </c>
      <c r="KC131">
        <v>28.0914</v>
      </c>
      <c r="KD131">
        <v>28.0171</v>
      </c>
      <c r="KE131">
        <v>8.46683</v>
      </c>
      <c r="KF131">
        <v>27.3177</v>
      </c>
      <c r="KG131">
        <v>76.51349999999999</v>
      </c>
      <c r="KH131">
        <v>28.3605</v>
      </c>
      <c r="KI131">
        <v>118.906</v>
      </c>
      <c r="KJ131">
        <v>20.5117</v>
      </c>
      <c r="KK131">
        <v>101.04</v>
      </c>
      <c r="KL131">
        <v>100.573</v>
      </c>
    </row>
    <row r="132" spans="1:298">
      <c r="A132">
        <v>116</v>
      </c>
      <c r="B132">
        <v>1758816033.6</v>
      </c>
      <c r="C132">
        <v>2998.5</v>
      </c>
      <c r="D132" t="s">
        <v>677</v>
      </c>
      <c r="E132" t="s">
        <v>678</v>
      </c>
      <c r="F132">
        <v>5</v>
      </c>
      <c r="G132" t="s">
        <v>640</v>
      </c>
      <c r="H132" t="s">
        <v>437</v>
      </c>
      <c r="I132" t="s">
        <v>438</v>
      </c>
      <c r="J132">
        <v>1758816026.1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137.941781712169</v>
      </c>
      <c r="AL132">
        <v>146.3162484848484</v>
      </c>
      <c r="AM132">
        <v>-3.286515393405239</v>
      </c>
      <c r="AN132">
        <v>65.06192014247497</v>
      </c>
      <c r="AO132">
        <f>(AQ132 - AP132 + DZ132*1E3/(8.314*(EB132+273.15)) * AS132/DY132 * AR132) * DY132/(100*DM132) * 1000/(1000 - AQ132)</f>
        <v>0</v>
      </c>
      <c r="AP132">
        <v>20.47233135627613</v>
      </c>
      <c r="AQ132">
        <v>23.24655515151514</v>
      </c>
      <c r="AR132">
        <v>9.831967315126219E-06</v>
      </c>
      <c r="AS132">
        <v>108.3196532362032</v>
      </c>
      <c r="AT132">
        <v>0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4.16</v>
      </c>
      <c r="DN132">
        <v>0.5</v>
      </c>
      <c r="DO132" t="s">
        <v>440</v>
      </c>
      <c r="DP132">
        <v>2</v>
      </c>
      <c r="DQ132" t="b">
        <v>1</v>
      </c>
      <c r="DR132">
        <v>1758816026.1</v>
      </c>
      <c r="DS132">
        <v>165.3845555555556</v>
      </c>
      <c r="DT132">
        <v>149.718</v>
      </c>
      <c r="DU132">
        <v>23.24729259259259</v>
      </c>
      <c r="DV132">
        <v>20.47465555555556</v>
      </c>
      <c r="DW132">
        <v>165.56</v>
      </c>
      <c r="DX132">
        <v>23.12455185185185</v>
      </c>
      <c r="DY132">
        <v>499.9795925925926</v>
      </c>
      <c r="DZ132">
        <v>91.23464074074073</v>
      </c>
      <c r="EA132">
        <v>0.02923071481481481</v>
      </c>
      <c r="EB132">
        <v>29.92375185185185</v>
      </c>
      <c r="EC132">
        <v>30.01672962962963</v>
      </c>
      <c r="ED132">
        <v>999.9000000000001</v>
      </c>
      <c r="EE132">
        <v>0</v>
      </c>
      <c r="EF132">
        <v>0</v>
      </c>
      <c r="EG132">
        <v>9995.369259259258</v>
      </c>
      <c r="EH132">
        <v>0</v>
      </c>
      <c r="EI132">
        <v>11.3539</v>
      </c>
      <c r="EJ132">
        <v>15.66641111111111</v>
      </c>
      <c r="EK132">
        <v>169.3206296296296</v>
      </c>
      <c r="EL132">
        <v>152.8475185185185</v>
      </c>
      <c r="EM132">
        <v>2.772628888888889</v>
      </c>
      <c r="EN132">
        <v>149.718</v>
      </c>
      <c r="EO132">
        <v>20.47465555555556</v>
      </c>
      <c r="EP132">
        <v>2.120958518518518</v>
      </c>
      <c r="EQ132">
        <v>1.867998148148148</v>
      </c>
      <c r="ER132">
        <v>18.37746666666667</v>
      </c>
      <c r="ES132">
        <v>16.36771111111111</v>
      </c>
      <c r="ET132">
        <v>2000.050740740741</v>
      </c>
      <c r="EU132">
        <v>0.9800055555555555</v>
      </c>
      <c r="EV132">
        <v>0.01999417037037037</v>
      </c>
      <c r="EW132">
        <v>0</v>
      </c>
      <c r="EX132">
        <v>620.5418148148148</v>
      </c>
      <c r="EY132">
        <v>5.00097</v>
      </c>
      <c r="EZ132">
        <v>12444.51111111111</v>
      </c>
      <c r="FA132">
        <v>16708.02592592593</v>
      </c>
      <c r="FB132">
        <v>40.5</v>
      </c>
      <c r="FC132">
        <v>40.875</v>
      </c>
      <c r="FD132">
        <v>40.43699999999999</v>
      </c>
      <c r="FE132">
        <v>40.5</v>
      </c>
      <c r="FF132">
        <v>41.06199999999999</v>
      </c>
      <c r="FG132">
        <v>1955.160740740741</v>
      </c>
      <c r="FH132">
        <v>39.89000000000001</v>
      </c>
      <c r="FI132">
        <v>0</v>
      </c>
      <c r="FJ132">
        <v>1758816034.8</v>
      </c>
      <c r="FK132">
        <v>0</v>
      </c>
      <c r="FL132">
        <v>620.3025200000001</v>
      </c>
      <c r="FM132">
        <v>-24.50915388660936</v>
      </c>
      <c r="FN132">
        <v>-489.9076930073626</v>
      </c>
      <c r="FO132">
        <v>12440.152</v>
      </c>
      <c r="FP132">
        <v>15</v>
      </c>
      <c r="FQ132">
        <v>0</v>
      </c>
      <c r="FR132" t="s">
        <v>441</v>
      </c>
      <c r="FS132">
        <v>1747247426.5</v>
      </c>
      <c r="FT132">
        <v>1747247420.5</v>
      </c>
      <c r="FU132">
        <v>0</v>
      </c>
      <c r="FV132">
        <v>1.027</v>
      </c>
      <c r="FW132">
        <v>0.031</v>
      </c>
      <c r="FX132">
        <v>0.02</v>
      </c>
      <c r="FY132">
        <v>0.05</v>
      </c>
      <c r="FZ132">
        <v>420</v>
      </c>
      <c r="GA132">
        <v>16</v>
      </c>
      <c r="GB132">
        <v>0.01</v>
      </c>
      <c r="GC132">
        <v>0.1</v>
      </c>
      <c r="GD132">
        <v>15.25871463414634</v>
      </c>
      <c r="GE132">
        <v>6.888326132404186</v>
      </c>
      <c r="GF132">
        <v>0.6807546972549084</v>
      </c>
      <c r="GG132">
        <v>0</v>
      </c>
      <c r="GH132">
        <v>621.9695294117646</v>
      </c>
      <c r="GI132">
        <v>-25.92537816618333</v>
      </c>
      <c r="GJ132">
        <v>2.557644024296042</v>
      </c>
      <c r="GK132">
        <v>-1</v>
      </c>
      <c r="GL132">
        <v>2.763738536585366</v>
      </c>
      <c r="GM132">
        <v>0.121735818815332</v>
      </c>
      <c r="GN132">
        <v>0.01419729939296697</v>
      </c>
      <c r="GO132">
        <v>0</v>
      </c>
      <c r="GP132">
        <v>0</v>
      </c>
      <c r="GQ132">
        <v>2</v>
      </c>
      <c r="GR132" t="s">
        <v>450</v>
      </c>
      <c r="GS132">
        <v>3.13554</v>
      </c>
      <c r="GT132">
        <v>2.68986</v>
      </c>
      <c r="GU132">
        <v>0.0373687</v>
      </c>
      <c r="GV132">
        <v>0.0328483</v>
      </c>
      <c r="GW132">
        <v>0.104978</v>
      </c>
      <c r="GX132">
        <v>0.0948307</v>
      </c>
      <c r="GY132">
        <v>30616.2</v>
      </c>
      <c r="GZ132">
        <v>30813.9</v>
      </c>
      <c r="HA132">
        <v>29563.4</v>
      </c>
      <c r="HB132">
        <v>29441.5</v>
      </c>
      <c r="HC132">
        <v>34956.8</v>
      </c>
      <c r="HD132">
        <v>35293.1</v>
      </c>
      <c r="HE132">
        <v>41602.1</v>
      </c>
      <c r="HF132">
        <v>41821.7</v>
      </c>
      <c r="HG132">
        <v>1.92918</v>
      </c>
      <c r="HH132">
        <v>1.89355</v>
      </c>
      <c r="HI132">
        <v>0.102282</v>
      </c>
      <c r="HJ132">
        <v>0</v>
      </c>
      <c r="HK132">
        <v>28.3373</v>
      </c>
      <c r="HL132">
        <v>999.9</v>
      </c>
      <c r="HM132">
        <v>54.5</v>
      </c>
      <c r="HN132">
        <v>30.3</v>
      </c>
      <c r="HO132">
        <v>25.8904</v>
      </c>
      <c r="HP132">
        <v>62.1134</v>
      </c>
      <c r="HQ132">
        <v>25.8894</v>
      </c>
      <c r="HR132">
        <v>1</v>
      </c>
      <c r="HS132">
        <v>0.0593343</v>
      </c>
      <c r="HT132">
        <v>-0.291373</v>
      </c>
      <c r="HU132">
        <v>20.3411</v>
      </c>
      <c r="HV132">
        <v>5.21609</v>
      </c>
      <c r="HW132">
        <v>12.0107</v>
      </c>
      <c r="HX132">
        <v>4.9888</v>
      </c>
      <c r="HY132">
        <v>3.28803</v>
      </c>
      <c r="HZ132">
        <v>9999</v>
      </c>
      <c r="IA132">
        <v>9999</v>
      </c>
      <c r="IB132">
        <v>9999</v>
      </c>
      <c r="IC132">
        <v>4.2</v>
      </c>
      <c r="ID132">
        <v>1.86752</v>
      </c>
      <c r="IE132">
        <v>1.86664</v>
      </c>
      <c r="IF132">
        <v>1.866</v>
      </c>
      <c r="IG132">
        <v>1.866</v>
      </c>
      <c r="IH132">
        <v>1.86783</v>
      </c>
      <c r="II132">
        <v>1.87027</v>
      </c>
      <c r="IJ132">
        <v>1.8689</v>
      </c>
      <c r="IK132">
        <v>1.87042</v>
      </c>
      <c r="IL132">
        <v>0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-0.162</v>
      </c>
      <c r="IZ132">
        <v>0.1228</v>
      </c>
      <c r="JA132">
        <v>-0.08430758455233166</v>
      </c>
      <c r="JB132">
        <v>-0.0005046786976645747</v>
      </c>
      <c r="JC132">
        <v>-2.788243218172637E-07</v>
      </c>
      <c r="JD132">
        <v>-1.458253586176284E-11</v>
      </c>
      <c r="JE132">
        <v>-0.06436460862781151</v>
      </c>
      <c r="JF132">
        <v>-0.004978686969522418</v>
      </c>
      <c r="JG132">
        <v>0.0008967905392753483</v>
      </c>
      <c r="JH132">
        <v>-1.433903952826167E-05</v>
      </c>
      <c r="JI132">
        <v>4</v>
      </c>
      <c r="JJ132">
        <v>2332</v>
      </c>
      <c r="JK132">
        <v>1</v>
      </c>
      <c r="JL132">
        <v>26</v>
      </c>
      <c r="JM132">
        <v>192810.1</v>
      </c>
      <c r="JN132">
        <v>192810.2</v>
      </c>
      <c r="JO132">
        <v>0.385742</v>
      </c>
      <c r="JP132">
        <v>2.31934</v>
      </c>
      <c r="JQ132">
        <v>1.39648</v>
      </c>
      <c r="JR132">
        <v>2.34497</v>
      </c>
      <c r="JS132">
        <v>1.49536</v>
      </c>
      <c r="JT132">
        <v>2.71484</v>
      </c>
      <c r="JU132">
        <v>35.7544</v>
      </c>
      <c r="JV132">
        <v>24.07</v>
      </c>
      <c r="JW132">
        <v>18</v>
      </c>
      <c r="JX132">
        <v>489.517</v>
      </c>
      <c r="JY132">
        <v>457.086</v>
      </c>
      <c r="JZ132">
        <v>28.3556</v>
      </c>
      <c r="KA132">
        <v>28.3123</v>
      </c>
      <c r="KB132">
        <v>30.0005</v>
      </c>
      <c r="KC132">
        <v>28.0958</v>
      </c>
      <c r="KD132">
        <v>28.0212</v>
      </c>
      <c r="KE132">
        <v>7.69972</v>
      </c>
      <c r="KF132">
        <v>27.3177</v>
      </c>
      <c r="KG132">
        <v>76.51349999999999</v>
      </c>
      <c r="KH132">
        <v>28.352</v>
      </c>
      <c r="KI132">
        <v>98.8686</v>
      </c>
      <c r="KJ132">
        <v>20.5117</v>
      </c>
      <c r="KK132">
        <v>101.04</v>
      </c>
      <c r="KL132">
        <v>100.573</v>
      </c>
    </row>
    <row r="133" spans="1:298">
      <c r="A133">
        <v>117</v>
      </c>
      <c r="B133">
        <v>1758816038.6</v>
      </c>
      <c r="C133">
        <v>3003.5</v>
      </c>
      <c r="D133" t="s">
        <v>679</v>
      </c>
      <c r="E133" t="s">
        <v>680</v>
      </c>
      <c r="F133">
        <v>5</v>
      </c>
      <c r="G133" t="s">
        <v>640</v>
      </c>
      <c r="H133" t="s">
        <v>437</v>
      </c>
      <c r="I133" t="s">
        <v>438</v>
      </c>
      <c r="J133">
        <v>1758816030.814285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120.8149903610726</v>
      </c>
      <c r="AL133">
        <v>129.8858363636363</v>
      </c>
      <c r="AM133">
        <v>-3.286798605389554</v>
      </c>
      <c r="AN133">
        <v>65.06192014247497</v>
      </c>
      <c r="AO133">
        <f>(AQ133 - AP133 + DZ133*1E3/(8.314*(EB133+273.15)) * AS133/DY133 * AR133) * DY133/(100*DM133) * 1000/(1000 - AQ133)</f>
        <v>0</v>
      </c>
      <c r="AP133">
        <v>20.47138553880509</v>
      </c>
      <c r="AQ133">
        <v>23.25109696969697</v>
      </c>
      <c r="AR133">
        <v>1.861685367763538E-05</v>
      </c>
      <c r="AS133">
        <v>108.3196532362032</v>
      </c>
      <c r="AT133">
        <v>0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4.16</v>
      </c>
      <c r="DN133">
        <v>0.5</v>
      </c>
      <c r="DO133" t="s">
        <v>440</v>
      </c>
      <c r="DP133">
        <v>2</v>
      </c>
      <c r="DQ133" t="b">
        <v>1</v>
      </c>
      <c r="DR133">
        <v>1758816030.814285</v>
      </c>
      <c r="DS133">
        <v>150.2535714285714</v>
      </c>
      <c r="DT133">
        <v>134.0126428571429</v>
      </c>
      <c r="DU133">
        <v>23.248125</v>
      </c>
      <c r="DV133">
        <v>20.47266071428572</v>
      </c>
      <c r="DW133">
        <v>150.4201428571428</v>
      </c>
      <c r="DX133">
        <v>23.12536785714286</v>
      </c>
      <c r="DY133">
        <v>499.9994642857142</v>
      </c>
      <c r="DZ133">
        <v>91.23469642857143</v>
      </c>
      <c r="EA133">
        <v>0.02930210357142857</v>
      </c>
      <c r="EB133">
        <v>29.92426785714286</v>
      </c>
      <c r="EC133">
        <v>30.00804642857143</v>
      </c>
      <c r="ED133">
        <v>999.9000000000002</v>
      </c>
      <c r="EE133">
        <v>0</v>
      </c>
      <c r="EF133">
        <v>0</v>
      </c>
      <c r="EG133">
        <v>9995.397499999997</v>
      </c>
      <c r="EH133">
        <v>0</v>
      </c>
      <c r="EI133">
        <v>11.3539</v>
      </c>
      <c r="EJ133">
        <v>16.24088928571429</v>
      </c>
      <c r="EK133">
        <v>153.8296785714286</v>
      </c>
      <c r="EL133">
        <v>136.8135714285714</v>
      </c>
      <c r="EM133">
        <v>2.775458214285714</v>
      </c>
      <c r="EN133">
        <v>134.0126428571429</v>
      </c>
      <c r="EO133">
        <v>20.47266071428572</v>
      </c>
      <c r="EP133">
        <v>2.121035714285715</v>
      </c>
      <c r="EQ133">
        <v>1.867817142857143</v>
      </c>
      <c r="ER133">
        <v>18.37805</v>
      </c>
      <c r="ES133">
        <v>16.36618928571429</v>
      </c>
      <c r="ET133">
        <v>1999.990357142857</v>
      </c>
      <c r="EU133">
        <v>0.9800050714285715</v>
      </c>
      <c r="EV133">
        <v>0.01999463928571428</v>
      </c>
      <c r="EW133">
        <v>0</v>
      </c>
      <c r="EX133">
        <v>618.782392857143</v>
      </c>
      <c r="EY133">
        <v>5.00097</v>
      </c>
      <c r="EZ133">
        <v>12408.15714285714</v>
      </c>
      <c r="FA133">
        <v>16707.52142857143</v>
      </c>
      <c r="FB133">
        <v>40.5</v>
      </c>
      <c r="FC133">
        <v>40.875</v>
      </c>
      <c r="FD133">
        <v>40.43699999999999</v>
      </c>
      <c r="FE133">
        <v>40.5</v>
      </c>
      <c r="FF133">
        <v>41.06649999999998</v>
      </c>
      <c r="FG133">
        <v>1955.100357142857</v>
      </c>
      <c r="FH133">
        <v>39.89000000000001</v>
      </c>
      <c r="FI133">
        <v>0</v>
      </c>
      <c r="FJ133">
        <v>1758816039.6</v>
      </c>
      <c r="FK133">
        <v>0</v>
      </c>
      <c r="FL133">
        <v>618.5148800000001</v>
      </c>
      <c r="FM133">
        <v>-19.95792311133573</v>
      </c>
      <c r="FN133">
        <v>-415.9230775653745</v>
      </c>
      <c r="FO133">
        <v>12403.648</v>
      </c>
      <c r="FP133">
        <v>15</v>
      </c>
      <c r="FQ133">
        <v>0</v>
      </c>
      <c r="FR133" t="s">
        <v>441</v>
      </c>
      <c r="FS133">
        <v>1747247426.5</v>
      </c>
      <c r="FT133">
        <v>1747247420.5</v>
      </c>
      <c r="FU133">
        <v>0</v>
      </c>
      <c r="FV133">
        <v>1.027</v>
      </c>
      <c r="FW133">
        <v>0.031</v>
      </c>
      <c r="FX133">
        <v>0.02</v>
      </c>
      <c r="FY133">
        <v>0.05</v>
      </c>
      <c r="FZ133">
        <v>420</v>
      </c>
      <c r="GA133">
        <v>16</v>
      </c>
      <c r="GB133">
        <v>0.01</v>
      </c>
      <c r="GC133">
        <v>0.1</v>
      </c>
      <c r="GD133">
        <v>15.95338</v>
      </c>
      <c r="GE133">
        <v>7.258646904315146</v>
      </c>
      <c r="GF133">
        <v>0.7001492073836834</v>
      </c>
      <c r="GG133">
        <v>0</v>
      </c>
      <c r="GH133">
        <v>619.8280882352941</v>
      </c>
      <c r="GI133">
        <v>-22.8328647837807</v>
      </c>
      <c r="GJ133">
        <v>2.265070189376641</v>
      </c>
      <c r="GK133">
        <v>-1</v>
      </c>
      <c r="GL133">
        <v>2.774011</v>
      </c>
      <c r="GM133">
        <v>0.03449853658536785</v>
      </c>
      <c r="GN133">
        <v>0.003643105680597247</v>
      </c>
      <c r="GO133">
        <v>1</v>
      </c>
      <c r="GP133">
        <v>1</v>
      </c>
      <c r="GQ133">
        <v>2</v>
      </c>
      <c r="GR133" t="s">
        <v>442</v>
      </c>
      <c r="GS133">
        <v>3.1355</v>
      </c>
      <c r="GT133">
        <v>2.68965</v>
      </c>
      <c r="GU133">
        <v>0.0333371</v>
      </c>
      <c r="GV133">
        <v>0.0286243</v>
      </c>
      <c r="GW133">
        <v>0.104988</v>
      </c>
      <c r="GX133">
        <v>0.0948249</v>
      </c>
      <c r="GY133">
        <v>30744.5</v>
      </c>
      <c r="GZ133">
        <v>30947.9</v>
      </c>
      <c r="HA133">
        <v>29563.4</v>
      </c>
      <c r="HB133">
        <v>29441</v>
      </c>
      <c r="HC133">
        <v>34956.4</v>
      </c>
      <c r="HD133">
        <v>35292.5</v>
      </c>
      <c r="HE133">
        <v>41602.2</v>
      </c>
      <c r="HF133">
        <v>41820.8</v>
      </c>
      <c r="HG133">
        <v>1.92927</v>
      </c>
      <c r="HH133">
        <v>1.89345</v>
      </c>
      <c r="HI133">
        <v>0.101849</v>
      </c>
      <c r="HJ133">
        <v>0</v>
      </c>
      <c r="HK133">
        <v>28.3404</v>
      </c>
      <c r="HL133">
        <v>999.9</v>
      </c>
      <c r="HM133">
        <v>54.5</v>
      </c>
      <c r="HN133">
        <v>30.3</v>
      </c>
      <c r="HO133">
        <v>25.891</v>
      </c>
      <c r="HP133">
        <v>62.0934</v>
      </c>
      <c r="HQ133">
        <v>25.9696</v>
      </c>
      <c r="HR133">
        <v>1</v>
      </c>
      <c r="HS133">
        <v>0.0594792</v>
      </c>
      <c r="HT133">
        <v>-0.298339</v>
      </c>
      <c r="HU133">
        <v>20.3412</v>
      </c>
      <c r="HV133">
        <v>5.21654</v>
      </c>
      <c r="HW133">
        <v>12.0108</v>
      </c>
      <c r="HX133">
        <v>4.9888</v>
      </c>
      <c r="HY133">
        <v>3.288</v>
      </c>
      <c r="HZ133">
        <v>9999</v>
      </c>
      <c r="IA133">
        <v>9999</v>
      </c>
      <c r="IB133">
        <v>9999</v>
      </c>
      <c r="IC133">
        <v>4.2</v>
      </c>
      <c r="ID133">
        <v>1.86752</v>
      </c>
      <c r="IE133">
        <v>1.86665</v>
      </c>
      <c r="IF133">
        <v>1.866</v>
      </c>
      <c r="IG133">
        <v>1.866</v>
      </c>
      <c r="IH133">
        <v>1.86783</v>
      </c>
      <c r="II133">
        <v>1.87028</v>
      </c>
      <c r="IJ133">
        <v>1.8689</v>
      </c>
      <c r="IK133">
        <v>1.87042</v>
      </c>
      <c r="IL133">
        <v>0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-0.152</v>
      </c>
      <c r="IZ133">
        <v>0.1228</v>
      </c>
      <c r="JA133">
        <v>-0.08430758455233166</v>
      </c>
      <c r="JB133">
        <v>-0.0005046786976645747</v>
      </c>
      <c r="JC133">
        <v>-2.788243218172637E-07</v>
      </c>
      <c r="JD133">
        <v>-1.458253586176284E-11</v>
      </c>
      <c r="JE133">
        <v>-0.06436460862781151</v>
      </c>
      <c r="JF133">
        <v>-0.004978686969522418</v>
      </c>
      <c r="JG133">
        <v>0.0008967905392753483</v>
      </c>
      <c r="JH133">
        <v>-1.433903952826167E-05</v>
      </c>
      <c r="JI133">
        <v>4</v>
      </c>
      <c r="JJ133">
        <v>2332</v>
      </c>
      <c r="JK133">
        <v>1</v>
      </c>
      <c r="JL133">
        <v>26</v>
      </c>
      <c r="JM133">
        <v>192810.2</v>
      </c>
      <c r="JN133">
        <v>192810.3</v>
      </c>
      <c r="JO133">
        <v>0.352783</v>
      </c>
      <c r="JP133">
        <v>2.34009</v>
      </c>
      <c r="JQ133">
        <v>1.39771</v>
      </c>
      <c r="JR133">
        <v>2.34375</v>
      </c>
      <c r="JS133">
        <v>1.49536</v>
      </c>
      <c r="JT133">
        <v>2.53418</v>
      </c>
      <c r="JU133">
        <v>35.7544</v>
      </c>
      <c r="JV133">
        <v>24.0612</v>
      </c>
      <c r="JW133">
        <v>18</v>
      </c>
      <c r="JX133">
        <v>489.615</v>
      </c>
      <c r="JY133">
        <v>457.052</v>
      </c>
      <c r="JZ133">
        <v>28.3329</v>
      </c>
      <c r="KA133">
        <v>28.3178</v>
      </c>
      <c r="KB133">
        <v>30.0003</v>
      </c>
      <c r="KC133">
        <v>28.1</v>
      </c>
      <c r="KD133">
        <v>28.0249</v>
      </c>
      <c r="KE133">
        <v>6.98823</v>
      </c>
      <c r="KF133">
        <v>27.3177</v>
      </c>
      <c r="KG133">
        <v>76.51349999999999</v>
      </c>
      <c r="KH133">
        <v>28.3327</v>
      </c>
      <c r="KI133">
        <v>85.5008</v>
      </c>
      <c r="KJ133">
        <v>20.5117</v>
      </c>
      <c r="KK133">
        <v>101.04</v>
      </c>
      <c r="KL133">
        <v>100.571</v>
      </c>
    </row>
    <row r="134" spans="1:298">
      <c r="A134">
        <v>118</v>
      </c>
      <c r="B134">
        <v>1758816043.6</v>
      </c>
      <c r="C134">
        <v>3008.5</v>
      </c>
      <c r="D134" t="s">
        <v>681</v>
      </c>
      <c r="E134" t="s">
        <v>682</v>
      </c>
      <c r="F134">
        <v>5</v>
      </c>
      <c r="G134" t="s">
        <v>640</v>
      </c>
      <c r="H134" t="s">
        <v>437</v>
      </c>
      <c r="I134" t="s">
        <v>438</v>
      </c>
      <c r="J134">
        <v>1758816036.1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103.7332382615477</v>
      </c>
      <c r="AL134">
        <v>113.4128787878788</v>
      </c>
      <c r="AM134">
        <v>-3.301639437018633</v>
      </c>
      <c r="AN134">
        <v>65.06192014247497</v>
      </c>
      <c r="AO134">
        <f>(AQ134 - AP134 + DZ134*1E3/(8.314*(EB134+273.15)) * AS134/DY134 * AR134) * DY134/(100*DM134) * 1000/(1000 - AQ134)</f>
        <v>0</v>
      </c>
      <c r="AP134">
        <v>20.46990212963041</v>
      </c>
      <c r="AQ134">
        <v>23.2568103030303</v>
      </c>
      <c r="AR134">
        <v>5.487259643549299E-05</v>
      </c>
      <c r="AS134">
        <v>108.3196532362032</v>
      </c>
      <c r="AT134">
        <v>0</v>
      </c>
      <c r="AU134">
        <v>0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4.16</v>
      </c>
      <c r="DN134">
        <v>0.5</v>
      </c>
      <c r="DO134" t="s">
        <v>440</v>
      </c>
      <c r="DP134">
        <v>2</v>
      </c>
      <c r="DQ134" t="b">
        <v>1</v>
      </c>
      <c r="DR134">
        <v>1758816036.1</v>
      </c>
      <c r="DS134">
        <v>133.2817777777778</v>
      </c>
      <c r="DT134">
        <v>116.3507333333333</v>
      </c>
      <c r="DU134">
        <v>23.25011481481481</v>
      </c>
      <c r="DV134">
        <v>20.47127407407407</v>
      </c>
      <c r="DW134">
        <v>133.4384444444445</v>
      </c>
      <c r="DX134">
        <v>23.12732962962963</v>
      </c>
      <c r="DY134">
        <v>499.9781111111111</v>
      </c>
      <c r="DZ134">
        <v>91.23544814814815</v>
      </c>
      <c r="EA134">
        <v>0.02933404074074075</v>
      </c>
      <c r="EB134">
        <v>29.92510370370371</v>
      </c>
      <c r="EC134">
        <v>30.01137407407407</v>
      </c>
      <c r="ED134">
        <v>999.9000000000001</v>
      </c>
      <c r="EE134">
        <v>0</v>
      </c>
      <c r="EF134">
        <v>0</v>
      </c>
      <c r="EG134">
        <v>10002.14740740741</v>
      </c>
      <c r="EH134">
        <v>0</v>
      </c>
      <c r="EI134">
        <v>11.3539</v>
      </c>
      <c r="EJ134">
        <v>16.93102962962963</v>
      </c>
      <c r="EK134">
        <v>136.4542592592593</v>
      </c>
      <c r="EL134">
        <v>118.7823333333333</v>
      </c>
      <c r="EM134">
        <v>2.778837777777778</v>
      </c>
      <c r="EN134">
        <v>116.3507333333333</v>
      </c>
      <c r="EO134">
        <v>20.47127407407407</v>
      </c>
      <c r="EP134">
        <v>2.121235925925926</v>
      </c>
      <c r="EQ134">
        <v>1.867706666666667</v>
      </c>
      <c r="ER134">
        <v>18.37954814814815</v>
      </c>
      <c r="ES134">
        <v>16.36525555555556</v>
      </c>
      <c r="ET134">
        <v>2000.005925925926</v>
      </c>
      <c r="EU134">
        <v>0.9800053333333333</v>
      </c>
      <c r="EV134">
        <v>0.01999437777777778</v>
      </c>
      <c r="EW134">
        <v>0</v>
      </c>
      <c r="EX134">
        <v>617.1048888888888</v>
      </c>
      <c r="EY134">
        <v>5.00097</v>
      </c>
      <c r="EZ134">
        <v>12375.23333333333</v>
      </c>
      <c r="FA134">
        <v>16707.67037037037</v>
      </c>
      <c r="FB134">
        <v>40.5</v>
      </c>
      <c r="FC134">
        <v>40.875</v>
      </c>
      <c r="FD134">
        <v>40.43699999999999</v>
      </c>
      <c r="FE134">
        <v>40.5</v>
      </c>
      <c r="FF134">
        <v>41.07599999999999</v>
      </c>
      <c r="FG134">
        <v>1955.115925925925</v>
      </c>
      <c r="FH134">
        <v>39.89000000000001</v>
      </c>
      <c r="FI134">
        <v>0</v>
      </c>
      <c r="FJ134">
        <v>1758816044.4</v>
      </c>
      <c r="FK134">
        <v>0</v>
      </c>
      <c r="FL134">
        <v>617.06624</v>
      </c>
      <c r="FM134">
        <v>-15.60453843765857</v>
      </c>
      <c r="FN134">
        <v>-318.2230764333275</v>
      </c>
      <c r="FO134">
        <v>12374.588</v>
      </c>
      <c r="FP134">
        <v>15</v>
      </c>
      <c r="FQ134">
        <v>0</v>
      </c>
      <c r="FR134" t="s">
        <v>441</v>
      </c>
      <c r="FS134">
        <v>1747247426.5</v>
      </c>
      <c r="FT134">
        <v>1747247420.5</v>
      </c>
      <c r="FU134">
        <v>0</v>
      </c>
      <c r="FV134">
        <v>1.027</v>
      </c>
      <c r="FW134">
        <v>0.031</v>
      </c>
      <c r="FX134">
        <v>0.02</v>
      </c>
      <c r="FY134">
        <v>0.05</v>
      </c>
      <c r="FZ134">
        <v>420</v>
      </c>
      <c r="GA134">
        <v>16</v>
      </c>
      <c r="GB134">
        <v>0.01</v>
      </c>
      <c r="GC134">
        <v>0.1</v>
      </c>
      <c r="GD134">
        <v>16.5781125</v>
      </c>
      <c r="GE134">
        <v>7.861606378986849</v>
      </c>
      <c r="GF134">
        <v>0.7576121181671728</v>
      </c>
      <c r="GG134">
        <v>0</v>
      </c>
      <c r="GH134">
        <v>618.1430882352942</v>
      </c>
      <c r="GI134">
        <v>-18.73226891093173</v>
      </c>
      <c r="GJ134">
        <v>1.870833384093326</v>
      </c>
      <c r="GK134">
        <v>-1</v>
      </c>
      <c r="GL134">
        <v>2.7772725</v>
      </c>
      <c r="GM134">
        <v>0.04216322701688212</v>
      </c>
      <c r="GN134">
        <v>0.004309215560864861</v>
      </c>
      <c r="GO134">
        <v>1</v>
      </c>
      <c r="GP134">
        <v>1</v>
      </c>
      <c r="GQ134">
        <v>2</v>
      </c>
      <c r="GR134" t="s">
        <v>442</v>
      </c>
      <c r="GS134">
        <v>3.13554</v>
      </c>
      <c r="GT134">
        <v>2.6895</v>
      </c>
      <c r="GU134">
        <v>0.0292197</v>
      </c>
      <c r="GV134">
        <v>0.0242926</v>
      </c>
      <c r="GW134">
        <v>0.105007</v>
      </c>
      <c r="GX134">
        <v>0.0948225</v>
      </c>
      <c r="GY134">
        <v>30874.8</v>
      </c>
      <c r="GZ134">
        <v>31085.4</v>
      </c>
      <c r="HA134">
        <v>29562.9</v>
      </c>
      <c r="HB134">
        <v>29440.6</v>
      </c>
      <c r="HC134">
        <v>34955.1</v>
      </c>
      <c r="HD134">
        <v>35292</v>
      </c>
      <c r="HE134">
        <v>41601.6</v>
      </c>
      <c r="HF134">
        <v>41820.2</v>
      </c>
      <c r="HG134">
        <v>1.9292</v>
      </c>
      <c r="HH134">
        <v>1.8932</v>
      </c>
      <c r="HI134">
        <v>0.10287</v>
      </c>
      <c r="HJ134">
        <v>0</v>
      </c>
      <c r="HK134">
        <v>28.3446</v>
      </c>
      <c r="HL134">
        <v>999.9</v>
      </c>
      <c r="HM134">
        <v>54.5</v>
      </c>
      <c r="HN134">
        <v>30.3</v>
      </c>
      <c r="HO134">
        <v>25.8916</v>
      </c>
      <c r="HP134">
        <v>62.1934</v>
      </c>
      <c r="HQ134">
        <v>25.8894</v>
      </c>
      <c r="HR134">
        <v>1</v>
      </c>
      <c r="HS134">
        <v>0.0599746</v>
      </c>
      <c r="HT134">
        <v>-0.424379</v>
      </c>
      <c r="HU134">
        <v>20.3409</v>
      </c>
      <c r="HV134">
        <v>5.21699</v>
      </c>
      <c r="HW134">
        <v>12.0117</v>
      </c>
      <c r="HX134">
        <v>4.9891</v>
      </c>
      <c r="HY134">
        <v>3.28805</v>
      </c>
      <c r="HZ134">
        <v>9999</v>
      </c>
      <c r="IA134">
        <v>9999</v>
      </c>
      <c r="IB134">
        <v>9999</v>
      </c>
      <c r="IC134">
        <v>4.2</v>
      </c>
      <c r="ID134">
        <v>1.86752</v>
      </c>
      <c r="IE134">
        <v>1.86663</v>
      </c>
      <c r="IF134">
        <v>1.86601</v>
      </c>
      <c r="IG134">
        <v>1.866</v>
      </c>
      <c r="IH134">
        <v>1.86782</v>
      </c>
      <c r="II134">
        <v>1.87028</v>
      </c>
      <c r="IJ134">
        <v>1.8689</v>
      </c>
      <c r="IK134">
        <v>1.87042</v>
      </c>
      <c r="IL134">
        <v>0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-0.143</v>
      </c>
      <c r="IZ134">
        <v>0.1229</v>
      </c>
      <c r="JA134">
        <v>-0.08430758455233166</v>
      </c>
      <c r="JB134">
        <v>-0.0005046786976645747</v>
      </c>
      <c r="JC134">
        <v>-2.788243218172637E-07</v>
      </c>
      <c r="JD134">
        <v>-1.458253586176284E-11</v>
      </c>
      <c r="JE134">
        <v>-0.06436460862781151</v>
      </c>
      <c r="JF134">
        <v>-0.004978686969522418</v>
      </c>
      <c r="JG134">
        <v>0.0008967905392753483</v>
      </c>
      <c r="JH134">
        <v>-1.433903952826167E-05</v>
      </c>
      <c r="JI134">
        <v>4</v>
      </c>
      <c r="JJ134">
        <v>2332</v>
      </c>
      <c r="JK134">
        <v>1</v>
      </c>
      <c r="JL134">
        <v>26</v>
      </c>
      <c r="JM134">
        <v>192810.3</v>
      </c>
      <c r="JN134">
        <v>192810.4</v>
      </c>
      <c r="JO134">
        <v>0.311279</v>
      </c>
      <c r="JP134">
        <v>2.33521</v>
      </c>
      <c r="JQ134">
        <v>1.39648</v>
      </c>
      <c r="JR134">
        <v>2.34619</v>
      </c>
      <c r="JS134">
        <v>1.49536</v>
      </c>
      <c r="JT134">
        <v>2.71118</v>
      </c>
      <c r="JU134">
        <v>35.7777</v>
      </c>
      <c r="JV134">
        <v>24.07</v>
      </c>
      <c r="JW134">
        <v>18</v>
      </c>
      <c r="JX134">
        <v>489.607</v>
      </c>
      <c r="JY134">
        <v>456.927</v>
      </c>
      <c r="JZ134">
        <v>28.3299</v>
      </c>
      <c r="KA134">
        <v>28.3226</v>
      </c>
      <c r="KB134">
        <v>30.0004</v>
      </c>
      <c r="KC134">
        <v>28.1048</v>
      </c>
      <c r="KD134">
        <v>28.029</v>
      </c>
      <c r="KE134">
        <v>6.2224</v>
      </c>
      <c r="KF134">
        <v>27.3177</v>
      </c>
      <c r="KG134">
        <v>76.51349999999999</v>
      </c>
      <c r="KH134">
        <v>28.346</v>
      </c>
      <c r="KI134">
        <v>65.46469999999999</v>
      </c>
      <c r="KJ134">
        <v>20.5117</v>
      </c>
      <c r="KK134">
        <v>101.038</v>
      </c>
      <c r="KL134">
        <v>100.57</v>
      </c>
    </row>
    <row r="135" spans="1:298">
      <c r="A135">
        <v>119</v>
      </c>
      <c r="B135">
        <v>1758816048.6</v>
      </c>
      <c r="C135">
        <v>3013.5</v>
      </c>
      <c r="D135" t="s">
        <v>683</v>
      </c>
      <c r="E135" t="s">
        <v>684</v>
      </c>
      <c r="F135">
        <v>5</v>
      </c>
      <c r="G135" t="s">
        <v>640</v>
      </c>
      <c r="H135" t="s">
        <v>437</v>
      </c>
      <c r="I135" t="s">
        <v>438</v>
      </c>
      <c r="J135">
        <v>1758816040.814285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86.64484679986394</v>
      </c>
      <c r="AL135">
        <v>96.95254848484844</v>
      </c>
      <c r="AM135">
        <v>-3.295664700841703</v>
      </c>
      <c r="AN135">
        <v>65.06192014247497</v>
      </c>
      <c r="AO135">
        <f>(AQ135 - AP135 + DZ135*1E3/(8.314*(EB135+273.15)) * AS135/DY135 * AR135) * DY135/(100*DM135) * 1000/(1000 - AQ135)</f>
        <v>0</v>
      </c>
      <c r="AP135">
        <v>20.46822119344228</v>
      </c>
      <c r="AQ135">
        <v>23.26415212121212</v>
      </c>
      <c r="AR135">
        <v>4.601629286296224E-05</v>
      </c>
      <c r="AS135">
        <v>108.3196532362032</v>
      </c>
      <c r="AT135">
        <v>0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4.16</v>
      </c>
      <c r="DN135">
        <v>0.5</v>
      </c>
      <c r="DO135" t="s">
        <v>440</v>
      </c>
      <c r="DP135">
        <v>2</v>
      </c>
      <c r="DQ135" t="b">
        <v>1</v>
      </c>
      <c r="DR135">
        <v>1758816040.814285</v>
      </c>
      <c r="DS135">
        <v>118.1346392857143</v>
      </c>
      <c r="DT135">
        <v>100.56285</v>
      </c>
      <c r="DU135">
        <v>23.25495</v>
      </c>
      <c r="DV135">
        <v>20.47000714285714</v>
      </c>
      <c r="DW135">
        <v>118.2825357142857</v>
      </c>
      <c r="DX135">
        <v>23.13208928571428</v>
      </c>
      <c r="DY135">
        <v>499.9834285714286</v>
      </c>
      <c r="DZ135">
        <v>91.2359642857143</v>
      </c>
      <c r="EA135">
        <v>0.02934193571428572</v>
      </c>
      <c r="EB135">
        <v>29.92001785714286</v>
      </c>
      <c r="EC135">
        <v>30.000775</v>
      </c>
      <c r="ED135">
        <v>999.9000000000002</v>
      </c>
      <c r="EE135">
        <v>0</v>
      </c>
      <c r="EF135">
        <v>0</v>
      </c>
      <c r="EG135">
        <v>10003.80964285714</v>
      </c>
      <c r="EH135">
        <v>0</v>
      </c>
      <c r="EI135">
        <v>11.3539</v>
      </c>
      <c r="EJ135">
        <v>17.57178928571429</v>
      </c>
      <c r="EK135">
        <v>120.9471892857143</v>
      </c>
      <c r="EL135">
        <v>102.6643678571429</v>
      </c>
      <c r="EM135">
        <v>2.784937857142856</v>
      </c>
      <c r="EN135">
        <v>100.56285</v>
      </c>
      <c r="EO135">
        <v>20.47000714285714</v>
      </c>
      <c r="EP135">
        <v>2.1216875</v>
      </c>
      <c r="EQ135">
        <v>1.867601428571428</v>
      </c>
      <c r="ER135">
        <v>18.38294642857143</v>
      </c>
      <c r="ES135">
        <v>16.364375</v>
      </c>
      <c r="ET135">
        <v>2000.003571428571</v>
      </c>
      <c r="EU135">
        <v>0.9800053928571428</v>
      </c>
      <c r="EV135">
        <v>0.01999431785714285</v>
      </c>
      <c r="EW135">
        <v>0</v>
      </c>
      <c r="EX135">
        <v>616.2133928571428</v>
      </c>
      <c r="EY135">
        <v>5.00097</v>
      </c>
      <c r="EZ135">
        <v>12356.38214285714</v>
      </c>
      <c r="FA135">
        <v>16707.65357142857</v>
      </c>
      <c r="FB135">
        <v>40.50442857142856</v>
      </c>
      <c r="FC135">
        <v>40.875</v>
      </c>
      <c r="FD135">
        <v>40.4415</v>
      </c>
      <c r="FE135">
        <v>40.5</v>
      </c>
      <c r="FF135">
        <v>41.08449999999999</v>
      </c>
      <c r="FG135">
        <v>1955.113571428572</v>
      </c>
      <c r="FH135">
        <v>39.89000000000001</v>
      </c>
      <c r="FI135">
        <v>0</v>
      </c>
      <c r="FJ135">
        <v>1758816049.8</v>
      </c>
      <c r="FK135">
        <v>0</v>
      </c>
      <c r="FL135">
        <v>616.1444230769231</v>
      </c>
      <c r="FM135">
        <v>-8.213982916608485</v>
      </c>
      <c r="FN135">
        <v>-164.1914532119111</v>
      </c>
      <c r="FO135">
        <v>12354.68461538461</v>
      </c>
      <c r="FP135">
        <v>15</v>
      </c>
      <c r="FQ135">
        <v>0</v>
      </c>
      <c r="FR135" t="s">
        <v>441</v>
      </c>
      <c r="FS135">
        <v>1747247426.5</v>
      </c>
      <c r="FT135">
        <v>1747247420.5</v>
      </c>
      <c r="FU135">
        <v>0</v>
      </c>
      <c r="FV135">
        <v>1.027</v>
      </c>
      <c r="FW135">
        <v>0.031</v>
      </c>
      <c r="FX135">
        <v>0.02</v>
      </c>
      <c r="FY135">
        <v>0.05</v>
      </c>
      <c r="FZ135">
        <v>420</v>
      </c>
      <c r="GA135">
        <v>16</v>
      </c>
      <c r="GB135">
        <v>0.01</v>
      </c>
      <c r="GC135">
        <v>0.1</v>
      </c>
      <c r="GD135">
        <v>17.0977425</v>
      </c>
      <c r="GE135">
        <v>8.160802626641621</v>
      </c>
      <c r="GF135">
        <v>0.7854253344168051</v>
      </c>
      <c r="GG135">
        <v>0</v>
      </c>
      <c r="GH135">
        <v>617.0603529411766</v>
      </c>
      <c r="GI135">
        <v>-13.37582887310969</v>
      </c>
      <c r="GJ135">
        <v>1.392106125145584</v>
      </c>
      <c r="GK135">
        <v>-1</v>
      </c>
      <c r="GL135">
        <v>2.780938</v>
      </c>
      <c r="GM135">
        <v>0.06561590994370838</v>
      </c>
      <c r="GN135">
        <v>0.006543627128741357</v>
      </c>
      <c r="GO135">
        <v>1</v>
      </c>
      <c r="GP135">
        <v>1</v>
      </c>
      <c r="GQ135">
        <v>2</v>
      </c>
      <c r="GR135" t="s">
        <v>442</v>
      </c>
      <c r="GS135">
        <v>3.13557</v>
      </c>
      <c r="GT135">
        <v>2.68944</v>
      </c>
      <c r="GU135">
        <v>0.0250413</v>
      </c>
      <c r="GV135">
        <v>0.0199047</v>
      </c>
      <c r="GW135">
        <v>0.105029</v>
      </c>
      <c r="GX135">
        <v>0.0948104</v>
      </c>
      <c r="GY135">
        <v>31007.3</v>
      </c>
      <c r="GZ135">
        <v>31224.7</v>
      </c>
      <c r="HA135">
        <v>29562.6</v>
      </c>
      <c r="HB135">
        <v>29440.2</v>
      </c>
      <c r="HC135">
        <v>34953.7</v>
      </c>
      <c r="HD135">
        <v>35292.1</v>
      </c>
      <c r="HE135">
        <v>41601.1</v>
      </c>
      <c r="HF135">
        <v>41819.8</v>
      </c>
      <c r="HG135">
        <v>1.9291</v>
      </c>
      <c r="HH135">
        <v>1.89277</v>
      </c>
      <c r="HI135">
        <v>0.0997633</v>
      </c>
      <c r="HJ135">
        <v>0</v>
      </c>
      <c r="HK135">
        <v>28.3476</v>
      </c>
      <c r="HL135">
        <v>999.9</v>
      </c>
      <c r="HM135">
        <v>54.5</v>
      </c>
      <c r="HN135">
        <v>30.3</v>
      </c>
      <c r="HO135">
        <v>25.8941</v>
      </c>
      <c r="HP135">
        <v>62.0234</v>
      </c>
      <c r="HQ135">
        <v>25.8614</v>
      </c>
      <c r="HR135">
        <v>1</v>
      </c>
      <c r="HS135">
        <v>0.0603201</v>
      </c>
      <c r="HT135">
        <v>-0.393742</v>
      </c>
      <c r="HU135">
        <v>20.341</v>
      </c>
      <c r="HV135">
        <v>5.21699</v>
      </c>
      <c r="HW135">
        <v>12.011</v>
      </c>
      <c r="HX135">
        <v>4.9888</v>
      </c>
      <c r="HY135">
        <v>3.28785</v>
      </c>
      <c r="HZ135">
        <v>9999</v>
      </c>
      <c r="IA135">
        <v>9999</v>
      </c>
      <c r="IB135">
        <v>9999</v>
      </c>
      <c r="IC135">
        <v>4.2</v>
      </c>
      <c r="ID135">
        <v>1.86752</v>
      </c>
      <c r="IE135">
        <v>1.86665</v>
      </c>
      <c r="IF135">
        <v>1.86601</v>
      </c>
      <c r="IG135">
        <v>1.866</v>
      </c>
      <c r="IH135">
        <v>1.86783</v>
      </c>
      <c r="II135">
        <v>1.87027</v>
      </c>
      <c r="IJ135">
        <v>1.8689</v>
      </c>
      <c r="IK135">
        <v>1.87042</v>
      </c>
      <c r="IL135">
        <v>0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-0.134</v>
      </c>
      <c r="IZ135">
        <v>0.123</v>
      </c>
      <c r="JA135">
        <v>-0.08430758455233166</v>
      </c>
      <c r="JB135">
        <v>-0.0005046786976645747</v>
      </c>
      <c r="JC135">
        <v>-2.788243218172637E-07</v>
      </c>
      <c r="JD135">
        <v>-1.458253586176284E-11</v>
      </c>
      <c r="JE135">
        <v>-0.06436460862781151</v>
      </c>
      <c r="JF135">
        <v>-0.004978686969522418</v>
      </c>
      <c r="JG135">
        <v>0.0008967905392753483</v>
      </c>
      <c r="JH135">
        <v>-1.433903952826167E-05</v>
      </c>
      <c r="JI135">
        <v>4</v>
      </c>
      <c r="JJ135">
        <v>2332</v>
      </c>
      <c r="JK135">
        <v>1</v>
      </c>
      <c r="JL135">
        <v>26</v>
      </c>
      <c r="JM135">
        <v>192810.4</v>
      </c>
      <c r="JN135">
        <v>192810.5</v>
      </c>
      <c r="JO135">
        <v>0.274658</v>
      </c>
      <c r="JP135">
        <v>2.34009</v>
      </c>
      <c r="JQ135">
        <v>1.39648</v>
      </c>
      <c r="JR135">
        <v>2.34375</v>
      </c>
      <c r="JS135">
        <v>1.49536</v>
      </c>
      <c r="JT135">
        <v>2.7063</v>
      </c>
      <c r="JU135">
        <v>35.7777</v>
      </c>
      <c r="JV135">
        <v>24.07</v>
      </c>
      <c r="JW135">
        <v>18</v>
      </c>
      <c r="JX135">
        <v>489.576</v>
      </c>
      <c r="JY135">
        <v>456.697</v>
      </c>
      <c r="JZ135">
        <v>28.3365</v>
      </c>
      <c r="KA135">
        <v>28.328</v>
      </c>
      <c r="KB135">
        <v>30.0005</v>
      </c>
      <c r="KC135">
        <v>28.1087</v>
      </c>
      <c r="KD135">
        <v>28.0336</v>
      </c>
      <c r="KE135">
        <v>5.51636</v>
      </c>
      <c r="KF135">
        <v>27.3177</v>
      </c>
      <c r="KG135">
        <v>76.51349999999999</v>
      </c>
      <c r="KH135">
        <v>28.3387</v>
      </c>
      <c r="KI135">
        <v>52.1069</v>
      </c>
      <c r="KJ135">
        <v>20.5117</v>
      </c>
      <c r="KK135">
        <v>101.037</v>
      </c>
      <c r="KL135">
        <v>100.569</v>
      </c>
    </row>
    <row r="136" spans="1:298">
      <c r="A136">
        <v>120</v>
      </c>
      <c r="B136">
        <v>1758816053.6</v>
      </c>
      <c r="C136">
        <v>3018.5</v>
      </c>
      <c r="D136" t="s">
        <v>685</v>
      </c>
      <c r="E136" t="s">
        <v>686</v>
      </c>
      <c r="F136">
        <v>5</v>
      </c>
      <c r="G136" t="s">
        <v>640</v>
      </c>
      <c r="H136" t="s">
        <v>437</v>
      </c>
      <c r="I136" t="s">
        <v>438</v>
      </c>
      <c r="J136">
        <v>1758816046.1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69.53010693210541</v>
      </c>
      <c r="AL136">
        <v>80.58500727272725</v>
      </c>
      <c r="AM136">
        <v>-3.277696926685669</v>
      </c>
      <c r="AN136">
        <v>65.06192014247497</v>
      </c>
      <c r="AO136">
        <f>(AQ136 - AP136 + DZ136*1E3/(8.314*(EB136+273.15)) * AS136/DY136 * AR136) * DY136/(100*DM136) * 1000/(1000 - AQ136)</f>
        <v>0</v>
      </c>
      <c r="AP136">
        <v>20.46630308714218</v>
      </c>
      <c r="AQ136">
        <v>23.27293333333332</v>
      </c>
      <c r="AR136">
        <v>5.44895666784452E-05</v>
      </c>
      <c r="AS136">
        <v>108.3196532362032</v>
      </c>
      <c r="AT136">
        <v>0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4.16</v>
      </c>
      <c r="DN136">
        <v>0.5</v>
      </c>
      <c r="DO136" t="s">
        <v>440</v>
      </c>
      <c r="DP136">
        <v>2</v>
      </c>
      <c r="DQ136" t="b">
        <v>1</v>
      </c>
      <c r="DR136">
        <v>1758816046.1</v>
      </c>
      <c r="DS136">
        <v>101.1659666666667</v>
      </c>
      <c r="DT136">
        <v>82.84702962962963</v>
      </c>
      <c r="DU136">
        <v>23.26140740740741</v>
      </c>
      <c r="DV136">
        <v>20.46819259259259</v>
      </c>
      <c r="DW136">
        <v>101.3042074074074</v>
      </c>
      <c r="DX136">
        <v>23.13847037037037</v>
      </c>
      <c r="DY136">
        <v>499.9940370370371</v>
      </c>
      <c r="DZ136">
        <v>91.2351259259259</v>
      </c>
      <c r="EA136">
        <v>0.02919255555555556</v>
      </c>
      <c r="EB136">
        <v>29.91805185185186</v>
      </c>
      <c r="EC136">
        <v>29.99796666666667</v>
      </c>
      <c r="ED136">
        <v>999.9000000000001</v>
      </c>
      <c r="EE136">
        <v>0</v>
      </c>
      <c r="EF136">
        <v>0</v>
      </c>
      <c r="EG136">
        <v>10005.09</v>
      </c>
      <c r="EH136">
        <v>0</v>
      </c>
      <c r="EI136">
        <v>11.3539</v>
      </c>
      <c r="EJ136">
        <v>18.31885925925926</v>
      </c>
      <c r="EK136">
        <v>103.5751740740741</v>
      </c>
      <c r="EL136">
        <v>84.57822592592592</v>
      </c>
      <c r="EM136">
        <v>2.793217777777778</v>
      </c>
      <c r="EN136">
        <v>82.84702962962963</v>
      </c>
      <c r="EO136">
        <v>20.46819259259259</v>
      </c>
      <c r="EP136">
        <v>2.122257407407407</v>
      </c>
      <c r="EQ136">
        <v>1.867418148148148</v>
      </c>
      <c r="ER136">
        <v>18.38722592592593</v>
      </c>
      <c r="ES136">
        <v>16.36284074074074</v>
      </c>
      <c r="ET136">
        <v>2000.021481481481</v>
      </c>
      <c r="EU136">
        <v>0.9800056666666666</v>
      </c>
      <c r="EV136">
        <v>0.01999404444444444</v>
      </c>
      <c r="EW136">
        <v>0</v>
      </c>
      <c r="EX136">
        <v>615.6546296296298</v>
      </c>
      <c r="EY136">
        <v>5.00097</v>
      </c>
      <c r="EZ136">
        <v>12345.9962962963</v>
      </c>
      <c r="FA136">
        <v>16707.81111111111</v>
      </c>
      <c r="FB136">
        <v>40.51607407407408</v>
      </c>
      <c r="FC136">
        <v>40.875</v>
      </c>
      <c r="FD136">
        <v>40.44166666666666</v>
      </c>
      <c r="FE136">
        <v>40.5</v>
      </c>
      <c r="FF136">
        <v>41.08766666666666</v>
      </c>
      <c r="FG136">
        <v>1955.131481481481</v>
      </c>
      <c r="FH136">
        <v>39.89000000000001</v>
      </c>
      <c r="FI136">
        <v>0</v>
      </c>
      <c r="FJ136">
        <v>1758816054.6</v>
      </c>
      <c r="FK136">
        <v>0</v>
      </c>
      <c r="FL136">
        <v>615.6983846153846</v>
      </c>
      <c r="FM136">
        <v>-0.8507350599634803</v>
      </c>
      <c r="FN136">
        <v>-36.01025654282665</v>
      </c>
      <c r="FO136">
        <v>12346.30384615385</v>
      </c>
      <c r="FP136">
        <v>15</v>
      </c>
      <c r="FQ136">
        <v>0</v>
      </c>
      <c r="FR136" t="s">
        <v>441</v>
      </c>
      <c r="FS136">
        <v>1747247426.5</v>
      </c>
      <c r="FT136">
        <v>1747247420.5</v>
      </c>
      <c r="FU136">
        <v>0</v>
      </c>
      <c r="FV136">
        <v>1.027</v>
      </c>
      <c r="FW136">
        <v>0.031</v>
      </c>
      <c r="FX136">
        <v>0.02</v>
      </c>
      <c r="FY136">
        <v>0.05</v>
      </c>
      <c r="FZ136">
        <v>420</v>
      </c>
      <c r="GA136">
        <v>16</v>
      </c>
      <c r="GB136">
        <v>0.01</v>
      </c>
      <c r="GC136">
        <v>0.1</v>
      </c>
      <c r="GD136">
        <v>17.83024634146341</v>
      </c>
      <c r="GE136">
        <v>8.316478745644611</v>
      </c>
      <c r="GF136">
        <v>0.8212540746745444</v>
      </c>
      <c r="GG136">
        <v>0</v>
      </c>
      <c r="GH136">
        <v>616.1109999999999</v>
      </c>
      <c r="GI136">
        <v>-6.815553854096833</v>
      </c>
      <c r="GJ136">
        <v>0.7803672966283691</v>
      </c>
      <c r="GK136">
        <v>-1</v>
      </c>
      <c r="GL136">
        <v>2.788209268292683</v>
      </c>
      <c r="GM136">
        <v>0.09412264808362375</v>
      </c>
      <c r="GN136">
        <v>0.009469593802359086</v>
      </c>
      <c r="GO136">
        <v>1</v>
      </c>
      <c r="GP136">
        <v>1</v>
      </c>
      <c r="GQ136">
        <v>2</v>
      </c>
      <c r="GR136" t="s">
        <v>442</v>
      </c>
      <c r="GS136">
        <v>3.13555</v>
      </c>
      <c r="GT136">
        <v>2.68928</v>
      </c>
      <c r="GU136">
        <v>0.0208101</v>
      </c>
      <c r="GV136">
        <v>0.0154221</v>
      </c>
      <c r="GW136">
        <v>0.105052</v>
      </c>
      <c r="GX136">
        <v>0.09480379999999999</v>
      </c>
      <c r="GY136">
        <v>31141.8</v>
      </c>
      <c r="GZ136">
        <v>31367.2</v>
      </c>
      <c r="HA136">
        <v>29562.5</v>
      </c>
      <c r="HB136">
        <v>29439.9</v>
      </c>
      <c r="HC136">
        <v>34952.6</v>
      </c>
      <c r="HD136">
        <v>35291.7</v>
      </c>
      <c r="HE136">
        <v>41600.9</v>
      </c>
      <c r="HF136">
        <v>41819.1</v>
      </c>
      <c r="HG136">
        <v>1.92887</v>
      </c>
      <c r="HH136">
        <v>1.89277</v>
      </c>
      <c r="HI136">
        <v>0.101157</v>
      </c>
      <c r="HJ136">
        <v>0</v>
      </c>
      <c r="HK136">
        <v>28.3487</v>
      </c>
      <c r="HL136">
        <v>999.9</v>
      </c>
      <c r="HM136">
        <v>54.5</v>
      </c>
      <c r="HN136">
        <v>30.3</v>
      </c>
      <c r="HO136">
        <v>25.8922</v>
      </c>
      <c r="HP136">
        <v>61.6735</v>
      </c>
      <c r="HQ136">
        <v>25.9054</v>
      </c>
      <c r="HR136">
        <v>1</v>
      </c>
      <c r="HS136">
        <v>0.0606885</v>
      </c>
      <c r="HT136">
        <v>-0.398832</v>
      </c>
      <c r="HU136">
        <v>20.3409</v>
      </c>
      <c r="HV136">
        <v>5.21579</v>
      </c>
      <c r="HW136">
        <v>12.011</v>
      </c>
      <c r="HX136">
        <v>4.9887</v>
      </c>
      <c r="HY136">
        <v>3.2878</v>
      </c>
      <c r="HZ136">
        <v>9999</v>
      </c>
      <c r="IA136">
        <v>9999</v>
      </c>
      <c r="IB136">
        <v>9999</v>
      </c>
      <c r="IC136">
        <v>4.2</v>
      </c>
      <c r="ID136">
        <v>1.86753</v>
      </c>
      <c r="IE136">
        <v>1.86665</v>
      </c>
      <c r="IF136">
        <v>1.866</v>
      </c>
      <c r="IG136">
        <v>1.866</v>
      </c>
      <c r="IH136">
        <v>1.86783</v>
      </c>
      <c r="II136">
        <v>1.87027</v>
      </c>
      <c r="IJ136">
        <v>1.86891</v>
      </c>
      <c r="IK136">
        <v>1.87042</v>
      </c>
      <c r="IL136">
        <v>0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-0.125</v>
      </c>
      <c r="IZ136">
        <v>0.1231</v>
      </c>
      <c r="JA136">
        <v>-0.08430758455233166</v>
      </c>
      <c r="JB136">
        <v>-0.0005046786976645747</v>
      </c>
      <c r="JC136">
        <v>-2.788243218172637E-07</v>
      </c>
      <c r="JD136">
        <v>-1.458253586176284E-11</v>
      </c>
      <c r="JE136">
        <v>-0.06436460862781151</v>
      </c>
      <c r="JF136">
        <v>-0.004978686969522418</v>
      </c>
      <c r="JG136">
        <v>0.0008967905392753483</v>
      </c>
      <c r="JH136">
        <v>-1.433903952826167E-05</v>
      </c>
      <c r="JI136">
        <v>4</v>
      </c>
      <c r="JJ136">
        <v>2332</v>
      </c>
      <c r="JK136">
        <v>1</v>
      </c>
      <c r="JL136">
        <v>26</v>
      </c>
      <c r="JM136">
        <v>192810.5</v>
      </c>
      <c r="JN136">
        <v>192810.6</v>
      </c>
      <c r="JO136">
        <v>0.24292</v>
      </c>
      <c r="JP136">
        <v>2.36816</v>
      </c>
      <c r="JQ136">
        <v>1.39771</v>
      </c>
      <c r="JR136">
        <v>2.34253</v>
      </c>
      <c r="JS136">
        <v>1.49536</v>
      </c>
      <c r="JT136">
        <v>2.56714</v>
      </c>
      <c r="JU136">
        <v>35.7777</v>
      </c>
      <c r="JV136">
        <v>24.07</v>
      </c>
      <c r="JW136">
        <v>18</v>
      </c>
      <c r="JX136">
        <v>489.468</v>
      </c>
      <c r="JY136">
        <v>456.729</v>
      </c>
      <c r="JZ136">
        <v>28.3363</v>
      </c>
      <c r="KA136">
        <v>28.3328</v>
      </c>
      <c r="KB136">
        <v>30.0005</v>
      </c>
      <c r="KC136">
        <v>28.1129</v>
      </c>
      <c r="KD136">
        <v>28.0377</v>
      </c>
      <c r="KE136">
        <v>4.76008</v>
      </c>
      <c r="KF136">
        <v>27.3177</v>
      </c>
      <c r="KG136">
        <v>76.51349999999999</v>
      </c>
      <c r="KH136">
        <v>28.3375</v>
      </c>
      <c r="KI136">
        <v>32.0542</v>
      </c>
      <c r="KJ136">
        <v>20.5117</v>
      </c>
      <c r="KK136">
        <v>101.037</v>
      </c>
      <c r="KL136">
        <v>100.567</v>
      </c>
    </row>
    <row r="137" spans="1:298">
      <c r="A137">
        <v>121</v>
      </c>
      <c r="B137">
        <v>1758816150.6</v>
      </c>
      <c r="C137">
        <v>3115.5</v>
      </c>
      <c r="D137" t="s">
        <v>687</v>
      </c>
      <c r="E137" t="s">
        <v>688</v>
      </c>
      <c r="F137">
        <v>5</v>
      </c>
      <c r="G137" t="s">
        <v>640</v>
      </c>
      <c r="H137" t="s">
        <v>437</v>
      </c>
      <c r="I137" t="s">
        <v>438</v>
      </c>
      <c r="J137">
        <v>1758816142.599999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428.7129762155158</v>
      </c>
      <c r="AL137">
        <v>418.185006060606</v>
      </c>
      <c r="AM137">
        <v>-0.02049806730308802</v>
      </c>
      <c r="AN137">
        <v>65.06192014247497</v>
      </c>
      <c r="AO137">
        <f>(AQ137 - AP137 + DZ137*1E3/(8.314*(EB137+273.15)) * AS137/DY137 * AR137) * DY137/(100*DM137) * 1000/(1000 - AQ137)</f>
        <v>0</v>
      </c>
      <c r="AP137">
        <v>20.24200051857736</v>
      </c>
      <c r="AQ137">
        <v>23.23058363636363</v>
      </c>
      <c r="AR137">
        <v>-0.00019172283378743</v>
      </c>
      <c r="AS137">
        <v>108.3196532362032</v>
      </c>
      <c r="AT137">
        <v>0</v>
      </c>
      <c r="AU137">
        <v>0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4.16</v>
      </c>
      <c r="DN137">
        <v>0.5</v>
      </c>
      <c r="DO137" t="s">
        <v>440</v>
      </c>
      <c r="DP137">
        <v>2</v>
      </c>
      <c r="DQ137" t="b">
        <v>1</v>
      </c>
      <c r="DR137">
        <v>1758816142.599999</v>
      </c>
      <c r="DS137">
        <v>408.6189677419355</v>
      </c>
      <c r="DT137">
        <v>420.0065161290324</v>
      </c>
      <c r="DU137">
        <v>23.24801935483871</v>
      </c>
      <c r="DV137">
        <v>20.24859032258065</v>
      </c>
      <c r="DW137">
        <v>408.9572903225806</v>
      </c>
      <c r="DX137">
        <v>23.12526451612903</v>
      </c>
      <c r="DY137">
        <v>499.9888064516128</v>
      </c>
      <c r="DZ137">
        <v>91.23379032258066</v>
      </c>
      <c r="EA137">
        <v>0.03011483225806452</v>
      </c>
      <c r="EB137">
        <v>29.94073225806452</v>
      </c>
      <c r="EC137">
        <v>29.96438064516129</v>
      </c>
      <c r="ED137">
        <v>999.9000000000003</v>
      </c>
      <c r="EE137">
        <v>0</v>
      </c>
      <c r="EF137">
        <v>0</v>
      </c>
      <c r="EG137">
        <v>9999.384838709675</v>
      </c>
      <c r="EH137">
        <v>0</v>
      </c>
      <c r="EI137">
        <v>11.35204838709678</v>
      </c>
      <c r="EJ137">
        <v>-11.38753548387097</v>
      </c>
      <c r="EK137">
        <v>418.3446451612903</v>
      </c>
      <c r="EL137">
        <v>428.6867741935484</v>
      </c>
      <c r="EM137">
        <v>2.999429032258064</v>
      </c>
      <c r="EN137">
        <v>420.0065161290324</v>
      </c>
      <c r="EO137">
        <v>20.24859032258065</v>
      </c>
      <c r="EP137">
        <v>2.121005483870968</v>
      </c>
      <c r="EQ137">
        <v>1.847356129032258</v>
      </c>
      <c r="ER137">
        <v>18.3778064516129</v>
      </c>
      <c r="ES137">
        <v>16.19335161290323</v>
      </c>
      <c r="ET137">
        <v>1999.990967741936</v>
      </c>
      <c r="EU137">
        <v>0.980004870967742</v>
      </c>
      <c r="EV137">
        <v>0.01999487741935483</v>
      </c>
      <c r="EW137">
        <v>0</v>
      </c>
      <c r="EX137">
        <v>617.2963548387096</v>
      </c>
      <c r="EY137">
        <v>5.000969999999999</v>
      </c>
      <c r="EZ137">
        <v>12387.14516129032</v>
      </c>
      <c r="FA137">
        <v>16707.53225806452</v>
      </c>
      <c r="FB137">
        <v>40.625</v>
      </c>
      <c r="FC137">
        <v>41</v>
      </c>
      <c r="FD137">
        <v>40.54399999999998</v>
      </c>
      <c r="FE137">
        <v>40.58638709677419</v>
      </c>
      <c r="FF137">
        <v>41.18699999999998</v>
      </c>
      <c r="FG137">
        <v>1955.098064516129</v>
      </c>
      <c r="FH137">
        <v>39.89290322580647</v>
      </c>
      <c r="FI137">
        <v>0</v>
      </c>
      <c r="FJ137">
        <v>1758816151.8</v>
      </c>
      <c r="FK137">
        <v>0</v>
      </c>
      <c r="FL137">
        <v>617.3850384615386</v>
      </c>
      <c r="FM137">
        <v>6.890769240205432</v>
      </c>
      <c r="FN137">
        <v>123.1145299743094</v>
      </c>
      <c r="FO137">
        <v>12388.62692307692</v>
      </c>
      <c r="FP137">
        <v>15</v>
      </c>
      <c r="FQ137">
        <v>0</v>
      </c>
      <c r="FR137" t="s">
        <v>441</v>
      </c>
      <c r="FS137">
        <v>1747247426.5</v>
      </c>
      <c r="FT137">
        <v>1747247420.5</v>
      </c>
      <c r="FU137">
        <v>0</v>
      </c>
      <c r="FV137">
        <v>1.027</v>
      </c>
      <c r="FW137">
        <v>0.031</v>
      </c>
      <c r="FX137">
        <v>0.02</v>
      </c>
      <c r="FY137">
        <v>0.05</v>
      </c>
      <c r="FZ137">
        <v>420</v>
      </c>
      <c r="GA137">
        <v>16</v>
      </c>
      <c r="GB137">
        <v>0.01</v>
      </c>
      <c r="GC137">
        <v>0.1</v>
      </c>
      <c r="GD137">
        <v>-11.3396425</v>
      </c>
      <c r="GE137">
        <v>-1.324238273921183</v>
      </c>
      <c r="GF137">
        <v>0.1344624201914794</v>
      </c>
      <c r="GG137">
        <v>0</v>
      </c>
      <c r="GH137">
        <v>617.0369705882352</v>
      </c>
      <c r="GI137">
        <v>7.085668457925872</v>
      </c>
      <c r="GJ137">
        <v>0.7235982995661056</v>
      </c>
      <c r="GK137">
        <v>-1</v>
      </c>
      <c r="GL137">
        <v>2.99534775</v>
      </c>
      <c r="GM137">
        <v>0.02087808630393332</v>
      </c>
      <c r="GN137">
        <v>0.01563411565895238</v>
      </c>
      <c r="GO137">
        <v>1</v>
      </c>
      <c r="GP137">
        <v>1</v>
      </c>
      <c r="GQ137">
        <v>2</v>
      </c>
      <c r="GR137" t="s">
        <v>442</v>
      </c>
      <c r="GS137">
        <v>3.13541</v>
      </c>
      <c r="GT137">
        <v>2.69015</v>
      </c>
      <c r="GU137">
        <v>0.0928991</v>
      </c>
      <c r="GV137">
        <v>0.0939205</v>
      </c>
      <c r="GW137">
        <v>0.104898</v>
      </c>
      <c r="GX137">
        <v>0.0940554</v>
      </c>
      <c r="GY137">
        <v>28844</v>
      </c>
      <c r="GZ137">
        <v>28863</v>
      </c>
      <c r="HA137">
        <v>29557.9</v>
      </c>
      <c r="HB137">
        <v>29436.8</v>
      </c>
      <c r="HC137">
        <v>34954.9</v>
      </c>
      <c r="HD137">
        <v>35319.5</v>
      </c>
      <c r="HE137">
        <v>41594.5</v>
      </c>
      <c r="HF137">
        <v>41815.2</v>
      </c>
      <c r="HG137">
        <v>1.9286</v>
      </c>
      <c r="HH137">
        <v>1.8926</v>
      </c>
      <c r="HI137">
        <v>0.09734180000000001</v>
      </c>
      <c r="HJ137">
        <v>0</v>
      </c>
      <c r="HK137">
        <v>28.3754</v>
      </c>
      <c r="HL137">
        <v>999.9</v>
      </c>
      <c r="HM137">
        <v>54.2</v>
      </c>
      <c r="HN137">
        <v>30.3</v>
      </c>
      <c r="HO137">
        <v>25.7513</v>
      </c>
      <c r="HP137">
        <v>62.2035</v>
      </c>
      <c r="HQ137">
        <v>25.9816</v>
      </c>
      <c r="HR137">
        <v>1</v>
      </c>
      <c r="HS137">
        <v>0.06805890000000001</v>
      </c>
      <c r="HT137">
        <v>-0.691737</v>
      </c>
      <c r="HU137">
        <v>20.34</v>
      </c>
      <c r="HV137">
        <v>5.22238</v>
      </c>
      <c r="HW137">
        <v>12.0131</v>
      </c>
      <c r="HX137">
        <v>4.99</v>
      </c>
      <c r="HY137">
        <v>3.28873</v>
      </c>
      <c r="HZ137">
        <v>9999</v>
      </c>
      <c r="IA137">
        <v>9999</v>
      </c>
      <c r="IB137">
        <v>9999</v>
      </c>
      <c r="IC137">
        <v>4.2</v>
      </c>
      <c r="ID137">
        <v>1.86754</v>
      </c>
      <c r="IE137">
        <v>1.86669</v>
      </c>
      <c r="IF137">
        <v>1.86603</v>
      </c>
      <c r="IG137">
        <v>1.866</v>
      </c>
      <c r="IH137">
        <v>1.86783</v>
      </c>
      <c r="II137">
        <v>1.87029</v>
      </c>
      <c r="IJ137">
        <v>1.86891</v>
      </c>
      <c r="IK137">
        <v>1.87042</v>
      </c>
      <c r="IL137">
        <v>0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-0.338</v>
      </c>
      <c r="IZ137">
        <v>0.1225</v>
      </c>
      <c r="JA137">
        <v>-0.08430758455233166</v>
      </c>
      <c r="JB137">
        <v>-0.0005046786976645747</v>
      </c>
      <c r="JC137">
        <v>-2.788243218172637E-07</v>
      </c>
      <c r="JD137">
        <v>-1.458253586176284E-11</v>
      </c>
      <c r="JE137">
        <v>-0.06436460862781151</v>
      </c>
      <c r="JF137">
        <v>-0.004978686969522418</v>
      </c>
      <c r="JG137">
        <v>0.0008967905392753483</v>
      </c>
      <c r="JH137">
        <v>-1.433903952826167E-05</v>
      </c>
      <c r="JI137">
        <v>4</v>
      </c>
      <c r="JJ137">
        <v>2332</v>
      </c>
      <c r="JK137">
        <v>1</v>
      </c>
      <c r="JL137">
        <v>26</v>
      </c>
      <c r="JM137">
        <v>192812.1</v>
      </c>
      <c r="JN137">
        <v>192812.2</v>
      </c>
      <c r="JO137">
        <v>1.0376</v>
      </c>
      <c r="JP137">
        <v>2.27539</v>
      </c>
      <c r="JQ137">
        <v>1.39648</v>
      </c>
      <c r="JR137">
        <v>2.34497</v>
      </c>
      <c r="JS137">
        <v>1.49536</v>
      </c>
      <c r="JT137">
        <v>2.69287</v>
      </c>
      <c r="JU137">
        <v>35.8244</v>
      </c>
      <c r="JV137">
        <v>24.07</v>
      </c>
      <c r="JW137">
        <v>18</v>
      </c>
      <c r="JX137">
        <v>489.969</v>
      </c>
      <c r="JY137">
        <v>457.256</v>
      </c>
      <c r="JZ137">
        <v>28.6735</v>
      </c>
      <c r="KA137">
        <v>28.4251</v>
      </c>
      <c r="KB137">
        <v>30.0005</v>
      </c>
      <c r="KC137">
        <v>28.1958</v>
      </c>
      <c r="KD137">
        <v>28.1187</v>
      </c>
      <c r="KE137">
        <v>20.7788</v>
      </c>
      <c r="KF137">
        <v>27.5959</v>
      </c>
      <c r="KG137">
        <v>75.3952</v>
      </c>
      <c r="KH137">
        <v>28.6897</v>
      </c>
      <c r="KI137">
        <v>426.7</v>
      </c>
      <c r="KJ137">
        <v>20.3113</v>
      </c>
      <c r="KK137">
        <v>101.021</v>
      </c>
      <c r="KL137">
        <v>100.558</v>
      </c>
    </row>
    <row r="138" spans="1:298">
      <c r="A138">
        <v>122</v>
      </c>
      <c r="B138">
        <v>1758816155.6</v>
      </c>
      <c r="C138">
        <v>3120.5</v>
      </c>
      <c r="D138" t="s">
        <v>689</v>
      </c>
      <c r="E138" t="s">
        <v>690</v>
      </c>
      <c r="F138">
        <v>5</v>
      </c>
      <c r="G138" t="s">
        <v>640</v>
      </c>
      <c r="H138" t="s">
        <v>437</v>
      </c>
      <c r="I138" t="s">
        <v>438</v>
      </c>
      <c r="J138">
        <v>1758816147.755172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428.6934550189878</v>
      </c>
      <c r="AL138">
        <v>418.1639636363636</v>
      </c>
      <c r="AM138">
        <v>0.003820378107647108</v>
      </c>
      <c r="AN138">
        <v>65.06192014247497</v>
      </c>
      <c r="AO138">
        <f>(AQ138 - AP138 + DZ138*1E3/(8.314*(EB138+273.15)) * AS138/DY138 * AR138) * DY138/(100*DM138) * 1000/(1000 - AQ138)</f>
        <v>0</v>
      </c>
      <c r="AP138">
        <v>20.24208028800665</v>
      </c>
      <c r="AQ138">
        <v>23.2331</v>
      </c>
      <c r="AR138">
        <v>8.103327094414752E-05</v>
      </c>
      <c r="AS138">
        <v>108.3196532362032</v>
      </c>
      <c r="AT138">
        <v>0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4.16</v>
      </c>
      <c r="DN138">
        <v>0.5</v>
      </c>
      <c r="DO138" t="s">
        <v>440</v>
      </c>
      <c r="DP138">
        <v>2</v>
      </c>
      <c r="DQ138" t="b">
        <v>1</v>
      </c>
      <c r="DR138">
        <v>1758816147.755172</v>
      </c>
      <c r="DS138">
        <v>408.5102068965517</v>
      </c>
      <c r="DT138">
        <v>420.171448275862</v>
      </c>
      <c r="DU138">
        <v>23.23571379310345</v>
      </c>
      <c r="DV138">
        <v>20.24278275862069</v>
      </c>
      <c r="DW138">
        <v>408.848448275862</v>
      </c>
      <c r="DX138">
        <v>23.11311379310345</v>
      </c>
      <c r="DY138">
        <v>499.9911034482759</v>
      </c>
      <c r="DZ138">
        <v>91.23384482758621</v>
      </c>
      <c r="EA138">
        <v>0.02986423103448276</v>
      </c>
      <c r="EB138">
        <v>29.94634827586207</v>
      </c>
      <c r="EC138">
        <v>29.96519310344828</v>
      </c>
      <c r="ED138">
        <v>999.9000000000002</v>
      </c>
      <c r="EE138">
        <v>0</v>
      </c>
      <c r="EF138">
        <v>0</v>
      </c>
      <c r="EG138">
        <v>10002.81413793103</v>
      </c>
      <c r="EH138">
        <v>0</v>
      </c>
      <c r="EI138">
        <v>11.3539</v>
      </c>
      <c r="EJ138">
        <v>-11.66122413793103</v>
      </c>
      <c r="EK138">
        <v>418.2280344827587</v>
      </c>
      <c r="EL138">
        <v>428.852551724138</v>
      </c>
      <c r="EM138">
        <v>2.992924482758621</v>
      </c>
      <c r="EN138">
        <v>420.171448275862</v>
      </c>
      <c r="EO138">
        <v>20.24278275862069</v>
      </c>
      <c r="EP138">
        <v>2.119883448275862</v>
      </c>
      <c r="EQ138">
        <v>1.846827241379311</v>
      </c>
      <c r="ER138">
        <v>18.3693724137931</v>
      </c>
      <c r="ES138">
        <v>16.18886896551724</v>
      </c>
      <c r="ET138">
        <v>1999.993793103448</v>
      </c>
      <c r="EU138">
        <v>0.9800064827586208</v>
      </c>
      <c r="EV138">
        <v>0.01999322068965517</v>
      </c>
      <c r="EW138">
        <v>0</v>
      </c>
      <c r="EX138">
        <v>617.8744137931034</v>
      </c>
      <c r="EY138">
        <v>5.000969999999999</v>
      </c>
      <c r="EZ138">
        <v>12397.21379310345</v>
      </c>
      <c r="FA138">
        <v>16707.56551724138</v>
      </c>
      <c r="FB138">
        <v>40.625</v>
      </c>
      <c r="FC138">
        <v>41</v>
      </c>
      <c r="FD138">
        <v>40.55344827586206</v>
      </c>
      <c r="FE138">
        <v>40.60762068965518</v>
      </c>
      <c r="FF138">
        <v>41.18272413793103</v>
      </c>
      <c r="FG138">
        <v>1955.103793103448</v>
      </c>
      <c r="FH138">
        <v>39.89000000000001</v>
      </c>
      <c r="FI138">
        <v>0</v>
      </c>
      <c r="FJ138">
        <v>1758816156.6</v>
      </c>
      <c r="FK138">
        <v>0</v>
      </c>
      <c r="FL138">
        <v>617.9035384615385</v>
      </c>
      <c r="FM138">
        <v>5.482461546672413</v>
      </c>
      <c r="FN138">
        <v>108.4444444264475</v>
      </c>
      <c r="FO138">
        <v>12397.94615384615</v>
      </c>
      <c r="FP138">
        <v>15</v>
      </c>
      <c r="FQ138">
        <v>0</v>
      </c>
      <c r="FR138" t="s">
        <v>441</v>
      </c>
      <c r="FS138">
        <v>1747247426.5</v>
      </c>
      <c r="FT138">
        <v>1747247420.5</v>
      </c>
      <c r="FU138">
        <v>0</v>
      </c>
      <c r="FV138">
        <v>1.027</v>
      </c>
      <c r="FW138">
        <v>0.031</v>
      </c>
      <c r="FX138">
        <v>0.02</v>
      </c>
      <c r="FY138">
        <v>0.05</v>
      </c>
      <c r="FZ138">
        <v>420</v>
      </c>
      <c r="GA138">
        <v>16</v>
      </c>
      <c r="GB138">
        <v>0.01</v>
      </c>
      <c r="GC138">
        <v>0.1</v>
      </c>
      <c r="GD138">
        <v>-11.46511</v>
      </c>
      <c r="GE138">
        <v>-2.01210506566604</v>
      </c>
      <c r="GF138">
        <v>0.2342022371797503</v>
      </c>
      <c r="GG138">
        <v>0</v>
      </c>
      <c r="GH138">
        <v>617.4363235294119</v>
      </c>
      <c r="GI138">
        <v>6.399159666529889</v>
      </c>
      <c r="GJ138">
        <v>0.6572394460517194</v>
      </c>
      <c r="GK138">
        <v>-1</v>
      </c>
      <c r="GL138">
        <v>2.9977295</v>
      </c>
      <c r="GM138">
        <v>-0.0835046904315212</v>
      </c>
      <c r="GN138">
        <v>0.008369300732438743</v>
      </c>
      <c r="GO138">
        <v>1</v>
      </c>
      <c r="GP138">
        <v>1</v>
      </c>
      <c r="GQ138">
        <v>2</v>
      </c>
      <c r="GR138" t="s">
        <v>442</v>
      </c>
      <c r="GS138">
        <v>3.13565</v>
      </c>
      <c r="GT138">
        <v>2.68957</v>
      </c>
      <c r="GU138">
        <v>0.09291770000000001</v>
      </c>
      <c r="GV138">
        <v>0.094376</v>
      </c>
      <c r="GW138">
        <v>0.104906</v>
      </c>
      <c r="GX138">
        <v>0.09405810000000001</v>
      </c>
      <c r="GY138">
        <v>28843</v>
      </c>
      <c r="GZ138">
        <v>28848.4</v>
      </c>
      <c r="HA138">
        <v>29557.5</v>
      </c>
      <c r="HB138">
        <v>29436.8</v>
      </c>
      <c r="HC138">
        <v>34954.1</v>
      </c>
      <c r="HD138">
        <v>35319.4</v>
      </c>
      <c r="HE138">
        <v>41593.9</v>
      </c>
      <c r="HF138">
        <v>41815.3</v>
      </c>
      <c r="HG138">
        <v>1.92887</v>
      </c>
      <c r="HH138">
        <v>1.8923</v>
      </c>
      <c r="HI138">
        <v>0.0975356</v>
      </c>
      <c r="HJ138">
        <v>0</v>
      </c>
      <c r="HK138">
        <v>28.3761</v>
      </c>
      <c r="HL138">
        <v>999.9</v>
      </c>
      <c r="HM138">
        <v>54.2</v>
      </c>
      <c r="HN138">
        <v>30.3</v>
      </c>
      <c r="HO138">
        <v>25.7505</v>
      </c>
      <c r="HP138">
        <v>62.0635</v>
      </c>
      <c r="HQ138">
        <v>25.8213</v>
      </c>
      <c r="HR138">
        <v>1</v>
      </c>
      <c r="HS138">
        <v>0.06833839999999999</v>
      </c>
      <c r="HT138">
        <v>-0.707249</v>
      </c>
      <c r="HU138">
        <v>20.3396</v>
      </c>
      <c r="HV138">
        <v>5.21834</v>
      </c>
      <c r="HW138">
        <v>12.0113</v>
      </c>
      <c r="HX138">
        <v>4.989</v>
      </c>
      <c r="HY138">
        <v>3.2882</v>
      </c>
      <c r="HZ138">
        <v>9999</v>
      </c>
      <c r="IA138">
        <v>9999</v>
      </c>
      <c r="IB138">
        <v>9999</v>
      </c>
      <c r="IC138">
        <v>4.2</v>
      </c>
      <c r="ID138">
        <v>1.86753</v>
      </c>
      <c r="IE138">
        <v>1.86668</v>
      </c>
      <c r="IF138">
        <v>1.86601</v>
      </c>
      <c r="IG138">
        <v>1.866</v>
      </c>
      <c r="IH138">
        <v>1.86783</v>
      </c>
      <c r="II138">
        <v>1.87028</v>
      </c>
      <c r="IJ138">
        <v>1.86891</v>
      </c>
      <c r="IK138">
        <v>1.87042</v>
      </c>
      <c r="IL138">
        <v>0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-0.339</v>
      </c>
      <c r="IZ138">
        <v>0.1226</v>
      </c>
      <c r="JA138">
        <v>-0.08430758455233166</v>
      </c>
      <c r="JB138">
        <v>-0.0005046786976645747</v>
      </c>
      <c r="JC138">
        <v>-2.788243218172637E-07</v>
      </c>
      <c r="JD138">
        <v>-1.458253586176284E-11</v>
      </c>
      <c r="JE138">
        <v>-0.06436460862781151</v>
      </c>
      <c r="JF138">
        <v>-0.004978686969522418</v>
      </c>
      <c r="JG138">
        <v>0.0008967905392753483</v>
      </c>
      <c r="JH138">
        <v>-1.433903952826167E-05</v>
      </c>
      <c r="JI138">
        <v>4</v>
      </c>
      <c r="JJ138">
        <v>2332</v>
      </c>
      <c r="JK138">
        <v>1</v>
      </c>
      <c r="JL138">
        <v>26</v>
      </c>
      <c r="JM138">
        <v>192812.2</v>
      </c>
      <c r="JN138">
        <v>192812.3</v>
      </c>
      <c r="JO138">
        <v>1.06079</v>
      </c>
      <c r="JP138">
        <v>2.27295</v>
      </c>
      <c r="JQ138">
        <v>1.39648</v>
      </c>
      <c r="JR138">
        <v>2.34497</v>
      </c>
      <c r="JS138">
        <v>1.49536</v>
      </c>
      <c r="JT138">
        <v>2.70142</v>
      </c>
      <c r="JU138">
        <v>35.8244</v>
      </c>
      <c r="JV138">
        <v>24.07</v>
      </c>
      <c r="JW138">
        <v>18</v>
      </c>
      <c r="JX138">
        <v>490.179</v>
      </c>
      <c r="JY138">
        <v>457.102</v>
      </c>
      <c r="JZ138">
        <v>28.6956</v>
      </c>
      <c r="KA138">
        <v>28.4297</v>
      </c>
      <c r="KB138">
        <v>30.0004</v>
      </c>
      <c r="KC138">
        <v>28.2003</v>
      </c>
      <c r="KD138">
        <v>28.123</v>
      </c>
      <c r="KE138">
        <v>21.3069</v>
      </c>
      <c r="KF138">
        <v>27.3241</v>
      </c>
      <c r="KG138">
        <v>75.3952</v>
      </c>
      <c r="KH138">
        <v>28.7143</v>
      </c>
      <c r="KI138">
        <v>440.075</v>
      </c>
      <c r="KJ138">
        <v>20.3113</v>
      </c>
      <c r="KK138">
        <v>101.02</v>
      </c>
      <c r="KL138">
        <v>100.558</v>
      </c>
    </row>
    <row r="139" spans="1:298">
      <c r="A139">
        <v>123</v>
      </c>
      <c r="B139">
        <v>1758816160.6</v>
      </c>
      <c r="C139">
        <v>3125.5</v>
      </c>
      <c r="D139" t="s">
        <v>691</v>
      </c>
      <c r="E139" t="s">
        <v>692</v>
      </c>
      <c r="F139">
        <v>5</v>
      </c>
      <c r="G139" t="s">
        <v>640</v>
      </c>
      <c r="H139" t="s">
        <v>437</v>
      </c>
      <c r="I139" t="s">
        <v>438</v>
      </c>
      <c r="J139">
        <v>1758816152.832142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435.6854513849509</v>
      </c>
      <c r="AL139">
        <v>421.4118303030306</v>
      </c>
      <c r="AM139">
        <v>0.7684317829470535</v>
      </c>
      <c r="AN139">
        <v>65.06192014247497</v>
      </c>
      <c r="AO139">
        <f>(AQ139 - AP139 + DZ139*1E3/(8.314*(EB139+273.15)) * AS139/DY139 * AR139) * DY139/(100*DM139) * 1000/(1000 - AQ139)</f>
        <v>0</v>
      </c>
      <c r="AP139">
        <v>20.25716371957623</v>
      </c>
      <c r="AQ139">
        <v>23.24247515151514</v>
      </c>
      <c r="AR139">
        <v>0.0002168636343522108</v>
      </c>
      <c r="AS139">
        <v>108.3196532362032</v>
      </c>
      <c r="AT139">
        <v>0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4.16</v>
      </c>
      <c r="DN139">
        <v>0.5</v>
      </c>
      <c r="DO139" t="s">
        <v>440</v>
      </c>
      <c r="DP139">
        <v>2</v>
      </c>
      <c r="DQ139" t="b">
        <v>1</v>
      </c>
      <c r="DR139">
        <v>1758816152.832142</v>
      </c>
      <c r="DS139">
        <v>408.9089285714286</v>
      </c>
      <c r="DT139">
        <v>422.9350357142857</v>
      </c>
      <c r="DU139">
        <v>23.23353214285714</v>
      </c>
      <c r="DV139">
        <v>20.2465</v>
      </c>
      <c r="DW139">
        <v>409.2474642857143</v>
      </c>
      <c r="DX139">
        <v>23.11096785714286</v>
      </c>
      <c r="DY139">
        <v>500.0153571428572</v>
      </c>
      <c r="DZ139">
        <v>91.23410714285714</v>
      </c>
      <c r="EA139">
        <v>0.02966404642857142</v>
      </c>
      <c r="EB139">
        <v>29.95238214285714</v>
      </c>
      <c r="EC139">
        <v>29.96767142857143</v>
      </c>
      <c r="ED139">
        <v>999.9000000000002</v>
      </c>
      <c r="EE139">
        <v>0</v>
      </c>
      <c r="EF139">
        <v>0</v>
      </c>
      <c r="EG139">
        <v>9998.610000000001</v>
      </c>
      <c r="EH139">
        <v>0</v>
      </c>
      <c r="EI139">
        <v>11.3539</v>
      </c>
      <c r="EJ139">
        <v>-14.02616428571428</v>
      </c>
      <c r="EK139">
        <v>418.6353571428572</v>
      </c>
      <c r="EL139">
        <v>431.6750714285715</v>
      </c>
      <c r="EM139">
        <v>2.987029285714286</v>
      </c>
      <c r="EN139">
        <v>422.9350357142857</v>
      </c>
      <c r="EO139">
        <v>20.2465</v>
      </c>
      <c r="EP139">
        <v>2.119690714285714</v>
      </c>
      <c r="EQ139">
        <v>1.847172142857143</v>
      </c>
      <c r="ER139">
        <v>18.367925</v>
      </c>
      <c r="ES139">
        <v>16.19178214285715</v>
      </c>
      <c r="ET139">
        <v>2000.013571428571</v>
      </c>
      <c r="EU139">
        <v>0.9800067857142858</v>
      </c>
      <c r="EV139">
        <v>0.01999291785714285</v>
      </c>
      <c r="EW139">
        <v>0</v>
      </c>
      <c r="EX139">
        <v>618.2538928571428</v>
      </c>
      <c r="EY139">
        <v>5.00097</v>
      </c>
      <c r="EZ139">
        <v>12406.33571428571</v>
      </c>
      <c r="FA139">
        <v>16707.72857142858</v>
      </c>
      <c r="FB139">
        <v>40.625</v>
      </c>
      <c r="FC139">
        <v>41</v>
      </c>
      <c r="FD139">
        <v>40.56199999999999</v>
      </c>
      <c r="FE139">
        <v>40.616</v>
      </c>
      <c r="FF139">
        <v>41.18257142857141</v>
      </c>
      <c r="FG139">
        <v>1955.123571428571</v>
      </c>
      <c r="FH139">
        <v>39.89000000000001</v>
      </c>
      <c r="FI139">
        <v>0</v>
      </c>
      <c r="FJ139">
        <v>1758816161.4</v>
      </c>
      <c r="FK139">
        <v>0</v>
      </c>
      <c r="FL139">
        <v>618.2762692307693</v>
      </c>
      <c r="FM139">
        <v>4.935350439628513</v>
      </c>
      <c r="FN139">
        <v>100.2871794484548</v>
      </c>
      <c r="FO139">
        <v>12406.51538461538</v>
      </c>
      <c r="FP139">
        <v>15</v>
      </c>
      <c r="FQ139">
        <v>0</v>
      </c>
      <c r="FR139" t="s">
        <v>441</v>
      </c>
      <c r="FS139">
        <v>1747247426.5</v>
      </c>
      <c r="FT139">
        <v>1747247420.5</v>
      </c>
      <c r="FU139">
        <v>0</v>
      </c>
      <c r="FV139">
        <v>1.027</v>
      </c>
      <c r="FW139">
        <v>0.031</v>
      </c>
      <c r="FX139">
        <v>0.02</v>
      </c>
      <c r="FY139">
        <v>0.05</v>
      </c>
      <c r="FZ139">
        <v>420</v>
      </c>
      <c r="GA139">
        <v>16</v>
      </c>
      <c r="GB139">
        <v>0.01</v>
      </c>
      <c r="GC139">
        <v>0.1</v>
      </c>
      <c r="GD139">
        <v>-13.31458</v>
      </c>
      <c r="GE139">
        <v>-25.95271069418386</v>
      </c>
      <c r="GF139">
        <v>3.196416327795864</v>
      </c>
      <c r="GG139">
        <v>0</v>
      </c>
      <c r="GH139">
        <v>618.0227352941175</v>
      </c>
      <c r="GI139">
        <v>4.936760889584406</v>
      </c>
      <c r="GJ139">
        <v>0.5206788164797839</v>
      </c>
      <c r="GK139">
        <v>-1</v>
      </c>
      <c r="GL139">
        <v>2.9899745</v>
      </c>
      <c r="GM139">
        <v>-0.06484908067542514</v>
      </c>
      <c r="GN139">
        <v>0.007418195855462452</v>
      </c>
      <c r="GO139">
        <v>1</v>
      </c>
      <c r="GP139">
        <v>1</v>
      </c>
      <c r="GQ139">
        <v>2</v>
      </c>
      <c r="GR139" t="s">
        <v>442</v>
      </c>
      <c r="GS139">
        <v>3.13549</v>
      </c>
      <c r="GT139">
        <v>2.68963</v>
      </c>
      <c r="GU139">
        <v>0.0935694</v>
      </c>
      <c r="GV139">
        <v>0.09655080000000001</v>
      </c>
      <c r="GW139">
        <v>0.104939</v>
      </c>
      <c r="GX139">
        <v>0.09417780000000001</v>
      </c>
      <c r="GY139">
        <v>28822.3</v>
      </c>
      <c r="GZ139">
        <v>28778.9</v>
      </c>
      <c r="HA139">
        <v>29557.6</v>
      </c>
      <c r="HB139">
        <v>29436.6</v>
      </c>
      <c r="HC139">
        <v>34953</v>
      </c>
      <c r="HD139">
        <v>35314.5</v>
      </c>
      <c r="HE139">
        <v>41594.2</v>
      </c>
      <c r="HF139">
        <v>41815</v>
      </c>
      <c r="HG139">
        <v>1.92827</v>
      </c>
      <c r="HH139">
        <v>1.89242</v>
      </c>
      <c r="HI139">
        <v>0.0978932</v>
      </c>
      <c r="HJ139">
        <v>0</v>
      </c>
      <c r="HK139">
        <v>28.3778</v>
      </c>
      <c r="HL139">
        <v>999.9</v>
      </c>
      <c r="HM139">
        <v>54.2</v>
      </c>
      <c r="HN139">
        <v>30.3</v>
      </c>
      <c r="HO139">
        <v>25.7515</v>
      </c>
      <c r="HP139">
        <v>62.1035</v>
      </c>
      <c r="HQ139">
        <v>26.0056</v>
      </c>
      <c r="HR139">
        <v>1</v>
      </c>
      <c r="HS139">
        <v>0.0686789</v>
      </c>
      <c r="HT139">
        <v>-0.714276</v>
      </c>
      <c r="HU139">
        <v>20.3398</v>
      </c>
      <c r="HV139">
        <v>5.21759</v>
      </c>
      <c r="HW139">
        <v>12.0114</v>
      </c>
      <c r="HX139">
        <v>4.9889</v>
      </c>
      <c r="HY139">
        <v>3.28828</v>
      </c>
      <c r="HZ139">
        <v>9999</v>
      </c>
      <c r="IA139">
        <v>9999</v>
      </c>
      <c r="IB139">
        <v>9999</v>
      </c>
      <c r="IC139">
        <v>4.2</v>
      </c>
      <c r="ID139">
        <v>1.86754</v>
      </c>
      <c r="IE139">
        <v>1.86665</v>
      </c>
      <c r="IF139">
        <v>1.866</v>
      </c>
      <c r="IG139">
        <v>1.866</v>
      </c>
      <c r="IH139">
        <v>1.86783</v>
      </c>
      <c r="II139">
        <v>1.8703</v>
      </c>
      <c r="IJ139">
        <v>1.86892</v>
      </c>
      <c r="IK139">
        <v>1.87042</v>
      </c>
      <c r="IL139">
        <v>0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-0.342</v>
      </c>
      <c r="IZ139">
        <v>0.1227</v>
      </c>
      <c r="JA139">
        <v>-0.08430758455233166</v>
      </c>
      <c r="JB139">
        <v>-0.0005046786976645747</v>
      </c>
      <c r="JC139">
        <v>-2.788243218172637E-07</v>
      </c>
      <c r="JD139">
        <v>-1.458253586176284E-11</v>
      </c>
      <c r="JE139">
        <v>-0.06436460862781151</v>
      </c>
      <c r="JF139">
        <v>-0.004978686969522418</v>
      </c>
      <c r="JG139">
        <v>0.0008967905392753483</v>
      </c>
      <c r="JH139">
        <v>-1.433903952826167E-05</v>
      </c>
      <c r="JI139">
        <v>4</v>
      </c>
      <c r="JJ139">
        <v>2332</v>
      </c>
      <c r="JK139">
        <v>1</v>
      </c>
      <c r="JL139">
        <v>26</v>
      </c>
      <c r="JM139">
        <v>192812.2</v>
      </c>
      <c r="JN139">
        <v>192812.3</v>
      </c>
      <c r="JO139">
        <v>1.09253</v>
      </c>
      <c r="JP139">
        <v>2.26807</v>
      </c>
      <c r="JQ139">
        <v>1.39648</v>
      </c>
      <c r="JR139">
        <v>2.34375</v>
      </c>
      <c r="JS139">
        <v>1.49536</v>
      </c>
      <c r="JT139">
        <v>2.6123</v>
      </c>
      <c r="JU139">
        <v>35.8244</v>
      </c>
      <c r="JV139">
        <v>24.07</v>
      </c>
      <c r="JW139">
        <v>18</v>
      </c>
      <c r="JX139">
        <v>489.831</v>
      </c>
      <c r="JY139">
        <v>457.211</v>
      </c>
      <c r="JZ139">
        <v>28.7213</v>
      </c>
      <c r="KA139">
        <v>28.4336</v>
      </c>
      <c r="KB139">
        <v>30.0004</v>
      </c>
      <c r="KC139">
        <v>28.2041</v>
      </c>
      <c r="KD139">
        <v>28.1269</v>
      </c>
      <c r="KE139">
        <v>21.8914</v>
      </c>
      <c r="KF139">
        <v>27.3241</v>
      </c>
      <c r="KG139">
        <v>75.3952</v>
      </c>
      <c r="KH139">
        <v>28.7367</v>
      </c>
      <c r="KI139">
        <v>460.11</v>
      </c>
      <c r="KJ139">
        <v>20.3113</v>
      </c>
      <c r="KK139">
        <v>101.02</v>
      </c>
      <c r="KL139">
        <v>100.557</v>
      </c>
    </row>
    <row r="140" spans="1:298">
      <c r="A140">
        <v>124</v>
      </c>
      <c r="B140">
        <v>1758816165.6</v>
      </c>
      <c r="C140">
        <v>3130.5</v>
      </c>
      <c r="D140" t="s">
        <v>693</v>
      </c>
      <c r="E140" t="s">
        <v>694</v>
      </c>
      <c r="F140">
        <v>5</v>
      </c>
      <c r="G140" t="s">
        <v>640</v>
      </c>
      <c r="H140" t="s">
        <v>437</v>
      </c>
      <c r="I140" t="s">
        <v>438</v>
      </c>
      <c r="J140">
        <v>1758816158.1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450.762627755071</v>
      </c>
      <c r="AL140">
        <v>430.8007272727272</v>
      </c>
      <c r="AM140">
        <v>1.998873731914923</v>
      </c>
      <c r="AN140">
        <v>65.06192014247497</v>
      </c>
      <c r="AO140">
        <f>(AQ140 - AP140 + DZ140*1E3/(8.314*(EB140+273.15)) * AS140/DY140 * AR140) * DY140/(100*DM140) * 1000/(1000 - AQ140)</f>
        <v>0</v>
      </c>
      <c r="AP140">
        <v>20.28882695731423</v>
      </c>
      <c r="AQ140">
        <v>23.26512484848483</v>
      </c>
      <c r="AR140">
        <v>0.0003553874553435098</v>
      </c>
      <c r="AS140">
        <v>108.3196532362032</v>
      </c>
      <c r="AT140">
        <v>0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4.16</v>
      </c>
      <c r="DN140">
        <v>0.5</v>
      </c>
      <c r="DO140" t="s">
        <v>440</v>
      </c>
      <c r="DP140">
        <v>2</v>
      </c>
      <c r="DQ140" t="b">
        <v>1</v>
      </c>
      <c r="DR140">
        <v>1758816158.1</v>
      </c>
      <c r="DS140">
        <v>411.6420740740741</v>
      </c>
      <c r="DT140">
        <v>430.9009629629629</v>
      </c>
      <c r="DU140">
        <v>23.24141851851852</v>
      </c>
      <c r="DV140">
        <v>20.26184444444445</v>
      </c>
      <c r="DW140">
        <v>411.9826666666667</v>
      </c>
      <c r="DX140">
        <v>23.11875555555556</v>
      </c>
      <c r="DY140">
        <v>500.0293703703703</v>
      </c>
      <c r="DZ140">
        <v>91.23382222222223</v>
      </c>
      <c r="EA140">
        <v>0.02937821111111111</v>
      </c>
      <c r="EB140">
        <v>29.96204444444444</v>
      </c>
      <c r="EC140">
        <v>29.97094814814815</v>
      </c>
      <c r="ED140">
        <v>999.9000000000001</v>
      </c>
      <c r="EE140">
        <v>0</v>
      </c>
      <c r="EF140">
        <v>0</v>
      </c>
      <c r="EG140">
        <v>9997.102962962961</v>
      </c>
      <c r="EH140">
        <v>0</v>
      </c>
      <c r="EI140">
        <v>11.3539</v>
      </c>
      <c r="EJ140">
        <v>-19.25883703703704</v>
      </c>
      <c r="EK140">
        <v>421.436962962963</v>
      </c>
      <c r="EL140">
        <v>439.8125925925926</v>
      </c>
      <c r="EM140">
        <v>2.979575555555556</v>
      </c>
      <c r="EN140">
        <v>430.9009629629629</v>
      </c>
      <c r="EO140">
        <v>20.26184444444445</v>
      </c>
      <c r="EP140">
        <v>2.120403703703704</v>
      </c>
      <c r="EQ140">
        <v>1.848565555555556</v>
      </c>
      <c r="ER140">
        <v>18.37328148148148</v>
      </c>
      <c r="ES140">
        <v>16.20360740740741</v>
      </c>
      <c r="ET140">
        <v>2000.004074074074</v>
      </c>
      <c r="EU140">
        <v>0.9800067777777778</v>
      </c>
      <c r="EV140">
        <v>0.01999292222222222</v>
      </c>
      <c r="EW140">
        <v>0</v>
      </c>
      <c r="EX140">
        <v>618.6904444444444</v>
      </c>
      <c r="EY140">
        <v>5.00097</v>
      </c>
      <c r="EZ140">
        <v>12414.65925925926</v>
      </c>
      <c r="FA140">
        <v>16707.64814814815</v>
      </c>
      <c r="FB140">
        <v>40.625</v>
      </c>
      <c r="FC140">
        <v>41</v>
      </c>
      <c r="FD140">
        <v>40.56199999999999</v>
      </c>
      <c r="FE140">
        <v>40.625</v>
      </c>
      <c r="FF140">
        <v>41.1824074074074</v>
      </c>
      <c r="FG140">
        <v>1955.114074074074</v>
      </c>
      <c r="FH140">
        <v>39.89000000000001</v>
      </c>
      <c r="FI140">
        <v>0</v>
      </c>
      <c r="FJ140">
        <v>1758816166.8</v>
      </c>
      <c r="FK140">
        <v>0</v>
      </c>
      <c r="FL140">
        <v>618.74168</v>
      </c>
      <c r="FM140">
        <v>4.406076946038791</v>
      </c>
      <c r="FN140">
        <v>85.26153856260913</v>
      </c>
      <c r="FO140">
        <v>12415.356</v>
      </c>
      <c r="FP140">
        <v>15</v>
      </c>
      <c r="FQ140">
        <v>0</v>
      </c>
      <c r="FR140" t="s">
        <v>441</v>
      </c>
      <c r="FS140">
        <v>1747247426.5</v>
      </c>
      <c r="FT140">
        <v>1747247420.5</v>
      </c>
      <c r="FU140">
        <v>0</v>
      </c>
      <c r="FV140">
        <v>1.027</v>
      </c>
      <c r="FW140">
        <v>0.031</v>
      </c>
      <c r="FX140">
        <v>0.02</v>
      </c>
      <c r="FY140">
        <v>0.05</v>
      </c>
      <c r="FZ140">
        <v>420</v>
      </c>
      <c r="GA140">
        <v>16</v>
      </c>
      <c r="GB140">
        <v>0.01</v>
      </c>
      <c r="GC140">
        <v>0.1</v>
      </c>
      <c r="GD140">
        <v>-16.2167475</v>
      </c>
      <c r="GE140">
        <v>-54.72180900562851</v>
      </c>
      <c r="GF140">
        <v>5.776898608033012</v>
      </c>
      <c r="GG140">
        <v>0</v>
      </c>
      <c r="GH140">
        <v>618.3818823529413</v>
      </c>
      <c r="GI140">
        <v>4.626279610663163</v>
      </c>
      <c r="GJ140">
        <v>0.490076630544874</v>
      </c>
      <c r="GK140">
        <v>-1</v>
      </c>
      <c r="GL140">
        <v>2.9835415</v>
      </c>
      <c r="GM140">
        <v>-0.09187519699812827</v>
      </c>
      <c r="GN140">
        <v>0.01033500206821461</v>
      </c>
      <c r="GO140">
        <v>1</v>
      </c>
      <c r="GP140">
        <v>1</v>
      </c>
      <c r="GQ140">
        <v>2</v>
      </c>
      <c r="GR140" t="s">
        <v>442</v>
      </c>
      <c r="GS140">
        <v>3.13542</v>
      </c>
      <c r="GT140">
        <v>2.68947</v>
      </c>
      <c r="GU140">
        <v>0.0952244</v>
      </c>
      <c r="GV140">
        <v>0.09922300000000001</v>
      </c>
      <c r="GW140">
        <v>0.105012</v>
      </c>
      <c r="GX140">
        <v>0.0942127</v>
      </c>
      <c r="GY140">
        <v>28769.7</v>
      </c>
      <c r="GZ140">
        <v>28693.5</v>
      </c>
      <c r="HA140">
        <v>29557.6</v>
      </c>
      <c r="HB140">
        <v>29436.3</v>
      </c>
      <c r="HC140">
        <v>34950.2</v>
      </c>
      <c r="HD140">
        <v>35312.8</v>
      </c>
      <c r="HE140">
        <v>41594.2</v>
      </c>
      <c r="HF140">
        <v>41814.6</v>
      </c>
      <c r="HG140">
        <v>1.92813</v>
      </c>
      <c r="HH140">
        <v>1.89247</v>
      </c>
      <c r="HI140">
        <v>0.0982881</v>
      </c>
      <c r="HJ140">
        <v>0</v>
      </c>
      <c r="HK140">
        <v>28.3778</v>
      </c>
      <c r="HL140">
        <v>999.9</v>
      </c>
      <c r="HM140">
        <v>54.2</v>
      </c>
      <c r="HN140">
        <v>30.3</v>
      </c>
      <c r="HO140">
        <v>25.7486</v>
      </c>
      <c r="HP140">
        <v>61.9635</v>
      </c>
      <c r="HQ140">
        <v>25.8974</v>
      </c>
      <c r="HR140">
        <v>1</v>
      </c>
      <c r="HS140">
        <v>0.06901930000000001</v>
      </c>
      <c r="HT140">
        <v>-0.716168</v>
      </c>
      <c r="HU140">
        <v>20.3398</v>
      </c>
      <c r="HV140">
        <v>5.21729</v>
      </c>
      <c r="HW140">
        <v>12.0116</v>
      </c>
      <c r="HX140">
        <v>4.9886</v>
      </c>
      <c r="HY140">
        <v>3.2881</v>
      </c>
      <c r="HZ140">
        <v>9999</v>
      </c>
      <c r="IA140">
        <v>9999</v>
      </c>
      <c r="IB140">
        <v>9999</v>
      </c>
      <c r="IC140">
        <v>4.2</v>
      </c>
      <c r="ID140">
        <v>1.86754</v>
      </c>
      <c r="IE140">
        <v>1.86669</v>
      </c>
      <c r="IF140">
        <v>1.866</v>
      </c>
      <c r="IG140">
        <v>1.866</v>
      </c>
      <c r="IH140">
        <v>1.86783</v>
      </c>
      <c r="II140">
        <v>1.87028</v>
      </c>
      <c r="IJ140">
        <v>1.86892</v>
      </c>
      <c r="IK140">
        <v>1.87042</v>
      </c>
      <c r="IL140">
        <v>0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-0.348</v>
      </c>
      <c r="IZ140">
        <v>0.1231</v>
      </c>
      <c r="JA140">
        <v>-0.08430758455233166</v>
      </c>
      <c r="JB140">
        <v>-0.0005046786976645747</v>
      </c>
      <c r="JC140">
        <v>-2.788243218172637E-07</v>
      </c>
      <c r="JD140">
        <v>-1.458253586176284E-11</v>
      </c>
      <c r="JE140">
        <v>-0.06436460862781151</v>
      </c>
      <c r="JF140">
        <v>-0.004978686969522418</v>
      </c>
      <c r="JG140">
        <v>0.0008967905392753483</v>
      </c>
      <c r="JH140">
        <v>-1.433903952826167E-05</v>
      </c>
      <c r="JI140">
        <v>4</v>
      </c>
      <c r="JJ140">
        <v>2332</v>
      </c>
      <c r="JK140">
        <v>1</v>
      </c>
      <c r="JL140">
        <v>26</v>
      </c>
      <c r="JM140">
        <v>192812.3</v>
      </c>
      <c r="JN140">
        <v>192812.4</v>
      </c>
      <c r="JO140">
        <v>1.12671</v>
      </c>
      <c r="JP140">
        <v>2.26807</v>
      </c>
      <c r="JQ140">
        <v>1.39648</v>
      </c>
      <c r="JR140">
        <v>2.34497</v>
      </c>
      <c r="JS140">
        <v>1.49536</v>
      </c>
      <c r="JT140">
        <v>2.69287</v>
      </c>
      <c r="JU140">
        <v>35.8244</v>
      </c>
      <c r="JV140">
        <v>24.07</v>
      </c>
      <c r="JW140">
        <v>18</v>
      </c>
      <c r="JX140">
        <v>489.777</v>
      </c>
      <c r="JY140">
        <v>457.278</v>
      </c>
      <c r="JZ140">
        <v>28.7428</v>
      </c>
      <c r="KA140">
        <v>28.4382</v>
      </c>
      <c r="KB140">
        <v>30.0004</v>
      </c>
      <c r="KC140">
        <v>28.209</v>
      </c>
      <c r="KD140">
        <v>28.1314</v>
      </c>
      <c r="KE140">
        <v>22.5732</v>
      </c>
      <c r="KF140">
        <v>27.3241</v>
      </c>
      <c r="KG140">
        <v>75.3952</v>
      </c>
      <c r="KH140">
        <v>28.7534</v>
      </c>
      <c r="KI140">
        <v>473.561</v>
      </c>
      <c r="KJ140">
        <v>20.3095</v>
      </c>
      <c r="KK140">
        <v>101.021</v>
      </c>
      <c r="KL140">
        <v>100.556</v>
      </c>
    </row>
    <row r="141" spans="1:298">
      <c r="A141">
        <v>125</v>
      </c>
      <c r="B141">
        <v>1758816170.6</v>
      </c>
      <c r="C141">
        <v>3135.5</v>
      </c>
      <c r="D141" t="s">
        <v>695</v>
      </c>
      <c r="E141" t="s">
        <v>696</v>
      </c>
      <c r="F141">
        <v>5</v>
      </c>
      <c r="G141" t="s">
        <v>640</v>
      </c>
      <c r="H141" t="s">
        <v>437</v>
      </c>
      <c r="I141" t="s">
        <v>438</v>
      </c>
      <c r="J141">
        <v>1758816162.814285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467.5788858013461</v>
      </c>
      <c r="AL141">
        <v>443.9647818181817</v>
      </c>
      <c r="AM141">
        <v>2.698188465396237</v>
      </c>
      <c r="AN141">
        <v>65.06192014247497</v>
      </c>
      <c r="AO141">
        <f>(AQ141 - AP141 + DZ141*1E3/(8.314*(EB141+273.15)) * AS141/DY141 * AR141) * DY141/(100*DM141) * 1000/(1000 - AQ141)</f>
        <v>0</v>
      </c>
      <c r="AP141">
        <v>20.2928907947486</v>
      </c>
      <c r="AQ141">
        <v>23.28484606060606</v>
      </c>
      <c r="AR141">
        <v>0.0002356453001295506</v>
      </c>
      <c r="AS141">
        <v>108.3196532362032</v>
      </c>
      <c r="AT141">
        <v>0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4.16</v>
      </c>
      <c r="DN141">
        <v>0.5</v>
      </c>
      <c r="DO141" t="s">
        <v>440</v>
      </c>
      <c r="DP141">
        <v>2</v>
      </c>
      <c r="DQ141" t="b">
        <v>1</v>
      </c>
      <c r="DR141">
        <v>1758816162.814285</v>
      </c>
      <c r="DS141">
        <v>417.91275</v>
      </c>
      <c r="DT141">
        <v>443.2962857142857</v>
      </c>
      <c r="DU141">
        <v>23.25593928571428</v>
      </c>
      <c r="DV141">
        <v>20.27737857142857</v>
      </c>
      <c r="DW141">
        <v>418.2580714285714</v>
      </c>
      <c r="DX141">
        <v>23.13308571428572</v>
      </c>
      <c r="DY141">
        <v>500.0321071428571</v>
      </c>
      <c r="DZ141">
        <v>91.23333928571431</v>
      </c>
      <c r="EA141">
        <v>0.029328175</v>
      </c>
      <c r="EB141">
        <v>29.97624642857143</v>
      </c>
      <c r="EC141">
        <v>29.98331785714286</v>
      </c>
      <c r="ED141">
        <v>999.9000000000002</v>
      </c>
      <c r="EE141">
        <v>0</v>
      </c>
      <c r="EF141">
        <v>0</v>
      </c>
      <c r="EG141">
        <v>9994.952142857144</v>
      </c>
      <c r="EH141">
        <v>0</v>
      </c>
      <c r="EI141">
        <v>11.3539</v>
      </c>
      <c r="EJ141">
        <v>-25.38343928571428</v>
      </c>
      <c r="EK141">
        <v>427.8633214285714</v>
      </c>
      <c r="EL141">
        <v>452.4714285714285</v>
      </c>
      <c r="EM141">
        <v>2.978563571428572</v>
      </c>
      <c r="EN141">
        <v>443.2962857142857</v>
      </c>
      <c r="EO141">
        <v>20.27737857142857</v>
      </c>
      <c r="EP141">
        <v>2.121717142857143</v>
      </c>
      <c r="EQ141">
        <v>1.849973571428571</v>
      </c>
      <c r="ER141">
        <v>18.38315357142857</v>
      </c>
      <c r="ES141">
        <v>16.21553571428572</v>
      </c>
      <c r="ET141">
        <v>1999.999642857143</v>
      </c>
      <c r="EU141">
        <v>0.9800067857142858</v>
      </c>
      <c r="EV141">
        <v>0.01999291785714285</v>
      </c>
      <c r="EW141">
        <v>0</v>
      </c>
      <c r="EX141">
        <v>619.0338928571429</v>
      </c>
      <c r="EY141">
        <v>5.00097</v>
      </c>
      <c r="EZ141">
        <v>12421.30714285715</v>
      </c>
      <c r="FA141">
        <v>16707.61071428571</v>
      </c>
      <c r="FB141">
        <v>40.625</v>
      </c>
      <c r="FC141">
        <v>41</v>
      </c>
      <c r="FD141">
        <v>40.56199999999999</v>
      </c>
      <c r="FE141">
        <v>40.625</v>
      </c>
      <c r="FF141">
        <v>41.1847857142857</v>
      </c>
      <c r="FG141">
        <v>1955.109642857143</v>
      </c>
      <c r="FH141">
        <v>39.89000000000001</v>
      </c>
      <c r="FI141">
        <v>0</v>
      </c>
      <c r="FJ141">
        <v>1758816171.6</v>
      </c>
      <c r="FK141">
        <v>0</v>
      </c>
      <c r="FL141">
        <v>619.08312</v>
      </c>
      <c r="FM141">
        <v>4.689538484358194</v>
      </c>
      <c r="FN141">
        <v>76.81538468391443</v>
      </c>
      <c r="FO141">
        <v>12422.22</v>
      </c>
      <c r="FP141">
        <v>15</v>
      </c>
      <c r="FQ141">
        <v>0</v>
      </c>
      <c r="FR141" t="s">
        <v>441</v>
      </c>
      <c r="FS141">
        <v>1747247426.5</v>
      </c>
      <c r="FT141">
        <v>1747247420.5</v>
      </c>
      <c r="FU141">
        <v>0</v>
      </c>
      <c r="FV141">
        <v>1.027</v>
      </c>
      <c r="FW141">
        <v>0.031</v>
      </c>
      <c r="FX141">
        <v>0.02</v>
      </c>
      <c r="FY141">
        <v>0.05</v>
      </c>
      <c r="FZ141">
        <v>420</v>
      </c>
      <c r="GA141">
        <v>16</v>
      </c>
      <c r="GB141">
        <v>0.01</v>
      </c>
      <c r="GC141">
        <v>0.1</v>
      </c>
      <c r="GD141">
        <v>-22.1320925</v>
      </c>
      <c r="GE141">
        <v>-79.37503452157597</v>
      </c>
      <c r="GF141">
        <v>7.718078738953999</v>
      </c>
      <c r="GG141">
        <v>0</v>
      </c>
      <c r="GH141">
        <v>618.8616764705882</v>
      </c>
      <c r="GI141">
        <v>4.474148213018773</v>
      </c>
      <c r="GJ141">
        <v>0.4719969292390211</v>
      </c>
      <c r="GK141">
        <v>-1</v>
      </c>
      <c r="GL141">
        <v>2.98095325</v>
      </c>
      <c r="GM141">
        <v>-0.03207005628518479</v>
      </c>
      <c r="GN141">
        <v>0.009464840830014004</v>
      </c>
      <c r="GO141">
        <v>1</v>
      </c>
      <c r="GP141">
        <v>1</v>
      </c>
      <c r="GQ141">
        <v>2</v>
      </c>
      <c r="GR141" t="s">
        <v>442</v>
      </c>
      <c r="GS141">
        <v>3.13544</v>
      </c>
      <c r="GT141">
        <v>2.68941</v>
      </c>
      <c r="GU141">
        <v>0.09745429999999999</v>
      </c>
      <c r="GV141">
        <v>0.101922</v>
      </c>
      <c r="GW141">
        <v>0.105071</v>
      </c>
      <c r="GX141">
        <v>0.0942191</v>
      </c>
      <c r="GY141">
        <v>28698</v>
      </c>
      <c r="GZ141">
        <v>28607.2</v>
      </c>
      <c r="HA141">
        <v>29556.8</v>
      </c>
      <c r="HB141">
        <v>29436.1</v>
      </c>
      <c r="HC141">
        <v>34946.9</v>
      </c>
      <c r="HD141">
        <v>35312</v>
      </c>
      <c r="HE141">
        <v>41593</v>
      </c>
      <c r="HF141">
        <v>41813.8</v>
      </c>
      <c r="HG141">
        <v>1.9282</v>
      </c>
      <c r="HH141">
        <v>1.8926</v>
      </c>
      <c r="HI141">
        <v>0.101134</v>
      </c>
      <c r="HJ141">
        <v>0</v>
      </c>
      <c r="HK141">
        <v>28.3796</v>
      </c>
      <c r="HL141">
        <v>999.9</v>
      </c>
      <c r="HM141">
        <v>54.2</v>
      </c>
      <c r="HN141">
        <v>30.3</v>
      </c>
      <c r="HO141">
        <v>25.7493</v>
      </c>
      <c r="HP141">
        <v>62.0635</v>
      </c>
      <c r="HQ141">
        <v>25.9455</v>
      </c>
      <c r="HR141">
        <v>1</v>
      </c>
      <c r="HS141">
        <v>0.0692429</v>
      </c>
      <c r="HT141">
        <v>-0.686931</v>
      </c>
      <c r="HU141">
        <v>20.3398</v>
      </c>
      <c r="HV141">
        <v>5.21729</v>
      </c>
      <c r="HW141">
        <v>12.0108</v>
      </c>
      <c r="HX141">
        <v>4.98885</v>
      </c>
      <c r="HY141">
        <v>3.28803</v>
      </c>
      <c r="HZ141">
        <v>9999</v>
      </c>
      <c r="IA141">
        <v>9999</v>
      </c>
      <c r="IB141">
        <v>9999</v>
      </c>
      <c r="IC141">
        <v>4.2</v>
      </c>
      <c r="ID141">
        <v>1.86754</v>
      </c>
      <c r="IE141">
        <v>1.8667</v>
      </c>
      <c r="IF141">
        <v>1.86601</v>
      </c>
      <c r="IG141">
        <v>1.866</v>
      </c>
      <c r="IH141">
        <v>1.86783</v>
      </c>
      <c r="II141">
        <v>1.8703</v>
      </c>
      <c r="IJ141">
        <v>1.86895</v>
      </c>
      <c r="IK141">
        <v>1.87042</v>
      </c>
      <c r="IL141">
        <v>0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-0.358</v>
      </c>
      <c r="IZ141">
        <v>0.1233</v>
      </c>
      <c r="JA141">
        <v>-0.08430758455233166</v>
      </c>
      <c r="JB141">
        <v>-0.0005046786976645747</v>
      </c>
      <c r="JC141">
        <v>-2.788243218172637E-07</v>
      </c>
      <c r="JD141">
        <v>-1.458253586176284E-11</v>
      </c>
      <c r="JE141">
        <v>-0.06436460862781151</v>
      </c>
      <c r="JF141">
        <v>-0.004978686969522418</v>
      </c>
      <c r="JG141">
        <v>0.0008967905392753483</v>
      </c>
      <c r="JH141">
        <v>-1.433903952826167E-05</v>
      </c>
      <c r="JI141">
        <v>4</v>
      </c>
      <c r="JJ141">
        <v>2332</v>
      </c>
      <c r="JK141">
        <v>1</v>
      </c>
      <c r="JL141">
        <v>26</v>
      </c>
      <c r="JM141">
        <v>192812.4</v>
      </c>
      <c r="JN141">
        <v>192812.5</v>
      </c>
      <c r="JO141">
        <v>1.15723</v>
      </c>
      <c r="JP141">
        <v>2.26562</v>
      </c>
      <c r="JQ141">
        <v>1.39648</v>
      </c>
      <c r="JR141">
        <v>2.34375</v>
      </c>
      <c r="JS141">
        <v>1.49536</v>
      </c>
      <c r="JT141">
        <v>2.68433</v>
      </c>
      <c r="JU141">
        <v>35.8244</v>
      </c>
      <c r="JV141">
        <v>24.07</v>
      </c>
      <c r="JW141">
        <v>18</v>
      </c>
      <c r="JX141">
        <v>489.857</v>
      </c>
      <c r="JY141">
        <v>457.388</v>
      </c>
      <c r="JZ141">
        <v>28.7604</v>
      </c>
      <c r="KA141">
        <v>28.4427</v>
      </c>
      <c r="KB141">
        <v>30.0003</v>
      </c>
      <c r="KC141">
        <v>28.213</v>
      </c>
      <c r="KD141">
        <v>28.1354</v>
      </c>
      <c r="KE141">
        <v>23.1848</v>
      </c>
      <c r="KF141">
        <v>27.3241</v>
      </c>
      <c r="KG141">
        <v>75.3952</v>
      </c>
      <c r="KH141">
        <v>28.7586</v>
      </c>
      <c r="KI141">
        <v>493.597</v>
      </c>
      <c r="KJ141">
        <v>20.2946</v>
      </c>
      <c r="KK141">
        <v>101.018</v>
      </c>
      <c r="KL141">
        <v>100.554</v>
      </c>
    </row>
    <row r="142" spans="1:298">
      <c r="A142">
        <v>126</v>
      </c>
      <c r="B142">
        <v>1758816175.6</v>
      </c>
      <c r="C142">
        <v>3140.5</v>
      </c>
      <c r="D142" t="s">
        <v>697</v>
      </c>
      <c r="E142" t="s">
        <v>698</v>
      </c>
      <c r="F142">
        <v>5</v>
      </c>
      <c r="G142" t="s">
        <v>640</v>
      </c>
      <c r="H142" t="s">
        <v>437</v>
      </c>
      <c r="I142" t="s">
        <v>438</v>
      </c>
      <c r="J142">
        <v>1758816168.1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484.5872234159925</v>
      </c>
      <c r="AL142">
        <v>459.128090909091</v>
      </c>
      <c r="AM142">
        <v>3.069982812533594</v>
      </c>
      <c r="AN142">
        <v>65.06192014247497</v>
      </c>
      <c r="AO142">
        <f>(AQ142 - AP142 + DZ142*1E3/(8.314*(EB142+273.15)) * AS142/DY142 * AR142) * DY142/(100*DM142) * 1000/(1000 - AQ142)</f>
        <v>0</v>
      </c>
      <c r="AP142">
        <v>20.29390008681805</v>
      </c>
      <c r="AQ142">
        <v>23.30355696969696</v>
      </c>
      <c r="AR142">
        <v>0.0002010131725448031</v>
      </c>
      <c r="AS142">
        <v>108.3196532362032</v>
      </c>
      <c r="AT142">
        <v>0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4.16</v>
      </c>
      <c r="DN142">
        <v>0.5</v>
      </c>
      <c r="DO142" t="s">
        <v>440</v>
      </c>
      <c r="DP142">
        <v>2</v>
      </c>
      <c r="DQ142" t="b">
        <v>1</v>
      </c>
      <c r="DR142">
        <v>1758816168.1</v>
      </c>
      <c r="DS142">
        <v>429.1096296296296</v>
      </c>
      <c r="DT142">
        <v>460.1581851851852</v>
      </c>
      <c r="DU142">
        <v>23.27661111111111</v>
      </c>
      <c r="DV142">
        <v>20.29115925925926</v>
      </c>
      <c r="DW142">
        <v>429.4633703703704</v>
      </c>
      <c r="DX142">
        <v>23.15348518518519</v>
      </c>
      <c r="DY142">
        <v>499.9859259259259</v>
      </c>
      <c r="DZ142">
        <v>91.2333037037037</v>
      </c>
      <c r="EA142">
        <v>0.02925351851851852</v>
      </c>
      <c r="EB142">
        <v>29.99574444444445</v>
      </c>
      <c r="EC142">
        <v>30.00814814814815</v>
      </c>
      <c r="ED142">
        <v>999.9000000000001</v>
      </c>
      <c r="EE142">
        <v>0</v>
      </c>
      <c r="EF142">
        <v>0</v>
      </c>
      <c r="EG142">
        <v>9997.959999999999</v>
      </c>
      <c r="EH142">
        <v>0</v>
      </c>
      <c r="EI142">
        <v>11.3539</v>
      </c>
      <c r="EJ142">
        <v>-31.04841111111111</v>
      </c>
      <c r="EK142">
        <v>439.336074074074</v>
      </c>
      <c r="EL142">
        <v>469.6886296296296</v>
      </c>
      <c r="EM142">
        <v>2.985456666666666</v>
      </c>
      <c r="EN142">
        <v>460.1581851851852</v>
      </c>
      <c r="EO142">
        <v>20.29115925925926</v>
      </c>
      <c r="EP142">
        <v>2.123602222222222</v>
      </c>
      <c r="EQ142">
        <v>1.85122962962963</v>
      </c>
      <c r="ER142">
        <v>18.39732222222222</v>
      </c>
      <c r="ES142">
        <v>16.2262</v>
      </c>
      <c r="ET142">
        <v>2000.003703703704</v>
      </c>
      <c r="EU142">
        <v>0.9800068888888889</v>
      </c>
      <c r="EV142">
        <v>0.01999281481481481</v>
      </c>
      <c r="EW142">
        <v>0</v>
      </c>
      <c r="EX142">
        <v>619.4165925925926</v>
      </c>
      <c r="EY142">
        <v>5.00097</v>
      </c>
      <c r="EZ142">
        <v>12428.62592592592</v>
      </c>
      <c r="FA142">
        <v>16707.65185185185</v>
      </c>
      <c r="FB142">
        <v>40.625</v>
      </c>
      <c r="FC142">
        <v>41.00918518518519</v>
      </c>
      <c r="FD142">
        <v>40.56199999999999</v>
      </c>
      <c r="FE142">
        <v>40.625</v>
      </c>
      <c r="FF142">
        <v>41.18699999999999</v>
      </c>
      <c r="FG142">
        <v>1955.113703703704</v>
      </c>
      <c r="FH142">
        <v>39.89000000000001</v>
      </c>
      <c r="FI142">
        <v>0</v>
      </c>
      <c r="FJ142">
        <v>1758816176.4</v>
      </c>
      <c r="FK142">
        <v>0</v>
      </c>
      <c r="FL142">
        <v>619.395</v>
      </c>
      <c r="FM142">
        <v>3.238076932743392</v>
      </c>
      <c r="FN142">
        <v>82.67692292756496</v>
      </c>
      <c r="FO142">
        <v>12428.78</v>
      </c>
      <c r="FP142">
        <v>15</v>
      </c>
      <c r="FQ142">
        <v>0</v>
      </c>
      <c r="FR142" t="s">
        <v>441</v>
      </c>
      <c r="FS142">
        <v>1747247426.5</v>
      </c>
      <c r="FT142">
        <v>1747247420.5</v>
      </c>
      <c r="FU142">
        <v>0</v>
      </c>
      <c r="FV142">
        <v>1.027</v>
      </c>
      <c r="FW142">
        <v>0.031</v>
      </c>
      <c r="FX142">
        <v>0.02</v>
      </c>
      <c r="FY142">
        <v>0.05</v>
      </c>
      <c r="FZ142">
        <v>420</v>
      </c>
      <c r="GA142">
        <v>16</v>
      </c>
      <c r="GB142">
        <v>0.01</v>
      </c>
      <c r="GC142">
        <v>0.1</v>
      </c>
      <c r="GD142">
        <v>-26.5934075</v>
      </c>
      <c r="GE142">
        <v>-69.30991632270165</v>
      </c>
      <c r="GF142">
        <v>6.856799069295653</v>
      </c>
      <c r="GG142">
        <v>0</v>
      </c>
      <c r="GH142">
        <v>619.1333529411764</v>
      </c>
      <c r="GI142">
        <v>3.914438514226707</v>
      </c>
      <c r="GJ142">
        <v>0.4314067196804726</v>
      </c>
      <c r="GK142">
        <v>-1</v>
      </c>
      <c r="GL142">
        <v>2.9830695</v>
      </c>
      <c r="GM142">
        <v>0.06019159474671309</v>
      </c>
      <c r="GN142">
        <v>0.01207388461722242</v>
      </c>
      <c r="GO142">
        <v>1</v>
      </c>
      <c r="GP142">
        <v>1</v>
      </c>
      <c r="GQ142">
        <v>2</v>
      </c>
      <c r="GR142" t="s">
        <v>442</v>
      </c>
      <c r="GS142">
        <v>3.13543</v>
      </c>
      <c r="GT142">
        <v>2.68986</v>
      </c>
      <c r="GU142">
        <v>0.0999604</v>
      </c>
      <c r="GV142">
        <v>0.104627</v>
      </c>
      <c r="GW142">
        <v>0.105125</v>
      </c>
      <c r="GX142">
        <v>0.09421259999999999</v>
      </c>
      <c r="GY142">
        <v>28617.8</v>
      </c>
      <c r="GZ142">
        <v>28520.8</v>
      </c>
      <c r="HA142">
        <v>29556.3</v>
      </c>
      <c r="HB142">
        <v>29435.8</v>
      </c>
      <c r="HC142">
        <v>34944.4</v>
      </c>
      <c r="HD142">
        <v>35312</v>
      </c>
      <c r="HE142">
        <v>41592.5</v>
      </c>
      <c r="HF142">
        <v>41813.5</v>
      </c>
      <c r="HG142">
        <v>1.92803</v>
      </c>
      <c r="HH142">
        <v>1.89245</v>
      </c>
      <c r="HI142">
        <v>0.10249</v>
      </c>
      <c r="HJ142">
        <v>0</v>
      </c>
      <c r="HK142">
        <v>28.3823</v>
      </c>
      <c r="HL142">
        <v>999.9</v>
      </c>
      <c r="HM142">
        <v>54.2</v>
      </c>
      <c r="HN142">
        <v>30.3</v>
      </c>
      <c r="HO142">
        <v>25.7499</v>
      </c>
      <c r="HP142">
        <v>61.4735</v>
      </c>
      <c r="HQ142">
        <v>25.8614</v>
      </c>
      <c r="HR142">
        <v>1</v>
      </c>
      <c r="HS142">
        <v>0.0698831</v>
      </c>
      <c r="HT142">
        <v>-0.269363</v>
      </c>
      <c r="HU142">
        <v>20.3401</v>
      </c>
      <c r="HV142">
        <v>5.21729</v>
      </c>
      <c r="HW142">
        <v>12.0108</v>
      </c>
      <c r="HX142">
        <v>4.98885</v>
      </c>
      <c r="HY142">
        <v>3.28803</v>
      </c>
      <c r="HZ142">
        <v>9999</v>
      </c>
      <c r="IA142">
        <v>9999</v>
      </c>
      <c r="IB142">
        <v>9999</v>
      </c>
      <c r="IC142">
        <v>4.2</v>
      </c>
      <c r="ID142">
        <v>1.86756</v>
      </c>
      <c r="IE142">
        <v>1.86668</v>
      </c>
      <c r="IF142">
        <v>1.86602</v>
      </c>
      <c r="IG142">
        <v>1.866</v>
      </c>
      <c r="IH142">
        <v>1.86783</v>
      </c>
      <c r="II142">
        <v>1.87029</v>
      </c>
      <c r="IJ142">
        <v>1.86892</v>
      </c>
      <c r="IK142">
        <v>1.87042</v>
      </c>
      <c r="IL142">
        <v>0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-0.369</v>
      </c>
      <c r="IZ142">
        <v>0.1235</v>
      </c>
      <c r="JA142">
        <v>-0.08430758455233166</v>
      </c>
      <c r="JB142">
        <v>-0.0005046786976645747</v>
      </c>
      <c r="JC142">
        <v>-2.788243218172637E-07</v>
      </c>
      <c r="JD142">
        <v>-1.458253586176284E-11</v>
      </c>
      <c r="JE142">
        <v>-0.06436460862781151</v>
      </c>
      <c r="JF142">
        <v>-0.004978686969522418</v>
      </c>
      <c r="JG142">
        <v>0.0008967905392753483</v>
      </c>
      <c r="JH142">
        <v>-1.433903952826167E-05</v>
      </c>
      <c r="JI142">
        <v>4</v>
      </c>
      <c r="JJ142">
        <v>2332</v>
      </c>
      <c r="JK142">
        <v>1</v>
      </c>
      <c r="JL142">
        <v>26</v>
      </c>
      <c r="JM142">
        <v>192812.5</v>
      </c>
      <c r="JN142">
        <v>192812.6</v>
      </c>
      <c r="JO142">
        <v>1.19141</v>
      </c>
      <c r="JP142">
        <v>2.26685</v>
      </c>
      <c r="JQ142">
        <v>1.39771</v>
      </c>
      <c r="JR142">
        <v>2.34375</v>
      </c>
      <c r="JS142">
        <v>1.49536</v>
      </c>
      <c r="JT142">
        <v>2.70142</v>
      </c>
      <c r="JU142">
        <v>35.8477</v>
      </c>
      <c r="JV142">
        <v>24.07</v>
      </c>
      <c r="JW142">
        <v>18</v>
      </c>
      <c r="JX142">
        <v>489.787</v>
      </c>
      <c r="JY142">
        <v>457.331</v>
      </c>
      <c r="JZ142">
        <v>28.7611</v>
      </c>
      <c r="KA142">
        <v>28.4471</v>
      </c>
      <c r="KB142">
        <v>30.0006</v>
      </c>
      <c r="KC142">
        <v>28.218</v>
      </c>
      <c r="KD142">
        <v>28.1402</v>
      </c>
      <c r="KE142">
        <v>23.8627</v>
      </c>
      <c r="KF142">
        <v>27.3241</v>
      </c>
      <c r="KG142">
        <v>75.02160000000001</v>
      </c>
      <c r="KH142">
        <v>28.5522</v>
      </c>
      <c r="KI142">
        <v>506.982</v>
      </c>
      <c r="KJ142">
        <v>20.2776</v>
      </c>
      <c r="KK142">
        <v>101.016</v>
      </c>
      <c r="KL142">
        <v>100.554</v>
      </c>
    </row>
    <row r="143" spans="1:298">
      <c r="A143">
        <v>127</v>
      </c>
      <c r="B143">
        <v>1758816180.6</v>
      </c>
      <c r="C143">
        <v>3145.5</v>
      </c>
      <c r="D143" t="s">
        <v>699</v>
      </c>
      <c r="E143" t="s">
        <v>700</v>
      </c>
      <c r="F143">
        <v>5</v>
      </c>
      <c r="G143" t="s">
        <v>640</v>
      </c>
      <c r="H143" t="s">
        <v>437</v>
      </c>
      <c r="I143" t="s">
        <v>438</v>
      </c>
      <c r="J143">
        <v>1758816172.814285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501.8382675138578</v>
      </c>
      <c r="AL143">
        <v>475.3986363636363</v>
      </c>
      <c r="AM143">
        <v>3.264158233470605</v>
      </c>
      <c r="AN143">
        <v>65.06192014247497</v>
      </c>
      <c r="AO143">
        <f>(AQ143 - AP143 + DZ143*1E3/(8.314*(EB143+273.15)) * AS143/DY143 * AR143) * DY143/(100*DM143) * 1000/(1000 - AQ143)</f>
        <v>0</v>
      </c>
      <c r="AP143">
        <v>20.25292664523445</v>
      </c>
      <c r="AQ143">
        <v>23.30143393939393</v>
      </c>
      <c r="AR143">
        <v>-6.286428913953583E-05</v>
      </c>
      <c r="AS143">
        <v>108.3196532362032</v>
      </c>
      <c r="AT143">
        <v>0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4.16</v>
      </c>
      <c r="DN143">
        <v>0.5</v>
      </c>
      <c r="DO143" t="s">
        <v>440</v>
      </c>
      <c r="DP143">
        <v>2</v>
      </c>
      <c r="DQ143" t="b">
        <v>1</v>
      </c>
      <c r="DR143">
        <v>1758816172.814285</v>
      </c>
      <c r="DS143">
        <v>442.0711785714285</v>
      </c>
      <c r="DT143">
        <v>475.8868928571429</v>
      </c>
      <c r="DU143">
        <v>23.292</v>
      </c>
      <c r="DV143">
        <v>20.28170357142857</v>
      </c>
      <c r="DW143">
        <v>442.4347857142857</v>
      </c>
      <c r="DX143">
        <v>23.16866785714285</v>
      </c>
      <c r="DY143">
        <v>500.0143571428571</v>
      </c>
      <c r="DZ143">
        <v>91.23378214285717</v>
      </c>
      <c r="EA143">
        <v>0.02911860357142857</v>
      </c>
      <c r="EB143">
        <v>30.01219285714285</v>
      </c>
      <c r="EC143">
        <v>30.032725</v>
      </c>
      <c r="ED143">
        <v>999.9000000000002</v>
      </c>
      <c r="EE143">
        <v>0</v>
      </c>
      <c r="EF143">
        <v>0</v>
      </c>
      <c r="EG143">
        <v>9999.31107142857</v>
      </c>
      <c r="EH143">
        <v>0</v>
      </c>
      <c r="EI143">
        <v>11.3539</v>
      </c>
      <c r="EJ143">
        <v>-33.8155</v>
      </c>
      <c r="EK143">
        <v>452.6136785714285</v>
      </c>
      <c r="EL143">
        <v>485.7381785714286</v>
      </c>
      <c r="EM143">
        <v>3.010304285714286</v>
      </c>
      <c r="EN143">
        <v>475.8868928571429</v>
      </c>
      <c r="EO143">
        <v>20.28170357142857</v>
      </c>
      <c r="EP143">
        <v>2.125016785714286</v>
      </c>
      <c r="EQ143">
        <v>1.850377142857143</v>
      </c>
      <c r="ER143">
        <v>18.40795357142857</v>
      </c>
      <c r="ES143">
        <v>16.21896071428571</v>
      </c>
      <c r="ET143">
        <v>1999.995</v>
      </c>
      <c r="EU143">
        <v>0.9800068928571429</v>
      </c>
      <c r="EV143">
        <v>0.01999281071428571</v>
      </c>
      <c r="EW143">
        <v>0</v>
      </c>
      <c r="EX143">
        <v>619.8014285714286</v>
      </c>
      <c r="EY143">
        <v>5.00097</v>
      </c>
      <c r="EZ143">
        <v>12435.65357142857</v>
      </c>
      <c r="FA143">
        <v>16707.58214285714</v>
      </c>
      <c r="FB143">
        <v>40.625</v>
      </c>
      <c r="FC143">
        <v>41.01992857142857</v>
      </c>
      <c r="FD143">
        <v>40.56199999999999</v>
      </c>
      <c r="FE143">
        <v>40.625</v>
      </c>
      <c r="FF143">
        <v>41.18699999999999</v>
      </c>
      <c r="FG143">
        <v>1955.105</v>
      </c>
      <c r="FH143">
        <v>39.89000000000001</v>
      </c>
      <c r="FI143">
        <v>0</v>
      </c>
      <c r="FJ143">
        <v>1758816181.8</v>
      </c>
      <c r="FK143">
        <v>0</v>
      </c>
      <c r="FL143">
        <v>619.7995384615385</v>
      </c>
      <c r="FM143">
        <v>4.535589750784304</v>
      </c>
      <c r="FN143">
        <v>99.94871800389562</v>
      </c>
      <c r="FO143">
        <v>12436.67307692308</v>
      </c>
      <c r="FP143">
        <v>15</v>
      </c>
      <c r="FQ143">
        <v>0</v>
      </c>
      <c r="FR143" t="s">
        <v>441</v>
      </c>
      <c r="FS143">
        <v>1747247426.5</v>
      </c>
      <c r="FT143">
        <v>1747247420.5</v>
      </c>
      <c r="FU143">
        <v>0</v>
      </c>
      <c r="FV143">
        <v>1.027</v>
      </c>
      <c r="FW143">
        <v>0.031</v>
      </c>
      <c r="FX143">
        <v>0.02</v>
      </c>
      <c r="FY143">
        <v>0.05</v>
      </c>
      <c r="FZ143">
        <v>420</v>
      </c>
      <c r="GA143">
        <v>16</v>
      </c>
      <c r="GB143">
        <v>0.01</v>
      </c>
      <c r="GC143">
        <v>0.1</v>
      </c>
      <c r="GD143">
        <v>-32.0373825</v>
      </c>
      <c r="GE143">
        <v>-36.21817823639769</v>
      </c>
      <c r="GF143">
        <v>3.66441007113611</v>
      </c>
      <c r="GG143">
        <v>0</v>
      </c>
      <c r="GH143">
        <v>619.5992352941176</v>
      </c>
      <c r="GI143">
        <v>4.315996951081613</v>
      </c>
      <c r="GJ143">
        <v>0.4836758794909994</v>
      </c>
      <c r="GK143">
        <v>-1</v>
      </c>
      <c r="GL143">
        <v>2.99951725</v>
      </c>
      <c r="GM143">
        <v>0.2950382363977407</v>
      </c>
      <c r="GN143">
        <v>0.02992209835451883</v>
      </c>
      <c r="GO143">
        <v>0</v>
      </c>
      <c r="GP143">
        <v>0</v>
      </c>
      <c r="GQ143">
        <v>2</v>
      </c>
      <c r="GR143" t="s">
        <v>450</v>
      </c>
      <c r="GS143">
        <v>3.1355</v>
      </c>
      <c r="GT143">
        <v>2.68874</v>
      </c>
      <c r="GU143">
        <v>0.102585</v>
      </c>
      <c r="GV143">
        <v>0.107251</v>
      </c>
      <c r="GW143">
        <v>0.105106</v>
      </c>
      <c r="GX143">
        <v>0.0940087</v>
      </c>
      <c r="GY143">
        <v>28534.2</v>
      </c>
      <c r="GZ143">
        <v>28437.1</v>
      </c>
      <c r="HA143">
        <v>29556.2</v>
      </c>
      <c r="HB143">
        <v>29435.8</v>
      </c>
      <c r="HC143">
        <v>34945</v>
      </c>
      <c r="HD143">
        <v>35320</v>
      </c>
      <c r="HE143">
        <v>41592.2</v>
      </c>
      <c r="HF143">
        <v>41813.3</v>
      </c>
      <c r="HG143">
        <v>1.92815</v>
      </c>
      <c r="HH143">
        <v>1.89207</v>
      </c>
      <c r="HI143">
        <v>0.102557</v>
      </c>
      <c r="HJ143">
        <v>0</v>
      </c>
      <c r="HK143">
        <v>28.3869</v>
      </c>
      <c r="HL143">
        <v>999.9</v>
      </c>
      <c r="HM143">
        <v>54.2</v>
      </c>
      <c r="HN143">
        <v>30.3</v>
      </c>
      <c r="HO143">
        <v>25.7515</v>
      </c>
      <c r="HP143">
        <v>61.8735</v>
      </c>
      <c r="HQ143">
        <v>25.7572</v>
      </c>
      <c r="HR143">
        <v>1</v>
      </c>
      <c r="HS143">
        <v>0.0703049</v>
      </c>
      <c r="HT143">
        <v>0.0262364</v>
      </c>
      <c r="HU143">
        <v>20.341</v>
      </c>
      <c r="HV143">
        <v>5.21609</v>
      </c>
      <c r="HW143">
        <v>12.0105</v>
      </c>
      <c r="HX143">
        <v>4.98795</v>
      </c>
      <c r="HY143">
        <v>3.28783</v>
      </c>
      <c r="HZ143">
        <v>9999</v>
      </c>
      <c r="IA143">
        <v>9999</v>
      </c>
      <c r="IB143">
        <v>9999</v>
      </c>
      <c r="IC143">
        <v>4.2</v>
      </c>
      <c r="ID143">
        <v>1.86754</v>
      </c>
      <c r="IE143">
        <v>1.86669</v>
      </c>
      <c r="IF143">
        <v>1.86603</v>
      </c>
      <c r="IG143">
        <v>1.86601</v>
      </c>
      <c r="IH143">
        <v>1.86784</v>
      </c>
      <c r="II143">
        <v>1.8703</v>
      </c>
      <c r="IJ143">
        <v>1.86891</v>
      </c>
      <c r="IK143">
        <v>1.87042</v>
      </c>
      <c r="IL143">
        <v>0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-0.382</v>
      </c>
      <c r="IZ143">
        <v>0.1234</v>
      </c>
      <c r="JA143">
        <v>-0.08430758455233166</v>
      </c>
      <c r="JB143">
        <v>-0.0005046786976645747</v>
      </c>
      <c r="JC143">
        <v>-2.788243218172637E-07</v>
      </c>
      <c r="JD143">
        <v>-1.458253586176284E-11</v>
      </c>
      <c r="JE143">
        <v>-0.06436460862781151</v>
      </c>
      <c r="JF143">
        <v>-0.004978686969522418</v>
      </c>
      <c r="JG143">
        <v>0.0008967905392753483</v>
      </c>
      <c r="JH143">
        <v>-1.433903952826167E-05</v>
      </c>
      <c r="JI143">
        <v>4</v>
      </c>
      <c r="JJ143">
        <v>2332</v>
      </c>
      <c r="JK143">
        <v>1</v>
      </c>
      <c r="JL143">
        <v>26</v>
      </c>
      <c r="JM143">
        <v>192812.6</v>
      </c>
      <c r="JN143">
        <v>192812.7</v>
      </c>
      <c r="JO143">
        <v>1.22192</v>
      </c>
      <c r="JP143">
        <v>2.26562</v>
      </c>
      <c r="JQ143">
        <v>1.39648</v>
      </c>
      <c r="JR143">
        <v>2.34253</v>
      </c>
      <c r="JS143">
        <v>1.49536</v>
      </c>
      <c r="JT143">
        <v>2.71851</v>
      </c>
      <c r="JU143">
        <v>35.8477</v>
      </c>
      <c r="JV143">
        <v>24.07</v>
      </c>
      <c r="JW143">
        <v>18</v>
      </c>
      <c r="JX143">
        <v>489.895</v>
      </c>
      <c r="JY143">
        <v>457.127</v>
      </c>
      <c r="JZ143">
        <v>28.5764</v>
      </c>
      <c r="KA143">
        <v>28.4518</v>
      </c>
      <c r="KB143">
        <v>30.0003</v>
      </c>
      <c r="KC143">
        <v>28.2216</v>
      </c>
      <c r="KD143">
        <v>28.1443</v>
      </c>
      <c r="KE143">
        <v>24.4638</v>
      </c>
      <c r="KF143">
        <v>27.0482</v>
      </c>
      <c r="KG143">
        <v>75.02160000000001</v>
      </c>
      <c r="KH143">
        <v>28.4974</v>
      </c>
      <c r="KI143">
        <v>527.018</v>
      </c>
      <c r="KJ143">
        <v>20.3457</v>
      </c>
      <c r="KK143">
        <v>101.016</v>
      </c>
      <c r="KL143">
        <v>100.553</v>
      </c>
    </row>
    <row r="144" spans="1:298">
      <c r="A144">
        <v>128</v>
      </c>
      <c r="B144">
        <v>1758816185.6</v>
      </c>
      <c r="C144">
        <v>3150.5</v>
      </c>
      <c r="D144" t="s">
        <v>701</v>
      </c>
      <c r="E144" t="s">
        <v>702</v>
      </c>
      <c r="F144">
        <v>5</v>
      </c>
      <c r="G144" t="s">
        <v>640</v>
      </c>
      <c r="H144" t="s">
        <v>437</v>
      </c>
      <c r="I144" t="s">
        <v>438</v>
      </c>
      <c r="J144">
        <v>1758816178.1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518.9396646587551</v>
      </c>
      <c r="AL144">
        <v>492.0809696969694</v>
      </c>
      <c r="AM144">
        <v>3.343008994331469</v>
      </c>
      <c r="AN144">
        <v>65.06192014247497</v>
      </c>
      <c r="AO144">
        <f>(AQ144 - AP144 + DZ144*1E3/(8.314*(EB144+273.15)) * AS144/DY144 * AR144) * DY144/(100*DM144) * 1000/(1000 - AQ144)</f>
        <v>0</v>
      </c>
      <c r="AP144">
        <v>20.23665800228186</v>
      </c>
      <c r="AQ144">
        <v>23.28368424242425</v>
      </c>
      <c r="AR144">
        <v>-0.0001413294180362253</v>
      </c>
      <c r="AS144">
        <v>108.3196532362032</v>
      </c>
      <c r="AT144">
        <v>0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4.16</v>
      </c>
      <c r="DN144">
        <v>0.5</v>
      </c>
      <c r="DO144" t="s">
        <v>440</v>
      </c>
      <c r="DP144">
        <v>2</v>
      </c>
      <c r="DQ144" t="b">
        <v>1</v>
      </c>
      <c r="DR144">
        <v>1758816178.1</v>
      </c>
      <c r="DS144">
        <v>458.1294074074074</v>
      </c>
      <c r="DT144">
        <v>493.6433703703703</v>
      </c>
      <c r="DU144">
        <v>23.29691851851851</v>
      </c>
      <c r="DV144">
        <v>20.2637962962963</v>
      </c>
      <c r="DW144">
        <v>458.5052222222222</v>
      </c>
      <c r="DX144">
        <v>23.17351851851852</v>
      </c>
      <c r="DY144">
        <v>499.9948518518518</v>
      </c>
      <c r="DZ144">
        <v>91.23400740740739</v>
      </c>
      <c r="EA144">
        <v>0.02912362962962963</v>
      </c>
      <c r="EB144">
        <v>30.02172222222222</v>
      </c>
      <c r="EC144">
        <v>30.04805925925926</v>
      </c>
      <c r="ED144">
        <v>999.9000000000001</v>
      </c>
      <c r="EE144">
        <v>0</v>
      </c>
      <c r="EF144">
        <v>0</v>
      </c>
      <c r="EG144">
        <v>9993.940000000001</v>
      </c>
      <c r="EH144">
        <v>0</v>
      </c>
      <c r="EI144">
        <v>11.3539</v>
      </c>
      <c r="EJ144">
        <v>-35.51385925925926</v>
      </c>
      <c r="EK144">
        <v>469.0569629629629</v>
      </c>
      <c r="EL144">
        <v>503.852962962963</v>
      </c>
      <c r="EM144">
        <v>3.033124074074074</v>
      </c>
      <c r="EN144">
        <v>493.6433703703703</v>
      </c>
      <c r="EO144">
        <v>20.2637962962963</v>
      </c>
      <c r="EP144">
        <v>2.125471481481481</v>
      </c>
      <c r="EQ144">
        <v>1.848748148148148</v>
      </c>
      <c r="ER144">
        <v>18.41136666666667</v>
      </c>
      <c r="ES144">
        <v>16.20515555555556</v>
      </c>
      <c r="ET144">
        <v>1999.999259259259</v>
      </c>
      <c r="EU144">
        <v>0.980007</v>
      </c>
      <c r="EV144">
        <v>0.0199927</v>
      </c>
      <c r="EW144">
        <v>0</v>
      </c>
      <c r="EX144">
        <v>620.2778518518519</v>
      </c>
      <c r="EY144">
        <v>5.00097</v>
      </c>
      <c r="EZ144">
        <v>12445.86296296296</v>
      </c>
      <c r="FA144">
        <v>16707.62222222222</v>
      </c>
      <c r="FB144">
        <v>40.625</v>
      </c>
      <c r="FC144">
        <v>41.03444444444443</v>
      </c>
      <c r="FD144">
        <v>40.56199999999999</v>
      </c>
      <c r="FE144">
        <v>40.625</v>
      </c>
      <c r="FF144">
        <v>41.18699999999999</v>
      </c>
      <c r="FG144">
        <v>1955.109259259259</v>
      </c>
      <c r="FH144">
        <v>39.89000000000001</v>
      </c>
      <c r="FI144">
        <v>0</v>
      </c>
      <c r="FJ144">
        <v>1758816186.6</v>
      </c>
      <c r="FK144">
        <v>0</v>
      </c>
      <c r="FL144">
        <v>620.2597307692307</v>
      </c>
      <c r="FM144">
        <v>7.328307692065478</v>
      </c>
      <c r="FN144">
        <v>131.8495726109763</v>
      </c>
      <c r="FO144">
        <v>12446.1</v>
      </c>
      <c r="FP144">
        <v>15</v>
      </c>
      <c r="FQ144">
        <v>0</v>
      </c>
      <c r="FR144" t="s">
        <v>441</v>
      </c>
      <c r="FS144">
        <v>1747247426.5</v>
      </c>
      <c r="FT144">
        <v>1747247420.5</v>
      </c>
      <c r="FU144">
        <v>0</v>
      </c>
      <c r="FV144">
        <v>1.027</v>
      </c>
      <c r="FW144">
        <v>0.031</v>
      </c>
      <c r="FX144">
        <v>0.02</v>
      </c>
      <c r="FY144">
        <v>0.05</v>
      </c>
      <c r="FZ144">
        <v>420</v>
      </c>
      <c r="GA144">
        <v>16</v>
      </c>
      <c r="GB144">
        <v>0.01</v>
      </c>
      <c r="GC144">
        <v>0.1</v>
      </c>
      <c r="GD144">
        <v>-34.11572</v>
      </c>
      <c r="GE144">
        <v>-21.5224255159474</v>
      </c>
      <c r="GF144">
        <v>2.185107231716557</v>
      </c>
      <c r="GG144">
        <v>0</v>
      </c>
      <c r="GH144">
        <v>619.8871470588234</v>
      </c>
      <c r="GI144">
        <v>5.166371277934731</v>
      </c>
      <c r="GJ144">
        <v>0.5597589887018583</v>
      </c>
      <c r="GK144">
        <v>-1</v>
      </c>
      <c r="GL144">
        <v>3.0182365</v>
      </c>
      <c r="GM144">
        <v>0.3229357598499037</v>
      </c>
      <c r="GN144">
        <v>0.033040241112165</v>
      </c>
      <c r="GO144">
        <v>0</v>
      </c>
      <c r="GP144">
        <v>0</v>
      </c>
      <c r="GQ144">
        <v>2</v>
      </c>
      <c r="GR144" t="s">
        <v>450</v>
      </c>
      <c r="GS144">
        <v>3.13543</v>
      </c>
      <c r="GT144">
        <v>2.68969</v>
      </c>
      <c r="GU144">
        <v>0.105233</v>
      </c>
      <c r="GV144">
        <v>0.109884</v>
      </c>
      <c r="GW144">
        <v>0.105056</v>
      </c>
      <c r="GX144">
        <v>0.0941896</v>
      </c>
      <c r="GY144">
        <v>28450</v>
      </c>
      <c r="GZ144">
        <v>28352.6</v>
      </c>
      <c r="HA144">
        <v>29556.2</v>
      </c>
      <c r="HB144">
        <v>29435.1</v>
      </c>
      <c r="HC144">
        <v>34947</v>
      </c>
      <c r="HD144">
        <v>35312.4</v>
      </c>
      <c r="HE144">
        <v>41592.2</v>
      </c>
      <c r="HF144">
        <v>41812.8</v>
      </c>
      <c r="HG144">
        <v>1.9285</v>
      </c>
      <c r="HH144">
        <v>1.89207</v>
      </c>
      <c r="HI144">
        <v>0.100099</v>
      </c>
      <c r="HJ144">
        <v>0</v>
      </c>
      <c r="HK144">
        <v>28.3919</v>
      </c>
      <c r="HL144">
        <v>999.9</v>
      </c>
      <c r="HM144">
        <v>54.1</v>
      </c>
      <c r="HN144">
        <v>30.3</v>
      </c>
      <c r="HO144">
        <v>25.7022</v>
      </c>
      <c r="HP144">
        <v>62.0335</v>
      </c>
      <c r="HQ144">
        <v>25.9054</v>
      </c>
      <c r="HR144">
        <v>1</v>
      </c>
      <c r="HS144">
        <v>0.0704065</v>
      </c>
      <c r="HT144">
        <v>-0.08075980000000001</v>
      </c>
      <c r="HU144">
        <v>20.3415</v>
      </c>
      <c r="HV144">
        <v>5.21834</v>
      </c>
      <c r="HW144">
        <v>12.0104</v>
      </c>
      <c r="HX144">
        <v>4.9891</v>
      </c>
      <c r="HY144">
        <v>3.28823</v>
      </c>
      <c r="HZ144">
        <v>9999</v>
      </c>
      <c r="IA144">
        <v>9999</v>
      </c>
      <c r="IB144">
        <v>9999</v>
      </c>
      <c r="IC144">
        <v>4.2</v>
      </c>
      <c r="ID144">
        <v>1.86754</v>
      </c>
      <c r="IE144">
        <v>1.86667</v>
      </c>
      <c r="IF144">
        <v>1.86603</v>
      </c>
      <c r="IG144">
        <v>1.866</v>
      </c>
      <c r="IH144">
        <v>1.86783</v>
      </c>
      <c r="II144">
        <v>1.87028</v>
      </c>
      <c r="IJ144">
        <v>1.86891</v>
      </c>
      <c r="IK144">
        <v>1.87042</v>
      </c>
      <c r="IL144">
        <v>0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-0.395</v>
      </c>
      <c r="IZ144">
        <v>0.1233</v>
      </c>
      <c r="JA144">
        <v>-0.08430758455233166</v>
      </c>
      <c r="JB144">
        <v>-0.0005046786976645747</v>
      </c>
      <c r="JC144">
        <v>-2.788243218172637E-07</v>
      </c>
      <c r="JD144">
        <v>-1.458253586176284E-11</v>
      </c>
      <c r="JE144">
        <v>-0.06436460862781151</v>
      </c>
      <c r="JF144">
        <v>-0.004978686969522418</v>
      </c>
      <c r="JG144">
        <v>0.0008967905392753483</v>
      </c>
      <c r="JH144">
        <v>-1.433903952826167E-05</v>
      </c>
      <c r="JI144">
        <v>4</v>
      </c>
      <c r="JJ144">
        <v>2332</v>
      </c>
      <c r="JK144">
        <v>1</v>
      </c>
      <c r="JL144">
        <v>26</v>
      </c>
      <c r="JM144">
        <v>192812.7</v>
      </c>
      <c r="JN144">
        <v>192812.8</v>
      </c>
      <c r="JO144">
        <v>1.25244</v>
      </c>
      <c r="JP144">
        <v>2.2644</v>
      </c>
      <c r="JQ144">
        <v>1.39771</v>
      </c>
      <c r="JR144">
        <v>2.34497</v>
      </c>
      <c r="JS144">
        <v>1.49536</v>
      </c>
      <c r="JT144">
        <v>2.7124</v>
      </c>
      <c r="JU144">
        <v>35.8477</v>
      </c>
      <c r="JV144">
        <v>24.07</v>
      </c>
      <c r="JW144">
        <v>18</v>
      </c>
      <c r="JX144">
        <v>490.152</v>
      </c>
      <c r="JY144">
        <v>457.161</v>
      </c>
      <c r="JZ144">
        <v>28.481</v>
      </c>
      <c r="KA144">
        <v>28.4564</v>
      </c>
      <c r="KB144">
        <v>30.0002</v>
      </c>
      <c r="KC144">
        <v>28.226</v>
      </c>
      <c r="KD144">
        <v>28.1487</v>
      </c>
      <c r="KE144">
        <v>25.1302</v>
      </c>
      <c r="KF144">
        <v>27.0482</v>
      </c>
      <c r="KG144">
        <v>75.02160000000001</v>
      </c>
      <c r="KH144">
        <v>28.4461</v>
      </c>
      <c r="KI144">
        <v>540.393</v>
      </c>
      <c r="KJ144">
        <v>20.3705</v>
      </c>
      <c r="KK144">
        <v>101.016</v>
      </c>
      <c r="KL144">
        <v>100.552</v>
      </c>
    </row>
    <row r="145" spans="1:298">
      <c r="A145">
        <v>129</v>
      </c>
      <c r="B145">
        <v>1758816190.6</v>
      </c>
      <c r="C145">
        <v>3155.5</v>
      </c>
      <c r="D145" t="s">
        <v>703</v>
      </c>
      <c r="E145" t="s">
        <v>704</v>
      </c>
      <c r="F145">
        <v>5</v>
      </c>
      <c r="G145" t="s">
        <v>640</v>
      </c>
      <c r="H145" t="s">
        <v>437</v>
      </c>
      <c r="I145" t="s">
        <v>438</v>
      </c>
      <c r="J145">
        <v>1758816182.814285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536.3000157024493</v>
      </c>
      <c r="AL145">
        <v>509.1411393939393</v>
      </c>
      <c r="AM145">
        <v>3.406589444099268</v>
      </c>
      <c r="AN145">
        <v>65.06192014247497</v>
      </c>
      <c r="AO145">
        <f>(AQ145 - AP145 + DZ145*1E3/(8.314*(EB145+273.15)) * AS145/DY145 * AR145) * DY145/(100*DM145) * 1000/(1000 - AQ145)</f>
        <v>0</v>
      </c>
      <c r="AP145">
        <v>20.33162014947788</v>
      </c>
      <c r="AQ145">
        <v>23.30111575757576</v>
      </c>
      <c r="AR145">
        <v>0.0001778540911455211</v>
      </c>
      <c r="AS145">
        <v>108.3196532362032</v>
      </c>
      <c r="AT145">
        <v>0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4.16</v>
      </c>
      <c r="DN145">
        <v>0.5</v>
      </c>
      <c r="DO145" t="s">
        <v>440</v>
      </c>
      <c r="DP145">
        <v>2</v>
      </c>
      <c r="DQ145" t="b">
        <v>1</v>
      </c>
      <c r="DR145">
        <v>1758816182.814285</v>
      </c>
      <c r="DS145">
        <v>473.2928571428573</v>
      </c>
      <c r="DT145">
        <v>509.544</v>
      </c>
      <c r="DU145">
        <v>23.29547142857143</v>
      </c>
      <c r="DV145">
        <v>20.2747</v>
      </c>
      <c r="DW145">
        <v>473.6803928571429</v>
      </c>
      <c r="DX145">
        <v>23.17208928571429</v>
      </c>
      <c r="DY145">
        <v>499.9982857142856</v>
      </c>
      <c r="DZ145">
        <v>91.23339285714287</v>
      </c>
      <c r="EA145">
        <v>0.02918033214285714</v>
      </c>
      <c r="EB145">
        <v>30.01483214285714</v>
      </c>
      <c r="EC145">
        <v>30.03516428571428</v>
      </c>
      <c r="ED145">
        <v>999.9000000000002</v>
      </c>
      <c r="EE145">
        <v>0</v>
      </c>
      <c r="EF145">
        <v>0</v>
      </c>
      <c r="EG145">
        <v>9993.013214285716</v>
      </c>
      <c r="EH145">
        <v>0</v>
      </c>
      <c r="EI145">
        <v>11.3539</v>
      </c>
      <c r="EJ145">
        <v>-36.25103571428571</v>
      </c>
      <c r="EK145">
        <v>484.5813928571429</v>
      </c>
      <c r="EL145">
        <v>520.0889999999999</v>
      </c>
      <c r="EM145">
        <v>3.020774642857143</v>
      </c>
      <c r="EN145">
        <v>509.544</v>
      </c>
      <c r="EO145">
        <v>20.2747</v>
      </c>
      <c r="EP145">
        <v>2.125325714285714</v>
      </c>
      <c r="EQ145">
        <v>1.849730714285714</v>
      </c>
      <c r="ER145">
        <v>18.410275</v>
      </c>
      <c r="ES145">
        <v>16.21346785714286</v>
      </c>
      <c r="ET145">
        <v>1999.996071428571</v>
      </c>
      <c r="EU145">
        <v>0.980007</v>
      </c>
      <c r="EV145">
        <v>0.0199927</v>
      </c>
      <c r="EW145">
        <v>0</v>
      </c>
      <c r="EX145">
        <v>620.8206785714285</v>
      </c>
      <c r="EY145">
        <v>5.00097</v>
      </c>
      <c r="EZ145">
        <v>12457.13928571429</v>
      </c>
      <c r="FA145">
        <v>16707.58214285714</v>
      </c>
      <c r="FB145">
        <v>40.625</v>
      </c>
      <c r="FC145">
        <v>41.0442857142857</v>
      </c>
      <c r="FD145">
        <v>40.56199999999999</v>
      </c>
      <c r="FE145">
        <v>40.62942857142857</v>
      </c>
      <c r="FF145">
        <v>41.18699999999999</v>
      </c>
      <c r="FG145">
        <v>1955.106071428571</v>
      </c>
      <c r="FH145">
        <v>39.89000000000001</v>
      </c>
      <c r="FI145">
        <v>0</v>
      </c>
      <c r="FJ145">
        <v>1758816191.4</v>
      </c>
      <c r="FK145">
        <v>0</v>
      </c>
      <c r="FL145">
        <v>620.8451153846155</v>
      </c>
      <c r="FM145">
        <v>7.448307686862433</v>
      </c>
      <c r="FN145">
        <v>157.7162393040763</v>
      </c>
      <c r="FO145">
        <v>12457.46923076923</v>
      </c>
      <c r="FP145">
        <v>15</v>
      </c>
      <c r="FQ145">
        <v>0</v>
      </c>
      <c r="FR145" t="s">
        <v>441</v>
      </c>
      <c r="FS145">
        <v>1747247426.5</v>
      </c>
      <c r="FT145">
        <v>1747247420.5</v>
      </c>
      <c r="FU145">
        <v>0</v>
      </c>
      <c r="FV145">
        <v>1.027</v>
      </c>
      <c r="FW145">
        <v>0.031</v>
      </c>
      <c r="FX145">
        <v>0.02</v>
      </c>
      <c r="FY145">
        <v>0.05</v>
      </c>
      <c r="FZ145">
        <v>420</v>
      </c>
      <c r="GA145">
        <v>16</v>
      </c>
      <c r="GB145">
        <v>0.01</v>
      </c>
      <c r="GC145">
        <v>0.1</v>
      </c>
      <c r="GD145">
        <v>-35.7735375</v>
      </c>
      <c r="GE145">
        <v>-9.709383489681047</v>
      </c>
      <c r="GF145">
        <v>0.9904825282879807</v>
      </c>
      <c r="GG145">
        <v>0</v>
      </c>
      <c r="GH145">
        <v>620.4973529411764</v>
      </c>
      <c r="GI145">
        <v>7.16406417147811</v>
      </c>
      <c r="GJ145">
        <v>0.7430561645446523</v>
      </c>
      <c r="GK145">
        <v>-1</v>
      </c>
      <c r="GL145">
        <v>3.0167955</v>
      </c>
      <c r="GM145">
        <v>-0.1010508067542365</v>
      </c>
      <c r="GN145">
        <v>0.03639767135065097</v>
      </c>
      <c r="GO145">
        <v>0</v>
      </c>
      <c r="GP145">
        <v>0</v>
      </c>
      <c r="GQ145">
        <v>2</v>
      </c>
      <c r="GR145" t="s">
        <v>450</v>
      </c>
      <c r="GS145">
        <v>3.13542</v>
      </c>
      <c r="GT145">
        <v>2.6897</v>
      </c>
      <c r="GU145">
        <v>0.107884</v>
      </c>
      <c r="GV145">
        <v>0.112419</v>
      </c>
      <c r="GW145">
        <v>0.105117</v>
      </c>
      <c r="GX145">
        <v>0.09436070000000001</v>
      </c>
      <c r="GY145">
        <v>28365.8</v>
      </c>
      <c r="GZ145">
        <v>28271.7</v>
      </c>
      <c r="HA145">
        <v>29556.5</v>
      </c>
      <c r="HB145">
        <v>29435</v>
      </c>
      <c r="HC145">
        <v>34945.3</v>
      </c>
      <c r="HD145">
        <v>35305.5</v>
      </c>
      <c r="HE145">
        <v>41592.9</v>
      </c>
      <c r="HF145">
        <v>41812.6</v>
      </c>
      <c r="HG145">
        <v>1.9281</v>
      </c>
      <c r="HH145">
        <v>1.89202</v>
      </c>
      <c r="HI145">
        <v>0.09775159999999999</v>
      </c>
      <c r="HJ145">
        <v>0</v>
      </c>
      <c r="HK145">
        <v>28.3948</v>
      </c>
      <c r="HL145">
        <v>999.9</v>
      </c>
      <c r="HM145">
        <v>54.1</v>
      </c>
      <c r="HN145">
        <v>30.3</v>
      </c>
      <c r="HO145">
        <v>25.7012</v>
      </c>
      <c r="HP145">
        <v>62.0735</v>
      </c>
      <c r="HQ145">
        <v>25.9776</v>
      </c>
      <c r="HR145">
        <v>1</v>
      </c>
      <c r="HS145">
        <v>0.0706199</v>
      </c>
      <c r="HT145">
        <v>-0.199297</v>
      </c>
      <c r="HU145">
        <v>20.3414</v>
      </c>
      <c r="HV145">
        <v>5.21819</v>
      </c>
      <c r="HW145">
        <v>12.0108</v>
      </c>
      <c r="HX145">
        <v>4.9889</v>
      </c>
      <c r="HY145">
        <v>3.28788</v>
      </c>
      <c r="HZ145">
        <v>9999</v>
      </c>
      <c r="IA145">
        <v>9999</v>
      </c>
      <c r="IB145">
        <v>9999</v>
      </c>
      <c r="IC145">
        <v>4.2</v>
      </c>
      <c r="ID145">
        <v>1.86753</v>
      </c>
      <c r="IE145">
        <v>1.86665</v>
      </c>
      <c r="IF145">
        <v>1.866</v>
      </c>
      <c r="IG145">
        <v>1.866</v>
      </c>
      <c r="IH145">
        <v>1.86783</v>
      </c>
      <c r="II145">
        <v>1.87028</v>
      </c>
      <c r="IJ145">
        <v>1.8689</v>
      </c>
      <c r="IK145">
        <v>1.87042</v>
      </c>
      <c r="IL145">
        <v>0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-0.407</v>
      </c>
      <c r="IZ145">
        <v>0.1235</v>
      </c>
      <c r="JA145">
        <v>-0.08430758455233166</v>
      </c>
      <c r="JB145">
        <v>-0.0005046786976645747</v>
      </c>
      <c r="JC145">
        <v>-2.788243218172637E-07</v>
      </c>
      <c r="JD145">
        <v>-1.458253586176284E-11</v>
      </c>
      <c r="JE145">
        <v>-0.06436460862781151</v>
      </c>
      <c r="JF145">
        <v>-0.004978686969522418</v>
      </c>
      <c r="JG145">
        <v>0.0008967905392753483</v>
      </c>
      <c r="JH145">
        <v>-1.433903952826167E-05</v>
      </c>
      <c r="JI145">
        <v>4</v>
      </c>
      <c r="JJ145">
        <v>2332</v>
      </c>
      <c r="JK145">
        <v>1</v>
      </c>
      <c r="JL145">
        <v>26</v>
      </c>
      <c r="JM145">
        <v>192812.7</v>
      </c>
      <c r="JN145">
        <v>192812.8</v>
      </c>
      <c r="JO145">
        <v>1.2854</v>
      </c>
      <c r="JP145">
        <v>2.27905</v>
      </c>
      <c r="JQ145">
        <v>1.39771</v>
      </c>
      <c r="JR145">
        <v>2.34375</v>
      </c>
      <c r="JS145">
        <v>1.49536</v>
      </c>
      <c r="JT145">
        <v>2.55371</v>
      </c>
      <c r="JU145">
        <v>35.8477</v>
      </c>
      <c r="JV145">
        <v>24.0612</v>
      </c>
      <c r="JW145">
        <v>18</v>
      </c>
      <c r="JX145">
        <v>489.935</v>
      </c>
      <c r="JY145">
        <v>457.165</v>
      </c>
      <c r="JZ145">
        <v>28.4224</v>
      </c>
      <c r="KA145">
        <v>28.4611</v>
      </c>
      <c r="KB145">
        <v>30.0004</v>
      </c>
      <c r="KC145">
        <v>28.2304</v>
      </c>
      <c r="KD145">
        <v>28.1532</v>
      </c>
      <c r="KE145">
        <v>25.7238</v>
      </c>
      <c r="KF145">
        <v>27.0482</v>
      </c>
      <c r="KG145">
        <v>75.02160000000001</v>
      </c>
      <c r="KH145">
        <v>28.4334</v>
      </c>
      <c r="KI145">
        <v>560.427</v>
      </c>
      <c r="KJ145">
        <v>20.3673</v>
      </c>
      <c r="KK145">
        <v>101.017</v>
      </c>
      <c r="KL145">
        <v>100.551</v>
      </c>
    </row>
    <row r="146" spans="1:298">
      <c r="A146">
        <v>130</v>
      </c>
      <c r="B146">
        <v>1758816195.6</v>
      </c>
      <c r="C146">
        <v>3160.5</v>
      </c>
      <c r="D146" t="s">
        <v>705</v>
      </c>
      <c r="E146" t="s">
        <v>706</v>
      </c>
      <c r="F146">
        <v>5</v>
      </c>
      <c r="G146" t="s">
        <v>640</v>
      </c>
      <c r="H146" t="s">
        <v>437</v>
      </c>
      <c r="I146" t="s">
        <v>438</v>
      </c>
      <c r="J146">
        <v>1758816188.1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553.287465306906</v>
      </c>
      <c r="AL146">
        <v>526.0309333333335</v>
      </c>
      <c r="AM146">
        <v>3.374900191326133</v>
      </c>
      <c r="AN146">
        <v>65.06192014247497</v>
      </c>
      <c r="AO146">
        <f>(AQ146 - AP146 + DZ146*1E3/(8.314*(EB146+273.15)) * AS146/DY146 * AR146) * DY146/(100*DM146) * 1000/(1000 - AQ146)</f>
        <v>0</v>
      </c>
      <c r="AP146">
        <v>20.34232309288521</v>
      </c>
      <c r="AQ146">
        <v>23.31783696969697</v>
      </c>
      <c r="AR146">
        <v>0.0001184973851769159</v>
      </c>
      <c r="AS146">
        <v>108.3196532362032</v>
      </c>
      <c r="AT146">
        <v>0</v>
      </c>
      <c r="AU146">
        <v>0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4.16</v>
      </c>
      <c r="DN146">
        <v>0.5</v>
      </c>
      <c r="DO146" t="s">
        <v>440</v>
      </c>
      <c r="DP146">
        <v>2</v>
      </c>
      <c r="DQ146" t="b">
        <v>1</v>
      </c>
      <c r="DR146">
        <v>1758816188.1</v>
      </c>
      <c r="DS146">
        <v>490.6250740740742</v>
      </c>
      <c r="DT146">
        <v>527.310111111111</v>
      </c>
      <c r="DU146">
        <v>23.2971962962963</v>
      </c>
      <c r="DV146">
        <v>20.30184074074074</v>
      </c>
      <c r="DW146">
        <v>491.0261481481481</v>
      </c>
      <c r="DX146">
        <v>23.17378888888889</v>
      </c>
      <c r="DY146">
        <v>499.9824074074074</v>
      </c>
      <c r="DZ146">
        <v>91.23346666666667</v>
      </c>
      <c r="EA146">
        <v>0.02931384444444445</v>
      </c>
      <c r="EB146">
        <v>30.00483333333334</v>
      </c>
      <c r="EC146">
        <v>30.0155</v>
      </c>
      <c r="ED146">
        <v>999.9000000000001</v>
      </c>
      <c r="EE146">
        <v>0</v>
      </c>
      <c r="EF146">
        <v>0</v>
      </c>
      <c r="EG146">
        <v>9995.896296296296</v>
      </c>
      <c r="EH146">
        <v>0</v>
      </c>
      <c r="EI146">
        <v>11.3539</v>
      </c>
      <c r="EJ146">
        <v>-36.6850037037037</v>
      </c>
      <c r="EK146">
        <v>502.3279999999999</v>
      </c>
      <c r="EL146">
        <v>538.2379629629629</v>
      </c>
      <c r="EM146">
        <v>2.995358148148148</v>
      </c>
      <c r="EN146">
        <v>527.310111111111</v>
      </c>
      <c r="EO146">
        <v>20.30184074074074</v>
      </c>
      <c r="EP146">
        <v>2.125484814814815</v>
      </c>
      <c r="EQ146">
        <v>1.852207407407407</v>
      </c>
      <c r="ER146">
        <v>18.41146296296296</v>
      </c>
      <c r="ES146">
        <v>16.23445185185185</v>
      </c>
      <c r="ET146">
        <v>1999.99</v>
      </c>
      <c r="EU146">
        <v>0.980007</v>
      </c>
      <c r="EV146">
        <v>0.0199927</v>
      </c>
      <c r="EW146">
        <v>0</v>
      </c>
      <c r="EX146">
        <v>621.4253703703704</v>
      </c>
      <c r="EY146">
        <v>5.00097</v>
      </c>
      <c r="EZ146">
        <v>12469.52592592593</v>
      </c>
      <c r="FA146">
        <v>16707.53333333333</v>
      </c>
      <c r="FB146">
        <v>40.64107407407408</v>
      </c>
      <c r="FC146">
        <v>41.0551111111111</v>
      </c>
      <c r="FD146">
        <v>40.56199999999999</v>
      </c>
      <c r="FE146">
        <v>40.62959259259259</v>
      </c>
      <c r="FF146">
        <v>41.18699999999999</v>
      </c>
      <c r="FG146">
        <v>1955.1</v>
      </c>
      <c r="FH146">
        <v>39.88962962962964</v>
      </c>
      <c r="FI146">
        <v>0</v>
      </c>
      <c r="FJ146">
        <v>1758816196.8</v>
      </c>
      <c r="FK146">
        <v>0</v>
      </c>
      <c r="FL146">
        <v>621.51148</v>
      </c>
      <c r="FM146">
        <v>6.302000014825162</v>
      </c>
      <c r="FN146">
        <v>132.3384617198359</v>
      </c>
      <c r="FO146">
        <v>12470.804</v>
      </c>
      <c r="FP146">
        <v>15</v>
      </c>
      <c r="FQ146">
        <v>0</v>
      </c>
      <c r="FR146" t="s">
        <v>441</v>
      </c>
      <c r="FS146">
        <v>1747247426.5</v>
      </c>
      <c r="FT146">
        <v>1747247420.5</v>
      </c>
      <c r="FU146">
        <v>0</v>
      </c>
      <c r="FV146">
        <v>1.027</v>
      </c>
      <c r="FW146">
        <v>0.031</v>
      </c>
      <c r="FX146">
        <v>0.02</v>
      </c>
      <c r="FY146">
        <v>0.05</v>
      </c>
      <c r="FZ146">
        <v>420</v>
      </c>
      <c r="GA146">
        <v>16</v>
      </c>
      <c r="GB146">
        <v>0.01</v>
      </c>
      <c r="GC146">
        <v>0.1</v>
      </c>
      <c r="GD146">
        <v>-36.3202075</v>
      </c>
      <c r="GE146">
        <v>-5.404181988742938</v>
      </c>
      <c r="GF146">
        <v>0.554444946494916</v>
      </c>
      <c r="GG146">
        <v>0</v>
      </c>
      <c r="GH146">
        <v>620.9863235294116</v>
      </c>
      <c r="GI146">
        <v>7.199343009470627</v>
      </c>
      <c r="GJ146">
        <v>0.7378023695442977</v>
      </c>
      <c r="GK146">
        <v>-1</v>
      </c>
      <c r="GL146">
        <v>3.010431</v>
      </c>
      <c r="GM146">
        <v>-0.3151242776735518</v>
      </c>
      <c r="GN146">
        <v>0.04122561526526922</v>
      </c>
      <c r="GO146">
        <v>0</v>
      </c>
      <c r="GP146">
        <v>0</v>
      </c>
      <c r="GQ146">
        <v>2</v>
      </c>
      <c r="GR146" t="s">
        <v>450</v>
      </c>
      <c r="GS146">
        <v>3.13539</v>
      </c>
      <c r="GT146">
        <v>2.68968</v>
      </c>
      <c r="GU146">
        <v>0.110476</v>
      </c>
      <c r="GV146">
        <v>0.114943</v>
      </c>
      <c r="GW146">
        <v>0.105172</v>
      </c>
      <c r="GX146">
        <v>0.0943846</v>
      </c>
      <c r="GY146">
        <v>28283.5</v>
      </c>
      <c r="GZ146">
        <v>28191</v>
      </c>
      <c r="HA146">
        <v>29556.6</v>
      </c>
      <c r="HB146">
        <v>29434.7</v>
      </c>
      <c r="HC146">
        <v>34943</v>
      </c>
      <c r="HD146">
        <v>35304.4</v>
      </c>
      <c r="HE146">
        <v>41592.8</v>
      </c>
      <c r="HF146">
        <v>41812.3</v>
      </c>
      <c r="HG146">
        <v>1.928</v>
      </c>
      <c r="HH146">
        <v>1.8922</v>
      </c>
      <c r="HI146">
        <v>0.0993684</v>
      </c>
      <c r="HJ146">
        <v>0</v>
      </c>
      <c r="HK146">
        <v>28.3972</v>
      </c>
      <c r="HL146">
        <v>999.9</v>
      </c>
      <c r="HM146">
        <v>54.1</v>
      </c>
      <c r="HN146">
        <v>30.3</v>
      </c>
      <c r="HO146">
        <v>25.7004</v>
      </c>
      <c r="HP146">
        <v>62.0535</v>
      </c>
      <c r="HQ146">
        <v>25.8614</v>
      </c>
      <c r="HR146">
        <v>1</v>
      </c>
      <c r="HS146">
        <v>0.0708918</v>
      </c>
      <c r="HT146">
        <v>-0.416321</v>
      </c>
      <c r="HU146">
        <v>20.341</v>
      </c>
      <c r="HV146">
        <v>5.21729</v>
      </c>
      <c r="HW146">
        <v>12.0102</v>
      </c>
      <c r="HX146">
        <v>4.9888</v>
      </c>
      <c r="HY146">
        <v>3.28795</v>
      </c>
      <c r="HZ146">
        <v>9999</v>
      </c>
      <c r="IA146">
        <v>9999</v>
      </c>
      <c r="IB146">
        <v>9999</v>
      </c>
      <c r="IC146">
        <v>4.2</v>
      </c>
      <c r="ID146">
        <v>1.86755</v>
      </c>
      <c r="IE146">
        <v>1.86666</v>
      </c>
      <c r="IF146">
        <v>1.86602</v>
      </c>
      <c r="IG146">
        <v>1.866</v>
      </c>
      <c r="IH146">
        <v>1.86783</v>
      </c>
      <c r="II146">
        <v>1.87028</v>
      </c>
      <c r="IJ146">
        <v>1.86891</v>
      </c>
      <c r="IK146">
        <v>1.87042</v>
      </c>
      <c r="IL146">
        <v>0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-0.421</v>
      </c>
      <c r="IZ146">
        <v>0.1237</v>
      </c>
      <c r="JA146">
        <v>-0.08430758455233166</v>
      </c>
      <c r="JB146">
        <v>-0.0005046786976645747</v>
      </c>
      <c r="JC146">
        <v>-2.788243218172637E-07</v>
      </c>
      <c r="JD146">
        <v>-1.458253586176284E-11</v>
      </c>
      <c r="JE146">
        <v>-0.06436460862781151</v>
      </c>
      <c r="JF146">
        <v>-0.004978686969522418</v>
      </c>
      <c r="JG146">
        <v>0.0008967905392753483</v>
      </c>
      <c r="JH146">
        <v>-1.433903952826167E-05</v>
      </c>
      <c r="JI146">
        <v>4</v>
      </c>
      <c r="JJ146">
        <v>2332</v>
      </c>
      <c r="JK146">
        <v>1</v>
      </c>
      <c r="JL146">
        <v>26</v>
      </c>
      <c r="JM146">
        <v>192812.8</v>
      </c>
      <c r="JN146">
        <v>192812.9</v>
      </c>
      <c r="JO146">
        <v>1.31836</v>
      </c>
      <c r="JP146">
        <v>2.2583</v>
      </c>
      <c r="JQ146">
        <v>1.39648</v>
      </c>
      <c r="JR146">
        <v>2.34375</v>
      </c>
      <c r="JS146">
        <v>1.49536</v>
      </c>
      <c r="JT146">
        <v>2.7063</v>
      </c>
      <c r="JU146">
        <v>35.8477</v>
      </c>
      <c r="JV146">
        <v>24.07</v>
      </c>
      <c r="JW146">
        <v>18</v>
      </c>
      <c r="JX146">
        <v>489.912</v>
      </c>
      <c r="JY146">
        <v>457.31</v>
      </c>
      <c r="JZ146">
        <v>28.4096</v>
      </c>
      <c r="KA146">
        <v>28.4661</v>
      </c>
      <c r="KB146">
        <v>30.0004</v>
      </c>
      <c r="KC146">
        <v>28.2353</v>
      </c>
      <c r="KD146">
        <v>28.1576</v>
      </c>
      <c r="KE146">
        <v>26.3845</v>
      </c>
      <c r="KF146">
        <v>27.0482</v>
      </c>
      <c r="KG146">
        <v>75.02160000000001</v>
      </c>
      <c r="KH146">
        <v>28.4812</v>
      </c>
      <c r="KI146">
        <v>573.794</v>
      </c>
      <c r="KJ146">
        <v>20.3671</v>
      </c>
      <c r="KK146">
        <v>101.017</v>
      </c>
      <c r="KL146">
        <v>100.551</v>
      </c>
    </row>
    <row r="147" spans="1:298">
      <c r="A147">
        <v>131</v>
      </c>
      <c r="B147">
        <v>1758816200.6</v>
      </c>
      <c r="C147">
        <v>3165.5</v>
      </c>
      <c r="D147" t="s">
        <v>707</v>
      </c>
      <c r="E147" t="s">
        <v>708</v>
      </c>
      <c r="F147">
        <v>5</v>
      </c>
      <c r="G147" t="s">
        <v>640</v>
      </c>
      <c r="H147" t="s">
        <v>437</v>
      </c>
      <c r="I147" t="s">
        <v>438</v>
      </c>
      <c r="J147">
        <v>1758816192.814285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570.4888198526332</v>
      </c>
      <c r="AL147">
        <v>543.0475878787879</v>
      </c>
      <c r="AM147">
        <v>3.399318118411303</v>
      </c>
      <c r="AN147">
        <v>65.06192014247497</v>
      </c>
      <c r="AO147">
        <f>(AQ147 - AP147 + DZ147*1E3/(8.314*(EB147+273.15)) * AS147/DY147 * AR147) * DY147/(100*DM147) * 1000/(1000 - AQ147)</f>
        <v>0</v>
      </c>
      <c r="AP147">
        <v>20.34554035012525</v>
      </c>
      <c r="AQ147">
        <v>23.3361496969697</v>
      </c>
      <c r="AR147">
        <v>0.0001254479187420597</v>
      </c>
      <c r="AS147">
        <v>108.3196532362032</v>
      </c>
      <c r="AT147">
        <v>0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4.16</v>
      </c>
      <c r="DN147">
        <v>0.5</v>
      </c>
      <c r="DO147" t="s">
        <v>440</v>
      </c>
      <c r="DP147">
        <v>2</v>
      </c>
      <c r="DQ147" t="b">
        <v>1</v>
      </c>
      <c r="DR147">
        <v>1758816192.814285</v>
      </c>
      <c r="DS147">
        <v>506.2300714285714</v>
      </c>
      <c r="DT147">
        <v>543.1586428571429</v>
      </c>
      <c r="DU147">
        <v>23.30921071428572</v>
      </c>
      <c r="DV147">
        <v>20.33477857142857</v>
      </c>
      <c r="DW147">
        <v>506.6436428571428</v>
      </c>
      <c r="DX147">
        <v>23.18565</v>
      </c>
      <c r="DY147">
        <v>499.9946785714286</v>
      </c>
      <c r="DZ147">
        <v>91.23404642857143</v>
      </c>
      <c r="EA147">
        <v>0.02925682142857144</v>
      </c>
      <c r="EB147">
        <v>30.00133214285714</v>
      </c>
      <c r="EC147">
        <v>30.00886785714285</v>
      </c>
      <c r="ED147">
        <v>999.9000000000002</v>
      </c>
      <c r="EE147">
        <v>0</v>
      </c>
      <c r="EF147">
        <v>0</v>
      </c>
      <c r="EG147">
        <v>10004.70107142857</v>
      </c>
      <c r="EH147">
        <v>0</v>
      </c>
      <c r="EI147">
        <v>11.3539</v>
      </c>
      <c r="EJ147">
        <v>-36.92846071428571</v>
      </c>
      <c r="EK147">
        <v>518.3118928571429</v>
      </c>
      <c r="EL147">
        <v>554.4331785714286</v>
      </c>
      <c r="EM147">
        <v>2.974447142857142</v>
      </c>
      <c r="EN147">
        <v>543.1586428571429</v>
      </c>
      <c r="EO147">
        <v>20.33477857142857</v>
      </c>
      <c r="EP147">
        <v>2.126594642857143</v>
      </c>
      <c r="EQ147">
        <v>1.855223571428571</v>
      </c>
      <c r="ER147">
        <v>18.41978928571428</v>
      </c>
      <c r="ES147">
        <v>16.26000357142857</v>
      </c>
      <c r="ET147">
        <v>1999.990357142857</v>
      </c>
      <c r="EU147">
        <v>0.9800048571428571</v>
      </c>
      <c r="EV147">
        <v>0.01999492142857142</v>
      </c>
      <c r="EW147">
        <v>0</v>
      </c>
      <c r="EX147">
        <v>621.9843928571428</v>
      </c>
      <c r="EY147">
        <v>5.00097</v>
      </c>
      <c r="EZ147">
        <v>12479.43214285714</v>
      </c>
      <c r="FA147">
        <v>16707.51785714286</v>
      </c>
      <c r="FB147">
        <v>40.65599999999999</v>
      </c>
      <c r="FC147">
        <v>41.06199999999999</v>
      </c>
      <c r="FD147">
        <v>40.5665</v>
      </c>
      <c r="FE147">
        <v>40.62942857142857</v>
      </c>
      <c r="FF147">
        <v>41.18699999999999</v>
      </c>
      <c r="FG147">
        <v>1955.096071428571</v>
      </c>
      <c r="FH147">
        <v>39.89357142857143</v>
      </c>
      <c r="FI147">
        <v>0</v>
      </c>
      <c r="FJ147">
        <v>1758816201.6</v>
      </c>
      <c r="FK147">
        <v>0</v>
      </c>
      <c r="FL147">
        <v>622.03156</v>
      </c>
      <c r="FM147">
        <v>6.140153864486359</v>
      </c>
      <c r="FN147">
        <v>103.4769232257075</v>
      </c>
      <c r="FO147">
        <v>12480.64</v>
      </c>
      <c r="FP147">
        <v>15</v>
      </c>
      <c r="FQ147">
        <v>0</v>
      </c>
      <c r="FR147" t="s">
        <v>441</v>
      </c>
      <c r="FS147">
        <v>1747247426.5</v>
      </c>
      <c r="FT147">
        <v>1747247420.5</v>
      </c>
      <c r="FU147">
        <v>0</v>
      </c>
      <c r="FV147">
        <v>1.027</v>
      </c>
      <c r="FW147">
        <v>0.031</v>
      </c>
      <c r="FX147">
        <v>0.02</v>
      </c>
      <c r="FY147">
        <v>0.05</v>
      </c>
      <c r="FZ147">
        <v>420</v>
      </c>
      <c r="GA147">
        <v>16</v>
      </c>
      <c r="GB147">
        <v>0.01</v>
      </c>
      <c r="GC147">
        <v>0.1</v>
      </c>
      <c r="GD147">
        <v>-36.73574146341463</v>
      </c>
      <c r="GE147">
        <v>-3.339284320557462</v>
      </c>
      <c r="GF147">
        <v>0.3497652027593274</v>
      </c>
      <c r="GG147">
        <v>0</v>
      </c>
      <c r="GH147">
        <v>621.5768823529412</v>
      </c>
      <c r="GI147">
        <v>7.080916728063098</v>
      </c>
      <c r="GJ147">
        <v>0.7274475022378712</v>
      </c>
      <c r="GK147">
        <v>-1</v>
      </c>
      <c r="GL147">
        <v>2.997094390243903</v>
      </c>
      <c r="GM147">
        <v>-0.2907474564459959</v>
      </c>
      <c r="GN147">
        <v>0.03924026317312983</v>
      </c>
      <c r="GO147">
        <v>0</v>
      </c>
      <c r="GP147">
        <v>0</v>
      </c>
      <c r="GQ147">
        <v>2</v>
      </c>
      <c r="GR147" t="s">
        <v>450</v>
      </c>
      <c r="GS147">
        <v>3.13552</v>
      </c>
      <c r="GT147">
        <v>2.6894</v>
      </c>
      <c r="GU147">
        <v>0.113035</v>
      </c>
      <c r="GV147">
        <v>0.117431</v>
      </c>
      <c r="GW147">
        <v>0.105223</v>
      </c>
      <c r="GX147">
        <v>0.0943952</v>
      </c>
      <c r="GY147">
        <v>28201.6</v>
      </c>
      <c r="GZ147">
        <v>28111.5</v>
      </c>
      <c r="HA147">
        <v>29556.1</v>
      </c>
      <c r="HB147">
        <v>29434.6</v>
      </c>
      <c r="HC147">
        <v>34940.8</v>
      </c>
      <c r="HD147">
        <v>35303.7</v>
      </c>
      <c r="HE147">
        <v>41592.5</v>
      </c>
      <c r="HF147">
        <v>41811.9</v>
      </c>
      <c r="HG147">
        <v>1.92833</v>
      </c>
      <c r="HH147">
        <v>1.89212</v>
      </c>
      <c r="HI147">
        <v>0.100303</v>
      </c>
      <c r="HJ147">
        <v>0</v>
      </c>
      <c r="HK147">
        <v>28.3985</v>
      </c>
      <c r="HL147">
        <v>999.9</v>
      </c>
      <c r="HM147">
        <v>54.1</v>
      </c>
      <c r="HN147">
        <v>30.3</v>
      </c>
      <c r="HO147">
        <v>25.703</v>
      </c>
      <c r="HP147">
        <v>62.0635</v>
      </c>
      <c r="HQ147">
        <v>25.9215</v>
      </c>
      <c r="HR147">
        <v>1</v>
      </c>
      <c r="HS147">
        <v>0.0713135</v>
      </c>
      <c r="HT147">
        <v>-0.493148</v>
      </c>
      <c r="HU147">
        <v>20.3404</v>
      </c>
      <c r="HV147">
        <v>5.21729</v>
      </c>
      <c r="HW147">
        <v>12.0111</v>
      </c>
      <c r="HX147">
        <v>4.9887</v>
      </c>
      <c r="HY147">
        <v>3.28783</v>
      </c>
      <c r="HZ147">
        <v>9999</v>
      </c>
      <c r="IA147">
        <v>9999</v>
      </c>
      <c r="IB147">
        <v>9999</v>
      </c>
      <c r="IC147">
        <v>4.2</v>
      </c>
      <c r="ID147">
        <v>1.86757</v>
      </c>
      <c r="IE147">
        <v>1.86666</v>
      </c>
      <c r="IF147">
        <v>1.86601</v>
      </c>
      <c r="IG147">
        <v>1.866</v>
      </c>
      <c r="IH147">
        <v>1.86783</v>
      </c>
      <c r="II147">
        <v>1.87029</v>
      </c>
      <c r="IJ147">
        <v>1.86894</v>
      </c>
      <c r="IK147">
        <v>1.87042</v>
      </c>
      <c r="IL147">
        <v>0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-0.434</v>
      </c>
      <c r="IZ147">
        <v>0.124</v>
      </c>
      <c r="JA147">
        <v>-0.08430758455233166</v>
      </c>
      <c r="JB147">
        <v>-0.0005046786976645747</v>
      </c>
      <c r="JC147">
        <v>-2.788243218172637E-07</v>
      </c>
      <c r="JD147">
        <v>-1.458253586176284E-11</v>
      </c>
      <c r="JE147">
        <v>-0.06436460862781151</v>
      </c>
      <c r="JF147">
        <v>-0.004978686969522418</v>
      </c>
      <c r="JG147">
        <v>0.0008967905392753483</v>
      </c>
      <c r="JH147">
        <v>-1.433903952826167E-05</v>
      </c>
      <c r="JI147">
        <v>4</v>
      </c>
      <c r="JJ147">
        <v>2332</v>
      </c>
      <c r="JK147">
        <v>1</v>
      </c>
      <c r="JL147">
        <v>26</v>
      </c>
      <c r="JM147">
        <v>192812.9</v>
      </c>
      <c r="JN147">
        <v>192813</v>
      </c>
      <c r="JO147">
        <v>1.34766</v>
      </c>
      <c r="JP147">
        <v>2.2644</v>
      </c>
      <c r="JQ147">
        <v>1.39648</v>
      </c>
      <c r="JR147">
        <v>2.34497</v>
      </c>
      <c r="JS147">
        <v>1.49536</v>
      </c>
      <c r="JT147">
        <v>2.71851</v>
      </c>
      <c r="JU147">
        <v>35.8477</v>
      </c>
      <c r="JV147">
        <v>24.07</v>
      </c>
      <c r="JW147">
        <v>18</v>
      </c>
      <c r="JX147">
        <v>490.151</v>
      </c>
      <c r="JY147">
        <v>457.299</v>
      </c>
      <c r="JZ147">
        <v>28.457</v>
      </c>
      <c r="KA147">
        <v>28.4709</v>
      </c>
      <c r="KB147">
        <v>30.0004</v>
      </c>
      <c r="KC147">
        <v>28.2394</v>
      </c>
      <c r="KD147">
        <v>28.1622</v>
      </c>
      <c r="KE147">
        <v>26.9662</v>
      </c>
      <c r="KF147">
        <v>27.0482</v>
      </c>
      <c r="KG147">
        <v>75.02160000000001</v>
      </c>
      <c r="KH147">
        <v>28.462</v>
      </c>
      <c r="KI147">
        <v>593.829</v>
      </c>
      <c r="KJ147">
        <v>20.3585</v>
      </c>
      <c r="KK147">
        <v>101.016</v>
      </c>
      <c r="KL147">
        <v>100.55</v>
      </c>
    </row>
    <row r="148" spans="1:298">
      <c r="A148">
        <v>132</v>
      </c>
      <c r="B148">
        <v>1758816205.6</v>
      </c>
      <c r="C148">
        <v>3170.5</v>
      </c>
      <c r="D148" t="s">
        <v>709</v>
      </c>
      <c r="E148" t="s">
        <v>710</v>
      </c>
      <c r="F148">
        <v>5</v>
      </c>
      <c r="G148" t="s">
        <v>640</v>
      </c>
      <c r="H148" t="s">
        <v>437</v>
      </c>
      <c r="I148" t="s">
        <v>438</v>
      </c>
      <c r="J148">
        <v>1758816198.1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587.6759814775342</v>
      </c>
      <c r="AL148">
        <v>560.1728545454544</v>
      </c>
      <c r="AM148">
        <v>3.425337774024171</v>
      </c>
      <c r="AN148">
        <v>65.06192014247497</v>
      </c>
      <c r="AO148">
        <f>(AQ148 - AP148 + DZ148*1E3/(8.314*(EB148+273.15)) * AS148/DY148 * AR148) * DY148/(100*DM148) * 1000/(1000 - AQ148)</f>
        <v>0</v>
      </c>
      <c r="AP148">
        <v>20.35031137953637</v>
      </c>
      <c r="AQ148">
        <v>23.34069636363635</v>
      </c>
      <c r="AR148">
        <v>1.830377862148539E-05</v>
      </c>
      <c r="AS148">
        <v>108.3196532362032</v>
      </c>
      <c r="AT148">
        <v>0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4.16</v>
      </c>
      <c r="DN148">
        <v>0.5</v>
      </c>
      <c r="DO148" t="s">
        <v>440</v>
      </c>
      <c r="DP148">
        <v>2</v>
      </c>
      <c r="DQ148" t="b">
        <v>1</v>
      </c>
      <c r="DR148">
        <v>1758816198.1</v>
      </c>
      <c r="DS148">
        <v>523.7702222222223</v>
      </c>
      <c r="DT148">
        <v>560.8913333333333</v>
      </c>
      <c r="DU148">
        <v>23.32610740740741</v>
      </c>
      <c r="DV148">
        <v>20.34568888888889</v>
      </c>
      <c r="DW148">
        <v>524.1979629629631</v>
      </c>
      <c r="DX148">
        <v>23.20231481481481</v>
      </c>
      <c r="DY148">
        <v>499.9996666666666</v>
      </c>
      <c r="DZ148">
        <v>91.23445185185184</v>
      </c>
      <c r="EA148">
        <v>0.0292157</v>
      </c>
      <c r="EB148">
        <v>30.00564074074074</v>
      </c>
      <c r="EC148">
        <v>30.01727037037037</v>
      </c>
      <c r="ED148">
        <v>999.9000000000001</v>
      </c>
      <c r="EE148">
        <v>0</v>
      </c>
      <c r="EF148">
        <v>0</v>
      </c>
      <c r="EG148">
        <v>10007.45407407407</v>
      </c>
      <c r="EH148">
        <v>0</v>
      </c>
      <c r="EI148">
        <v>11.3539</v>
      </c>
      <c r="EJ148">
        <v>-37.12097777777777</v>
      </c>
      <c r="EK148">
        <v>536.2798148148148</v>
      </c>
      <c r="EL148">
        <v>572.5401111111112</v>
      </c>
      <c r="EM148">
        <v>2.980422222222222</v>
      </c>
      <c r="EN148">
        <v>560.8913333333333</v>
      </c>
      <c r="EO148">
        <v>20.34568888888889</v>
      </c>
      <c r="EP148">
        <v>2.128144814814815</v>
      </c>
      <c r="EQ148">
        <v>1.856227407407408</v>
      </c>
      <c r="ER148">
        <v>18.43140740740741</v>
      </c>
      <c r="ES148">
        <v>16.2685</v>
      </c>
      <c r="ET148">
        <v>1999.991481481482</v>
      </c>
      <c r="EU148">
        <v>0.9799997777777777</v>
      </c>
      <c r="EV148">
        <v>0.02000013703703704</v>
      </c>
      <c r="EW148">
        <v>0</v>
      </c>
      <c r="EX148">
        <v>622.528</v>
      </c>
      <c r="EY148">
        <v>5.00097</v>
      </c>
      <c r="EZ148">
        <v>12489.64074074074</v>
      </c>
      <c r="FA148">
        <v>16707.50740740741</v>
      </c>
      <c r="FB148">
        <v>40.67781481481481</v>
      </c>
      <c r="FC148">
        <v>41.06199999999999</v>
      </c>
      <c r="FD148">
        <v>40.57600000000001</v>
      </c>
      <c r="FE148">
        <v>40.625</v>
      </c>
      <c r="FF148">
        <v>41.18699999999999</v>
      </c>
      <c r="FG148">
        <v>1955.087037037037</v>
      </c>
      <c r="FH148">
        <v>39.90370370370371</v>
      </c>
      <c r="FI148">
        <v>0</v>
      </c>
      <c r="FJ148">
        <v>1758816206.4</v>
      </c>
      <c r="FK148">
        <v>0</v>
      </c>
      <c r="FL148">
        <v>622.4891200000001</v>
      </c>
      <c r="FM148">
        <v>5.677769230173391</v>
      </c>
      <c r="FN148">
        <v>122.7692305914526</v>
      </c>
      <c r="FO148">
        <v>12489.892</v>
      </c>
      <c r="FP148">
        <v>15</v>
      </c>
      <c r="FQ148">
        <v>0</v>
      </c>
      <c r="FR148" t="s">
        <v>441</v>
      </c>
      <c r="FS148">
        <v>1747247426.5</v>
      </c>
      <c r="FT148">
        <v>1747247420.5</v>
      </c>
      <c r="FU148">
        <v>0</v>
      </c>
      <c r="FV148">
        <v>1.027</v>
      </c>
      <c r="FW148">
        <v>0.031</v>
      </c>
      <c r="FX148">
        <v>0.02</v>
      </c>
      <c r="FY148">
        <v>0.05</v>
      </c>
      <c r="FZ148">
        <v>420</v>
      </c>
      <c r="GA148">
        <v>16</v>
      </c>
      <c r="GB148">
        <v>0.01</v>
      </c>
      <c r="GC148">
        <v>0.1</v>
      </c>
      <c r="GD148">
        <v>-36.99458048780488</v>
      </c>
      <c r="GE148">
        <v>-2.330063414634232</v>
      </c>
      <c r="GF148">
        <v>0.2370956225943883</v>
      </c>
      <c r="GG148">
        <v>0</v>
      </c>
      <c r="GH148">
        <v>622.1779117647059</v>
      </c>
      <c r="GI148">
        <v>5.772941179685914</v>
      </c>
      <c r="GJ148">
        <v>0.5997031798975574</v>
      </c>
      <c r="GK148">
        <v>-1</v>
      </c>
      <c r="GL148">
        <v>2.97923487804878</v>
      </c>
      <c r="GM148">
        <v>0.03266655052264138</v>
      </c>
      <c r="GN148">
        <v>0.01364288738517768</v>
      </c>
      <c r="GO148">
        <v>1</v>
      </c>
      <c r="GP148">
        <v>1</v>
      </c>
      <c r="GQ148">
        <v>2</v>
      </c>
      <c r="GR148" t="s">
        <v>442</v>
      </c>
      <c r="GS148">
        <v>3.13554</v>
      </c>
      <c r="GT148">
        <v>2.68954</v>
      </c>
      <c r="GU148">
        <v>0.115574</v>
      </c>
      <c r="GV148">
        <v>0.11986</v>
      </c>
      <c r="GW148">
        <v>0.105235</v>
      </c>
      <c r="GX148">
        <v>0.0944026</v>
      </c>
      <c r="GY148">
        <v>28119.8</v>
      </c>
      <c r="GZ148">
        <v>28033.6</v>
      </c>
      <c r="HA148">
        <v>29555</v>
      </c>
      <c r="HB148">
        <v>29434</v>
      </c>
      <c r="HC148">
        <v>34939</v>
      </c>
      <c r="HD148">
        <v>35302.8</v>
      </c>
      <c r="HE148">
        <v>41590.8</v>
      </c>
      <c r="HF148">
        <v>41811.1</v>
      </c>
      <c r="HG148">
        <v>1.92815</v>
      </c>
      <c r="HH148">
        <v>1.89233</v>
      </c>
      <c r="HI148">
        <v>0.0985935</v>
      </c>
      <c r="HJ148">
        <v>0</v>
      </c>
      <c r="HK148">
        <v>28.4016</v>
      </c>
      <c r="HL148">
        <v>999.9</v>
      </c>
      <c r="HM148">
        <v>54.1</v>
      </c>
      <c r="HN148">
        <v>30.3</v>
      </c>
      <c r="HO148">
        <v>25.7009</v>
      </c>
      <c r="HP148">
        <v>61.9535</v>
      </c>
      <c r="HQ148">
        <v>25.9575</v>
      </c>
      <c r="HR148">
        <v>1</v>
      </c>
      <c r="HS148">
        <v>0.0716362</v>
      </c>
      <c r="HT148">
        <v>-0.365215</v>
      </c>
      <c r="HU148">
        <v>20.3407</v>
      </c>
      <c r="HV148">
        <v>5.21729</v>
      </c>
      <c r="HW148">
        <v>12.0108</v>
      </c>
      <c r="HX148">
        <v>4.98895</v>
      </c>
      <c r="HY148">
        <v>3.28788</v>
      </c>
      <c r="HZ148">
        <v>9999</v>
      </c>
      <c r="IA148">
        <v>9999</v>
      </c>
      <c r="IB148">
        <v>9999</v>
      </c>
      <c r="IC148">
        <v>4.2</v>
      </c>
      <c r="ID148">
        <v>1.86756</v>
      </c>
      <c r="IE148">
        <v>1.86666</v>
      </c>
      <c r="IF148">
        <v>1.866</v>
      </c>
      <c r="IG148">
        <v>1.866</v>
      </c>
      <c r="IH148">
        <v>1.86783</v>
      </c>
      <c r="II148">
        <v>1.87027</v>
      </c>
      <c r="IJ148">
        <v>1.86893</v>
      </c>
      <c r="IK148">
        <v>1.87042</v>
      </c>
      <c r="IL148">
        <v>0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-0.448</v>
      </c>
      <c r="IZ148">
        <v>0.124</v>
      </c>
      <c r="JA148">
        <v>-0.08430758455233166</v>
      </c>
      <c r="JB148">
        <v>-0.0005046786976645747</v>
      </c>
      <c r="JC148">
        <v>-2.788243218172637E-07</v>
      </c>
      <c r="JD148">
        <v>-1.458253586176284E-11</v>
      </c>
      <c r="JE148">
        <v>-0.06436460862781151</v>
      </c>
      <c r="JF148">
        <v>-0.004978686969522418</v>
      </c>
      <c r="JG148">
        <v>0.0008967905392753483</v>
      </c>
      <c r="JH148">
        <v>-1.433903952826167E-05</v>
      </c>
      <c r="JI148">
        <v>4</v>
      </c>
      <c r="JJ148">
        <v>2332</v>
      </c>
      <c r="JK148">
        <v>1</v>
      </c>
      <c r="JL148">
        <v>26</v>
      </c>
      <c r="JM148">
        <v>192813</v>
      </c>
      <c r="JN148">
        <v>192813.1</v>
      </c>
      <c r="JO148">
        <v>1.37939</v>
      </c>
      <c r="JP148">
        <v>2.26685</v>
      </c>
      <c r="JQ148">
        <v>1.39648</v>
      </c>
      <c r="JR148">
        <v>2.34497</v>
      </c>
      <c r="JS148">
        <v>1.49536</v>
      </c>
      <c r="JT148">
        <v>2.59521</v>
      </c>
      <c r="JU148">
        <v>35.8477</v>
      </c>
      <c r="JV148">
        <v>24.07</v>
      </c>
      <c r="JW148">
        <v>18</v>
      </c>
      <c r="JX148">
        <v>490.077</v>
      </c>
      <c r="JY148">
        <v>457.458</v>
      </c>
      <c r="JZ148">
        <v>28.4614</v>
      </c>
      <c r="KA148">
        <v>28.4759</v>
      </c>
      <c r="KB148">
        <v>30.0003</v>
      </c>
      <c r="KC148">
        <v>28.244</v>
      </c>
      <c r="KD148">
        <v>28.1664</v>
      </c>
      <c r="KE148">
        <v>27.6215</v>
      </c>
      <c r="KF148">
        <v>27.0482</v>
      </c>
      <c r="KG148">
        <v>75.02160000000001</v>
      </c>
      <c r="KH148">
        <v>28.4293</v>
      </c>
      <c r="KI148">
        <v>607.204</v>
      </c>
      <c r="KJ148">
        <v>20.3574</v>
      </c>
      <c r="KK148">
        <v>101.012</v>
      </c>
      <c r="KL148">
        <v>100.548</v>
      </c>
    </row>
    <row r="149" spans="1:298">
      <c r="A149">
        <v>133</v>
      </c>
      <c r="B149">
        <v>1758816210.6</v>
      </c>
      <c r="C149">
        <v>3175.5</v>
      </c>
      <c r="D149" t="s">
        <v>711</v>
      </c>
      <c r="E149" t="s">
        <v>712</v>
      </c>
      <c r="F149">
        <v>5</v>
      </c>
      <c r="G149" t="s">
        <v>640</v>
      </c>
      <c r="H149" t="s">
        <v>437</v>
      </c>
      <c r="I149" t="s">
        <v>438</v>
      </c>
      <c r="J149">
        <v>1758816202.814285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604.7391449614516</v>
      </c>
      <c r="AL149">
        <v>577.1284545454545</v>
      </c>
      <c r="AM149">
        <v>3.400487919740696</v>
      </c>
      <c r="AN149">
        <v>65.06192014247497</v>
      </c>
      <c r="AO149">
        <f>(AQ149 - AP149 + DZ149*1E3/(8.314*(EB149+273.15)) * AS149/DY149 * AR149) * DY149/(100*DM149) * 1000/(1000 - AQ149)</f>
        <v>0</v>
      </c>
      <c r="AP149">
        <v>20.35179861635524</v>
      </c>
      <c r="AQ149">
        <v>23.34335939393938</v>
      </c>
      <c r="AR149">
        <v>5.996066746427848E-06</v>
      </c>
      <c r="AS149">
        <v>108.3196532362032</v>
      </c>
      <c r="AT149">
        <v>0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4.16</v>
      </c>
      <c r="DN149">
        <v>0.5</v>
      </c>
      <c r="DO149" t="s">
        <v>440</v>
      </c>
      <c r="DP149">
        <v>2</v>
      </c>
      <c r="DQ149" t="b">
        <v>1</v>
      </c>
      <c r="DR149">
        <v>1758816202.814285</v>
      </c>
      <c r="DS149">
        <v>539.4300714285714</v>
      </c>
      <c r="DT149">
        <v>576.7279285714286</v>
      </c>
      <c r="DU149">
        <v>23.33630357142857</v>
      </c>
      <c r="DV149">
        <v>20.34889285714286</v>
      </c>
      <c r="DW149">
        <v>539.8705</v>
      </c>
      <c r="DX149">
        <v>23.21237142857143</v>
      </c>
      <c r="DY149">
        <v>500.0094285714286</v>
      </c>
      <c r="DZ149">
        <v>91.23376071428571</v>
      </c>
      <c r="EA149">
        <v>0.02915811071428572</v>
      </c>
      <c r="EB149">
        <v>30.00755714285715</v>
      </c>
      <c r="EC149">
        <v>30.01696428571429</v>
      </c>
      <c r="ED149">
        <v>999.9000000000002</v>
      </c>
      <c r="EE149">
        <v>0</v>
      </c>
      <c r="EF149">
        <v>0</v>
      </c>
      <c r="EG149">
        <v>10006.67357142857</v>
      </c>
      <c r="EH149">
        <v>0</v>
      </c>
      <c r="EI149">
        <v>11.3539</v>
      </c>
      <c r="EJ149">
        <v>-37.2978</v>
      </c>
      <c r="EK149">
        <v>552.3193928571428</v>
      </c>
      <c r="EL149">
        <v>588.7075357142857</v>
      </c>
      <c r="EM149">
        <v>2.987412142857143</v>
      </c>
      <c r="EN149">
        <v>576.7279285714286</v>
      </c>
      <c r="EO149">
        <v>20.34889285714286</v>
      </c>
      <c r="EP149">
        <v>2.129058571428572</v>
      </c>
      <c r="EQ149">
        <v>1.856506071428571</v>
      </c>
      <c r="ER149">
        <v>18.43826071428571</v>
      </c>
      <c r="ES149">
        <v>16.27084285714286</v>
      </c>
      <c r="ET149">
        <v>1999.996785714286</v>
      </c>
      <c r="EU149">
        <v>0.9799962857142857</v>
      </c>
      <c r="EV149">
        <v>0.02000372142857143</v>
      </c>
      <c r="EW149">
        <v>0</v>
      </c>
      <c r="EX149">
        <v>622.9741071428572</v>
      </c>
      <c r="EY149">
        <v>5.00097</v>
      </c>
      <c r="EZ149">
        <v>12499.42857142857</v>
      </c>
      <c r="FA149">
        <v>16707.51785714286</v>
      </c>
      <c r="FB149">
        <v>40.68035714285713</v>
      </c>
      <c r="FC149">
        <v>41.06199999999999</v>
      </c>
      <c r="FD149">
        <v>40.58224999999999</v>
      </c>
      <c r="FE149">
        <v>40.62942857142856</v>
      </c>
      <c r="FF149">
        <v>41.20724999999999</v>
      </c>
      <c r="FG149">
        <v>1955.085357142857</v>
      </c>
      <c r="FH149">
        <v>39.91107142857144</v>
      </c>
      <c r="FI149">
        <v>0</v>
      </c>
      <c r="FJ149">
        <v>1758816211.8</v>
      </c>
      <c r="FK149">
        <v>0</v>
      </c>
      <c r="FL149">
        <v>622.9799230769231</v>
      </c>
      <c r="FM149">
        <v>5.750495730989517</v>
      </c>
      <c r="FN149">
        <v>132.4717949802958</v>
      </c>
      <c r="FO149">
        <v>12500.45384615385</v>
      </c>
      <c r="FP149">
        <v>15</v>
      </c>
      <c r="FQ149">
        <v>0</v>
      </c>
      <c r="FR149" t="s">
        <v>441</v>
      </c>
      <c r="FS149">
        <v>1747247426.5</v>
      </c>
      <c r="FT149">
        <v>1747247420.5</v>
      </c>
      <c r="FU149">
        <v>0</v>
      </c>
      <c r="FV149">
        <v>1.027</v>
      </c>
      <c r="FW149">
        <v>0.031</v>
      </c>
      <c r="FX149">
        <v>0.02</v>
      </c>
      <c r="FY149">
        <v>0.05</v>
      </c>
      <c r="FZ149">
        <v>420</v>
      </c>
      <c r="GA149">
        <v>16</v>
      </c>
      <c r="GB149">
        <v>0.01</v>
      </c>
      <c r="GC149">
        <v>0.1</v>
      </c>
      <c r="GD149">
        <v>-37.19215749999999</v>
      </c>
      <c r="GE149">
        <v>-2.206679549718526</v>
      </c>
      <c r="GF149">
        <v>0.2215996456309214</v>
      </c>
      <c r="GG149">
        <v>0</v>
      </c>
      <c r="GH149">
        <v>622.6819999999999</v>
      </c>
      <c r="GI149">
        <v>5.702184878888199</v>
      </c>
      <c r="GJ149">
        <v>0.5861024804989842</v>
      </c>
      <c r="GK149">
        <v>-1</v>
      </c>
      <c r="GL149">
        <v>2.983011</v>
      </c>
      <c r="GM149">
        <v>0.0881441651031855</v>
      </c>
      <c r="GN149">
        <v>0.009086067576240035</v>
      </c>
      <c r="GO149">
        <v>1</v>
      </c>
      <c r="GP149">
        <v>1</v>
      </c>
      <c r="GQ149">
        <v>2</v>
      </c>
      <c r="GR149" t="s">
        <v>442</v>
      </c>
      <c r="GS149">
        <v>3.13523</v>
      </c>
      <c r="GT149">
        <v>2.68969</v>
      </c>
      <c r="GU149">
        <v>0.118058</v>
      </c>
      <c r="GV149">
        <v>0.122275</v>
      </c>
      <c r="GW149">
        <v>0.105239</v>
      </c>
      <c r="GX149">
        <v>0.0944099</v>
      </c>
      <c r="GY149">
        <v>28041.2</v>
      </c>
      <c r="GZ149">
        <v>27956.7</v>
      </c>
      <c r="HA149">
        <v>29555.5</v>
      </c>
      <c r="HB149">
        <v>29434.1</v>
      </c>
      <c r="HC149">
        <v>34939.6</v>
      </c>
      <c r="HD149">
        <v>35302.7</v>
      </c>
      <c r="HE149">
        <v>41591.6</v>
      </c>
      <c r="HF149">
        <v>41811.3</v>
      </c>
      <c r="HG149">
        <v>1.92792</v>
      </c>
      <c r="HH149">
        <v>1.89223</v>
      </c>
      <c r="HI149">
        <v>0.09842960000000001</v>
      </c>
      <c r="HJ149">
        <v>0</v>
      </c>
      <c r="HK149">
        <v>28.4021</v>
      </c>
      <c r="HL149">
        <v>999.9</v>
      </c>
      <c r="HM149">
        <v>54.1</v>
      </c>
      <c r="HN149">
        <v>30.3</v>
      </c>
      <c r="HO149">
        <v>25.6995</v>
      </c>
      <c r="HP149">
        <v>62.0535</v>
      </c>
      <c r="HQ149">
        <v>25.9896</v>
      </c>
      <c r="HR149">
        <v>1</v>
      </c>
      <c r="HS149">
        <v>0.07195120000000001</v>
      </c>
      <c r="HT149">
        <v>-0.333521</v>
      </c>
      <c r="HU149">
        <v>20.3409</v>
      </c>
      <c r="HV149">
        <v>5.21744</v>
      </c>
      <c r="HW149">
        <v>12.011</v>
      </c>
      <c r="HX149">
        <v>4.9888</v>
      </c>
      <c r="HY149">
        <v>3.2878</v>
      </c>
      <c r="HZ149">
        <v>9999</v>
      </c>
      <c r="IA149">
        <v>9999</v>
      </c>
      <c r="IB149">
        <v>9999</v>
      </c>
      <c r="IC149">
        <v>4.2</v>
      </c>
      <c r="ID149">
        <v>1.86755</v>
      </c>
      <c r="IE149">
        <v>1.86667</v>
      </c>
      <c r="IF149">
        <v>1.866</v>
      </c>
      <c r="IG149">
        <v>1.866</v>
      </c>
      <c r="IH149">
        <v>1.86784</v>
      </c>
      <c r="II149">
        <v>1.87027</v>
      </c>
      <c r="IJ149">
        <v>1.86892</v>
      </c>
      <c r="IK149">
        <v>1.87042</v>
      </c>
      <c r="IL149">
        <v>0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-0.462</v>
      </c>
      <c r="IZ149">
        <v>0.124</v>
      </c>
      <c r="JA149">
        <v>-0.08430758455233166</v>
      </c>
      <c r="JB149">
        <v>-0.0005046786976645747</v>
      </c>
      <c r="JC149">
        <v>-2.788243218172637E-07</v>
      </c>
      <c r="JD149">
        <v>-1.458253586176284E-11</v>
      </c>
      <c r="JE149">
        <v>-0.06436460862781151</v>
      </c>
      <c r="JF149">
        <v>-0.004978686969522418</v>
      </c>
      <c r="JG149">
        <v>0.0008967905392753483</v>
      </c>
      <c r="JH149">
        <v>-1.433903952826167E-05</v>
      </c>
      <c r="JI149">
        <v>4</v>
      </c>
      <c r="JJ149">
        <v>2332</v>
      </c>
      <c r="JK149">
        <v>1</v>
      </c>
      <c r="JL149">
        <v>26</v>
      </c>
      <c r="JM149">
        <v>192813.1</v>
      </c>
      <c r="JN149">
        <v>192813.2</v>
      </c>
      <c r="JO149">
        <v>1.40869</v>
      </c>
      <c r="JP149">
        <v>2.27173</v>
      </c>
      <c r="JQ149">
        <v>1.39648</v>
      </c>
      <c r="JR149">
        <v>2.34375</v>
      </c>
      <c r="JS149">
        <v>1.49536</v>
      </c>
      <c r="JT149">
        <v>2.53174</v>
      </c>
      <c r="JU149">
        <v>35.8711</v>
      </c>
      <c r="JV149">
        <v>24.07</v>
      </c>
      <c r="JW149">
        <v>18</v>
      </c>
      <c r="JX149">
        <v>489.968</v>
      </c>
      <c r="JY149">
        <v>457.428</v>
      </c>
      <c r="JZ149">
        <v>28.4325</v>
      </c>
      <c r="KA149">
        <v>28.4806</v>
      </c>
      <c r="KB149">
        <v>30.0004</v>
      </c>
      <c r="KC149">
        <v>28.248</v>
      </c>
      <c r="KD149">
        <v>28.1705</v>
      </c>
      <c r="KE149">
        <v>28.1965</v>
      </c>
      <c r="KF149">
        <v>27.0482</v>
      </c>
      <c r="KG149">
        <v>75.02160000000001</v>
      </c>
      <c r="KH149">
        <v>28.4266</v>
      </c>
      <c r="KI149">
        <v>627.242</v>
      </c>
      <c r="KJ149">
        <v>20.3609</v>
      </c>
      <c r="KK149">
        <v>101.014</v>
      </c>
      <c r="KL149">
        <v>100.548</v>
      </c>
    </row>
    <row r="150" spans="1:298">
      <c r="A150">
        <v>134</v>
      </c>
      <c r="B150">
        <v>1758816215.6</v>
      </c>
      <c r="C150">
        <v>3180.5</v>
      </c>
      <c r="D150" t="s">
        <v>713</v>
      </c>
      <c r="E150" t="s">
        <v>714</v>
      </c>
      <c r="F150">
        <v>5</v>
      </c>
      <c r="G150" t="s">
        <v>640</v>
      </c>
      <c r="H150" t="s">
        <v>437</v>
      </c>
      <c r="I150" t="s">
        <v>438</v>
      </c>
      <c r="J150">
        <v>1758816208.1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621.9201117860993</v>
      </c>
      <c r="AL150">
        <v>594.1950545454546</v>
      </c>
      <c r="AM150">
        <v>3.413294754157073</v>
      </c>
      <c r="AN150">
        <v>65.06192014247497</v>
      </c>
      <c r="AO150">
        <f>(AQ150 - AP150 + DZ150*1E3/(8.314*(EB150+273.15)) * AS150/DY150 * AR150) * DY150/(100*DM150) * 1000/(1000 - AQ150)</f>
        <v>0</v>
      </c>
      <c r="AP150">
        <v>20.35519042915367</v>
      </c>
      <c r="AQ150">
        <v>23.34189757575757</v>
      </c>
      <c r="AR150">
        <v>-4.490571778291655E-07</v>
      </c>
      <c r="AS150">
        <v>108.3196532362032</v>
      </c>
      <c r="AT150">
        <v>0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4.16</v>
      </c>
      <c r="DN150">
        <v>0.5</v>
      </c>
      <c r="DO150" t="s">
        <v>440</v>
      </c>
      <c r="DP150">
        <v>2</v>
      </c>
      <c r="DQ150" t="b">
        <v>1</v>
      </c>
      <c r="DR150">
        <v>1758816208.1</v>
      </c>
      <c r="DS150">
        <v>557.0271481481481</v>
      </c>
      <c r="DT150">
        <v>594.4660740740741</v>
      </c>
      <c r="DU150">
        <v>23.34135925925926</v>
      </c>
      <c r="DV150">
        <v>20.35225925925926</v>
      </c>
      <c r="DW150">
        <v>557.482</v>
      </c>
      <c r="DX150">
        <v>23.21735925925926</v>
      </c>
      <c r="DY150">
        <v>499.9995925925926</v>
      </c>
      <c r="DZ150">
        <v>91.23294444444446</v>
      </c>
      <c r="EA150">
        <v>0.02932087777777778</v>
      </c>
      <c r="EB150">
        <v>30.00325555555555</v>
      </c>
      <c r="EC150">
        <v>30.0102037037037</v>
      </c>
      <c r="ED150">
        <v>999.9000000000001</v>
      </c>
      <c r="EE150">
        <v>0</v>
      </c>
      <c r="EF150">
        <v>0</v>
      </c>
      <c r="EG150">
        <v>10004.14296296296</v>
      </c>
      <c r="EH150">
        <v>0</v>
      </c>
      <c r="EI150">
        <v>11.3539</v>
      </c>
      <c r="EJ150">
        <v>-37.43886666666667</v>
      </c>
      <c r="EK150">
        <v>570.3397777777778</v>
      </c>
      <c r="EL150">
        <v>606.8161111111111</v>
      </c>
      <c r="EM150">
        <v>2.989094074074074</v>
      </c>
      <c r="EN150">
        <v>594.4660740740741</v>
      </c>
      <c r="EO150">
        <v>20.35225925925926</v>
      </c>
      <c r="EP150">
        <v>2.129500370370371</v>
      </c>
      <c r="EQ150">
        <v>1.856797037037037</v>
      </c>
      <c r="ER150">
        <v>18.44157407407407</v>
      </c>
      <c r="ES150">
        <v>16.2733074074074</v>
      </c>
      <c r="ET150">
        <v>1999.997037037037</v>
      </c>
      <c r="EU150">
        <v>0.979993111111111</v>
      </c>
      <c r="EV150">
        <v>0.02000695925925926</v>
      </c>
      <c r="EW150">
        <v>0</v>
      </c>
      <c r="EX150">
        <v>623.524037037037</v>
      </c>
      <c r="EY150">
        <v>5.00097</v>
      </c>
      <c r="EZ150">
        <v>12510.91851851852</v>
      </c>
      <c r="FA150">
        <v>16707.51481481481</v>
      </c>
      <c r="FB150">
        <v>40.68699999999999</v>
      </c>
      <c r="FC150">
        <v>41.06199999999999</v>
      </c>
      <c r="FD150">
        <v>40.59466666666667</v>
      </c>
      <c r="FE150">
        <v>40.62959259259259</v>
      </c>
      <c r="FF150">
        <v>41.21966666666665</v>
      </c>
      <c r="FG150">
        <v>1955.079259259259</v>
      </c>
      <c r="FH150">
        <v>39.91777777777778</v>
      </c>
      <c r="FI150">
        <v>0</v>
      </c>
      <c r="FJ150">
        <v>1758816216.6</v>
      </c>
      <c r="FK150">
        <v>0</v>
      </c>
      <c r="FL150">
        <v>623.4905384615384</v>
      </c>
      <c r="FM150">
        <v>7.058803426806677</v>
      </c>
      <c r="FN150">
        <v>127.6136752579458</v>
      </c>
      <c r="FO150">
        <v>12510.77307692308</v>
      </c>
      <c r="FP150">
        <v>15</v>
      </c>
      <c r="FQ150">
        <v>0</v>
      </c>
      <c r="FR150" t="s">
        <v>441</v>
      </c>
      <c r="FS150">
        <v>1747247426.5</v>
      </c>
      <c r="FT150">
        <v>1747247420.5</v>
      </c>
      <c r="FU150">
        <v>0</v>
      </c>
      <c r="FV150">
        <v>1.027</v>
      </c>
      <c r="FW150">
        <v>0.031</v>
      </c>
      <c r="FX150">
        <v>0.02</v>
      </c>
      <c r="FY150">
        <v>0.05</v>
      </c>
      <c r="FZ150">
        <v>420</v>
      </c>
      <c r="GA150">
        <v>16</v>
      </c>
      <c r="GB150">
        <v>0.01</v>
      </c>
      <c r="GC150">
        <v>0.1</v>
      </c>
      <c r="GD150">
        <v>-37.33912</v>
      </c>
      <c r="GE150">
        <v>-1.746013508442621</v>
      </c>
      <c r="GF150">
        <v>0.1748721149869245</v>
      </c>
      <c r="GG150">
        <v>0</v>
      </c>
      <c r="GH150">
        <v>623.0643529411765</v>
      </c>
      <c r="GI150">
        <v>6.274774638039976</v>
      </c>
      <c r="GJ150">
        <v>0.6435613176304017</v>
      </c>
      <c r="GK150">
        <v>-1</v>
      </c>
      <c r="GL150">
        <v>2.9868795</v>
      </c>
      <c r="GM150">
        <v>0.03513838649154793</v>
      </c>
      <c r="GN150">
        <v>0.005159671476945052</v>
      </c>
      <c r="GO150">
        <v>1</v>
      </c>
      <c r="GP150">
        <v>1</v>
      </c>
      <c r="GQ150">
        <v>2</v>
      </c>
      <c r="GR150" t="s">
        <v>442</v>
      </c>
      <c r="GS150">
        <v>3.13555</v>
      </c>
      <c r="GT150">
        <v>2.68966</v>
      </c>
      <c r="GU150">
        <v>0.12052</v>
      </c>
      <c r="GV150">
        <v>0.124636</v>
      </c>
      <c r="GW150">
        <v>0.105233</v>
      </c>
      <c r="GX150">
        <v>0.09442390000000001</v>
      </c>
      <c r="GY150">
        <v>27962.5</v>
      </c>
      <c r="GZ150">
        <v>27881.2</v>
      </c>
      <c r="HA150">
        <v>29555</v>
      </c>
      <c r="HB150">
        <v>29433.8</v>
      </c>
      <c r="HC150">
        <v>34939.1</v>
      </c>
      <c r="HD150">
        <v>35301.7</v>
      </c>
      <c r="HE150">
        <v>41590.7</v>
      </c>
      <c r="HF150">
        <v>41810.8</v>
      </c>
      <c r="HG150">
        <v>1.9282</v>
      </c>
      <c r="HH150">
        <v>1.89195</v>
      </c>
      <c r="HI150">
        <v>0.0975356</v>
      </c>
      <c r="HJ150">
        <v>0</v>
      </c>
      <c r="HK150">
        <v>28.4021</v>
      </c>
      <c r="HL150">
        <v>999.9</v>
      </c>
      <c r="HM150">
        <v>54.1</v>
      </c>
      <c r="HN150">
        <v>30.3</v>
      </c>
      <c r="HO150">
        <v>25.7016</v>
      </c>
      <c r="HP150">
        <v>62.0035</v>
      </c>
      <c r="HQ150">
        <v>25.8053</v>
      </c>
      <c r="HR150">
        <v>1</v>
      </c>
      <c r="HS150">
        <v>0.072312</v>
      </c>
      <c r="HT150">
        <v>-0.354679</v>
      </c>
      <c r="HU150">
        <v>20.3408</v>
      </c>
      <c r="HV150">
        <v>5.21684</v>
      </c>
      <c r="HW150">
        <v>12.0108</v>
      </c>
      <c r="HX150">
        <v>4.9889</v>
      </c>
      <c r="HY150">
        <v>3.28775</v>
      </c>
      <c r="HZ150">
        <v>9999</v>
      </c>
      <c r="IA150">
        <v>9999</v>
      </c>
      <c r="IB150">
        <v>9999</v>
      </c>
      <c r="IC150">
        <v>4.2</v>
      </c>
      <c r="ID150">
        <v>1.86754</v>
      </c>
      <c r="IE150">
        <v>1.86669</v>
      </c>
      <c r="IF150">
        <v>1.86601</v>
      </c>
      <c r="IG150">
        <v>1.866</v>
      </c>
      <c r="IH150">
        <v>1.86784</v>
      </c>
      <c r="II150">
        <v>1.87027</v>
      </c>
      <c r="IJ150">
        <v>1.86893</v>
      </c>
      <c r="IK150">
        <v>1.87042</v>
      </c>
      <c r="IL150">
        <v>0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-0.476</v>
      </c>
      <c r="IZ150">
        <v>0.124</v>
      </c>
      <c r="JA150">
        <v>-0.08430758455233166</v>
      </c>
      <c r="JB150">
        <v>-0.0005046786976645747</v>
      </c>
      <c r="JC150">
        <v>-2.788243218172637E-07</v>
      </c>
      <c r="JD150">
        <v>-1.458253586176284E-11</v>
      </c>
      <c r="JE150">
        <v>-0.06436460862781151</v>
      </c>
      <c r="JF150">
        <v>-0.004978686969522418</v>
      </c>
      <c r="JG150">
        <v>0.0008967905392753483</v>
      </c>
      <c r="JH150">
        <v>-1.433903952826167E-05</v>
      </c>
      <c r="JI150">
        <v>4</v>
      </c>
      <c r="JJ150">
        <v>2332</v>
      </c>
      <c r="JK150">
        <v>1</v>
      </c>
      <c r="JL150">
        <v>26</v>
      </c>
      <c r="JM150">
        <v>192813.2</v>
      </c>
      <c r="JN150">
        <v>192813.3</v>
      </c>
      <c r="JO150">
        <v>1.43921</v>
      </c>
      <c r="JP150">
        <v>2.26074</v>
      </c>
      <c r="JQ150">
        <v>1.39648</v>
      </c>
      <c r="JR150">
        <v>2.34375</v>
      </c>
      <c r="JS150">
        <v>1.49536</v>
      </c>
      <c r="JT150">
        <v>2.71118</v>
      </c>
      <c r="JU150">
        <v>35.8711</v>
      </c>
      <c r="JV150">
        <v>24.07</v>
      </c>
      <c r="JW150">
        <v>18</v>
      </c>
      <c r="JX150">
        <v>490.181</v>
      </c>
      <c r="JY150">
        <v>457.292</v>
      </c>
      <c r="JZ150">
        <v>28.4239</v>
      </c>
      <c r="KA150">
        <v>28.4856</v>
      </c>
      <c r="KB150">
        <v>30.0003</v>
      </c>
      <c r="KC150">
        <v>28.2529</v>
      </c>
      <c r="KD150">
        <v>28.1753</v>
      </c>
      <c r="KE150">
        <v>28.8496</v>
      </c>
      <c r="KF150">
        <v>27.0482</v>
      </c>
      <c r="KG150">
        <v>75.02160000000001</v>
      </c>
      <c r="KH150">
        <v>28.4221</v>
      </c>
      <c r="KI150">
        <v>640.61</v>
      </c>
      <c r="KJ150">
        <v>20.362</v>
      </c>
      <c r="KK150">
        <v>101.012</v>
      </c>
      <c r="KL150">
        <v>100.547</v>
      </c>
    </row>
    <row r="151" spans="1:298">
      <c r="A151">
        <v>135</v>
      </c>
      <c r="B151">
        <v>1758816220.6</v>
      </c>
      <c r="C151">
        <v>3185.5</v>
      </c>
      <c r="D151" t="s">
        <v>715</v>
      </c>
      <c r="E151" t="s">
        <v>716</v>
      </c>
      <c r="F151">
        <v>5</v>
      </c>
      <c r="G151" t="s">
        <v>640</v>
      </c>
      <c r="H151" t="s">
        <v>437</v>
      </c>
      <c r="I151" t="s">
        <v>438</v>
      </c>
      <c r="J151">
        <v>1758816212.814285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638.9925032902667</v>
      </c>
      <c r="AL151">
        <v>611.2256848484847</v>
      </c>
      <c r="AM151">
        <v>3.401473038735984</v>
      </c>
      <c r="AN151">
        <v>65.06192014247497</v>
      </c>
      <c r="AO151">
        <f>(AQ151 - AP151 + DZ151*1E3/(8.314*(EB151+273.15)) * AS151/DY151 * AR151) * DY151/(100*DM151) * 1000/(1000 - AQ151)</f>
        <v>0</v>
      </c>
      <c r="AP151">
        <v>20.3581855562185</v>
      </c>
      <c r="AQ151">
        <v>23.33967515151514</v>
      </c>
      <c r="AR151">
        <v>-8.565004811879739E-06</v>
      </c>
      <c r="AS151">
        <v>108.3196532362032</v>
      </c>
      <c r="AT151">
        <v>0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4.16</v>
      </c>
      <c r="DN151">
        <v>0.5</v>
      </c>
      <c r="DO151" t="s">
        <v>440</v>
      </c>
      <c r="DP151">
        <v>2</v>
      </c>
      <c r="DQ151" t="b">
        <v>1</v>
      </c>
      <c r="DR151">
        <v>1758816212.814285</v>
      </c>
      <c r="DS151">
        <v>572.7096071428571</v>
      </c>
      <c r="DT151">
        <v>610.2543571428572</v>
      </c>
      <c r="DU151">
        <v>23.34173214285714</v>
      </c>
      <c r="DV151">
        <v>20.35480357142857</v>
      </c>
      <c r="DW151">
        <v>573.1775357142858</v>
      </c>
      <c r="DX151">
        <v>23.21773571428571</v>
      </c>
      <c r="DY151">
        <v>500.0267142857143</v>
      </c>
      <c r="DZ151">
        <v>91.2337785714286</v>
      </c>
      <c r="EA151">
        <v>0.02930327857142858</v>
      </c>
      <c r="EB151">
        <v>30.00196428571428</v>
      </c>
      <c r="EC151">
        <v>30.00321785714286</v>
      </c>
      <c r="ED151">
        <v>999.9000000000002</v>
      </c>
      <c r="EE151">
        <v>0</v>
      </c>
      <c r="EF151">
        <v>0</v>
      </c>
      <c r="EG151">
        <v>10005.11142857143</v>
      </c>
      <c r="EH151">
        <v>0</v>
      </c>
      <c r="EI151">
        <v>11.3539</v>
      </c>
      <c r="EJ151">
        <v>-37.54468928571428</v>
      </c>
      <c r="EK151">
        <v>586.3972142857144</v>
      </c>
      <c r="EL151">
        <v>622.9339642857143</v>
      </c>
      <c r="EM151">
        <v>2.986932857142858</v>
      </c>
      <c r="EN151">
        <v>610.2543571428572</v>
      </c>
      <c r="EO151">
        <v>20.35480357142857</v>
      </c>
      <c r="EP151">
        <v>2.129553571428571</v>
      </c>
      <c r="EQ151">
        <v>1.857045</v>
      </c>
      <c r="ER151">
        <v>18.441975</v>
      </c>
      <c r="ES151">
        <v>16.2754</v>
      </c>
      <c r="ET151">
        <v>1999.995357142857</v>
      </c>
      <c r="EU151">
        <v>0.9799930714285713</v>
      </c>
      <c r="EV151">
        <v>0.020007</v>
      </c>
      <c r="EW151">
        <v>0</v>
      </c>
      <c r="EX151">
        <v>623.8979285714286</v>
      </c>
      <c r="EY151">
        <v>5.00097</v>
      </c>
      <c r="EZ151">
        <v>12519.46785714286</v>
      </c>
      <c r="FA151">
        <v>16707.5</v>
      </c>
      <c r="FB151">
        <v>40.68699999999999</v>
      </c>
      <c r="FC151">
        <v>41.06199999999999</v>
      </c>
      <c r="FD151">
        <v>40.60699999999999</v>
      </c>
      <c r="FE151">
        <v>40.63385714285715</v>
      </c>
      <c r="FF151">
        <v>41.23875</v>
      </c>
      <c r="FG151">
        <v>1955.0775</v>
      </c>
      <c r="FH151">
        <v>39.91785714285714</v>
      </c>
      <c r="FI151">
        <v>0</v>
      </c>
      <c r="FJ151">
        <v>1758816222</v>
      </c>
      <c r="FK151">
        <v>0</v>
      </c>
      <c r="FL151">
        <v>624.01256</v>
      </c>
      <c r="FM151">
        <v>5.001384625403229</v>
      </c>
      <c r="FN151">
        <v>102.8692306283744</v>
      </c>
      <c r="FO151">
        <v>12521.32</v>
      </c>
      <c r="FP151">
        <v>15</v>
      </c>
      <c r="FQ151">
        <v>0</v>
      </c>
      <c r="FR151" t="s">
        <v>441</v>
      </c>
      <c r="FS151">
        <v>1747247426.5</v>
      </c>
      <c r="FT151">
        <v>1747247420.5</v>
      </c>
      <c r="FU151">
        <v>0</v>
      </c>
      <c r="FV151">
        <v>1.027</v>
      </c>
      <c r="FW151">
        <v>0.031</v>
      </c>
      <c r="FX151">
        <v>0.02</v>
      </c>
      <c r="FY151">
        <v>0.05</v>
      </c>
      <c r="FZ151">
        <v>420</v>
      </c>
      <c r="GA151">
        <v>16</v>
      </c>
      <c r="GB151">
        <v>0.01</v>
      </c>
      <c r="GC151">
        <v>0.1</v>
      </c>
      <c r="GD151">
        <v>-37.46849512195122</v>
      </c>
      <c r="GE151">
        <v>-1.345829268292741</v>
      </c>
      <c r="GF151">
        <v>0.1416124080811643</v>
      </c>
      <c r="GG151">
        <v>0</v>
      </c>
      <c r="GH151">
        <v>623.6164117647058</v>
      </c>
      <c r="GI151">
        <v>5.58994652932563</v>
      </c>
      <c r="GJ151">
        <v>0.6025354330633915</v>
      </c>
      <c r="GK151">
        <v>-1</v>
      </c>
      <c r="GL151">
        <v>2.987568536585366</v>
      </c>
      <c r="GM151">
        <v>-0.02528592334494523</v>
      </c>
      <c r="GN151">
        <v>0.003536006815587477</v>
      </c>
      <c r="GO151">
        <v>1</v>
      </c>
      <c r="GP151">
        <v>1</v>
      </c>
      <c r="GQ151">
        <v>2</v>
      </c>
      <c r="GR151" t="s">
        <v>442</v>
      </c>
      <c r="GS151">
        <v>3.1356</v>
      </c>
      <c r="GT151">
        <v>2.68981</v>
      </c>
      <c r="GU151">
        <v>0.122939</v>
      </c>
      <c r="GV151">
        <v>0.126972</v>
      </c>
      <c r="GW151">
        <v>0.105226</v>
      </c>
      <c r="GX151">
        <v>0.09441960000000001</v>
      </c>
      <c r="GY151">
        <v>27884.9</v>
      </c>
      <c r="GZ151">
        <v>27806.5</v>
      </c>
      <c r="HA151">
        <v>29554.3</v>
      </c>
      <c r="HB151">
        <v>29433.5</v>
      </c>
      <c r="HC151">
        <v>34938.7</v>
      </c>
      <c r="HD151">
        <v>35301.7</v>
      </c>
      <c r="HE151">
        <v>41589.9</v>
      </c>
      <c r="HF151">
        <v>41810.4</v>
      </c>
      <c r="HG151">
        <v>1.92815</v>
      </c>
      <c r="HH151">
        <v>1.89255</v>
      </c>
      <c r="HI151">
        <v>0.09933110000000001</v>
      </c>
      <c r="HJ151">
        <v>0</v>
      </c>
      <c r="HK151">
        <v>28.3997</v>
      </c>
      <c r="HL151">
        <v>999.9</v>
      </c>
      <c r="HM151">
        <v>54</v>
      </c>
      <c r="HN151">
        <v>30.3</v>
      </c>
      <c r="HO151">
        <v>25.6539</v>
      </c>
      <c r="HP151">
        <v>61.9835</v>
      </c>
      <c r="HQ151">
        <v>25.7652</v>
      </c>
      <c r="HR151">
        <v>1</v>
      </c>
      <c r="HS151">
        <v>0.07265240000000001</v>
      </c>
      <c r="HT151">
        <v>-0.368739</v>
      </c>
      <c r="HU151">
        <v>20.341</v>
      </c>
      <c r="HV151">
        <v>5.21714</v>
      </c>
      <c r="HW151">
        <v>12.0108</v>
      </c>
      <c r="HX151">
        <v>4.98885</v>
      </c>
      <c r="HY151">
        <v>3.28795</v>
      </c>
      <c r="HZ151">
        <v>9999</v>
      </c>
      <c r="IA151">
        <v>9999</v>
      </c>
      <c r="IB151">
        <v>9999</v>
      </c>
      <c r="IC151">
        <v>4.2</v>
      </c>
      <c r="ID151">
        <v>1.86758</v>
      </c>
      <c r="IE151">
        <v>1.86668</v>
      </c>
      <c r="IF151">
        <v>1.86601</v>
      </c>
      <c r="IG151">
        <v>1.866</v>
      </c>
      <c r="IH151">
        <v>1.86783</v>
      </c>
      <c r="II151">
        <v>1.87028</v>
      </c>
      <c r="IJ151">
        <v>1.86893</v>
      </c>
      <c r="IK151">
        <v>1.87043</v>
      </c>
      <c r="IL151">
        <v>0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-0.49</v>
      </c>
      <c r="IZ151">
        <v>0.1239</v>
      </c>
      <c r="JA151">
        <v>-0.08430758455233166</v>
      </c>
      <c r="JB151">
        <v>-0.0005046786976645747</v>
      </c>
      <c r="JC151">
        <v>-2.788243218172637E-07</v>
      </c>
      <c r="JD151">
        <v>-1.458253586176284E-11</v>
      </c>
      <c r="JE151">
        <v>-0.06436460862781151</v>
      </c>
      <c r="JF151">
        <v>-0.004978686969522418</v>
      </c>
      <c r="JG151">
        <v>0.0008967905392753483</v>
      </c>
      <c r="JH151">
        <v>-1.433903952826167E-05</v>
      </c>
      <c r="JI151">
        <v>4</v>
      </c>
      <c r="JJ151">
        <v>2332</v>
      </c>
      <c r="JK151">
        <v>1</v>
      </c>
      <c r="JL151">
        <v>26</v>
      </c>
      <c r="JM151">
        <v>192813.2</v>
      </c>
      <c r="JN151">
        <v>192813.3</v>
      </c>
      <c r="JO151">
        <v>1.46973</v>
      </c>
      <c r="JP151">
        <v>2.27173</v>
      </c>
      <c r="JQ151">
        <v>1.39771</v>
      </c>
      <c r="JR151">
        <v>2.34131</v>
      </c>
      <c r="JS151">
        <v>1.49536</v>
      </c>
      <c r="JT151">
        <v>2.59399</v>
      </c>
      <c r="JU151">
        <v>35.8711</v>
      </c>
      <c r="JV151">
        <v>24.07</v>
      </c>
      <c r="JW151">
        <v>18</v>
      </c>
      <c r="JX151">
        <v>490.183</v>
      </c>
      <c r="JY151">
        <v>457.698</v>
      </c>
      <c r="JZ151">
        <v>28.4191</v>
      </c>
      <c r="KA151">
        <v>28.4904</v>
      </c>
      <c r="KB151">
        <v>30.0005</v>
      </c>
      <c r="KC151">
        <v>28.257</v>
      </c>
      <c r="KD151">
        <v>28.1788</v>
      </c>
      <c r="KE151">
        <v>29.4238</v>
      </c>
      <c r="KF151">
        <v>27.0482</v>
      </c>
      <c r="KG151">
        <v>74.6401</v>
      </c>
      <c r="KH151">
        <v>28.4214</v>
      </c>
      <c r="KI151">
        <v>660.646</v>
      </c>
      <c r="KJ151">
        <v>20.3635</v>
      </c>
      <c r="KK151">
        <v>101.01</v>
      </c>
      <c r="KL151">
        <v>100.546</v>
      </c>
    </row>
    <row r="152" spans="1:298">
      <c r="A152">
        <v>136</v>
      </c>
      <c r="B152">
        <v>1758816225.6</v>
      </c>
      <c r="C152">
        <v>3190.5</v>
      </c>
      <c r="D152" t="s">
        <v>717</v>
      </c>
      <c r="E152" t="s">
        <v>718</v>
      </c>
      <c r="F152">
        <v>5</v>
      </c>
      <c r="G152" t="s">
        <v>640</v>
      </c>
      <c r="H152" t="s">
        <v>437</v>
      </c>
      <c r="I152" t="s">
        <v>438</v>
      </c>
      <c r="J152">
        <v>1758816218.1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656.0859529372919</v>
      </c>
      <c r="AL152">
        <v>628.3625393939395</v>
      </c>
      <c r="AM152">
        <v>3.427055686947822</v>
      </c>
      <c r="AN152">
        <v>65.06192014247497</v>
      </c>
      <c r="AO152">
        <f>(AQ152 - AP152 + DZ152*1E3/(8.314*(EB152+273.15)) * AS152/DY152 * AR152) * DY152/(100*DM152) * 1000/(1000 - AQ152)</f>
        <v>0</v>
      </c>
      <c r="AP152">
        <v>20.35100638896323</v>
      </c>
      <c r="AQ152">
        <v>23.33414121212121</v>
      </c>
      <c r="AR152">
        <v>-3.292976845949186E-05</v>
      </c>
      <c r="AS152">
        <v>108.3196532362032</v>
      </c>
      <c r="AT152">
        <v>0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4.16</v>
      </c>
      <c r="DN152">
        <v>0.5</v>
      </c>
      <c r="DO152" t="s">
        <v>440</v>
      </c>
      <c r="DP152">
        <v>2</v>
      </c>
      <c r="DQ152" t="b">
        <v>1</v>
      </c>
      <c r="DR152">
        <v>1758816218.1</v>
      </c>
      <c r="DS152">
        <v>590.322</v>
      </c>
      <c r="DT152">
        <v>627.9863333333334</v>
      </c>
      <c r="DU152">
        <v>23.3395037037037</v>
      </c>
      <c r="DV152">
        <v>20.35505925925926</v>
      </c>
      <c r="DW152">
        <v>590.804888888889</v>
      </c>
      <c r="DX152">
        <v>23.21552962962963</v>
      </c>
      <c r="DY152">
        <v>499.9922962962962</v>
      </c>
      <c r="DZ152">
        <v>91.23412222222223</v>
      </c>
      <c r="EA152">
        <v>0.02944875185185185</v>
      </c>
      <c r="EB152">
        <v>30.00098518518519</v>
      </c>
      <c r="EC152">
        <v>30.00464074074074</v>
      </c>
      <c r="ED152">
        <v>999.9000000000001</v>
      </c>
      <c r="EE152">
        <v>0</v>
      </c>
      <c r="EF152">
        <v>0</v>
      </c>
      <c r="EG152">
        <v>10000.76259259259</v>
      </c>
      <c r="EH152">
        <v>0</v>
      </c>
      <c r="EI152">
        <v>11.3539</v>
      </c>
      <c r="EJ152">
        <v>-37.66420370370371</v>
      </c>
      <c r="EK152">
        <v>604.4292222222222</v>
      </c>
      <c r="EL152">
        <v>641.0344444444445</v>
      </c>
      <c r="EM152">
        <v>2.984445185185185</v>
      </c>
      <c r="EN152">
        <v>627.9863333333334</v>
      </c>
      <c r="EO152">
        <v>20.35505925925926</v>
      </c>
      <c r="EP152">
        <v>2.129357777777777</v>
      </c>
      <c r="EQ152">
        <v>1.857075555555555</v>
      </c>
      <c r="ER152">
        <v>18.44051851851852</v>
      </c>
      <c r="ES152">
        <v>16.27567037037037</v>
      </c>
      <c r="ET152">
        <v>1999.993703703703</v>
      </c>
      <c r="EU152">
        <v>0.9799919999999999</v>
      </c>
      <c r="EV152">
        <v>0.0200081</v>
      </c>
      <c r="EW152">
        <v>0</v>
      </c>
      <c r="EX152">
        <v>624.3724074074074</v>
      </c>
      <c r="EY152">
        <v>5.00097</v>
      </c>
      <c r="EZ152">
        <v>12528.95925925926</v>
      </c>
      <c r="FA152">
        <v>16707.49259259259</v>
      </c>
      <c r="FB152">
        <v>40.68699999999999</v>
      </c>
      <c r="FC152">
        <v>41.06199999999999</v>
      </c>
      <c r="FD152">
        <v>40.62033333333333</v>
      </c>
      <c r="FE152">
        <v>40.63648148148148</v>
      </c>
      <c r="FF152">
        <v>41.236</v>
      </c>
      <c r="FG152">
        <v>1955.073703703704</v>
      </c>
      <c r="FH152">
        <v>39.92000000000001</v>
      </c>
      <c r="FI152">
        <v>0</v>
      </c>
      <c r="FJ152">
        <v>1758816226.8</v>
      </c>
      <c r="FK152">
        <v>0</v>
      </c>
      <c r="FL152">
        <v>624.43884</v>
      </c>
      <c r="FM152">
        <v>4.396230783927712</v>
      </c>
      <c r="FN152">
        <v>99.04615399123246</v>
      </c>
      <c r="FO152">
        <v>12529.832</v>
      </c>
      <c r="FP152">
        <v>15</v>
      </c>
      <c r="FQ152">
        <v>0</v>
      </c>
      <c r="FR152" t="s">
        <v>441</v>
      </c>
      <c r="FS152">
        <v>1747247426.5</v>
      </c>
      <c r="FT152">
        <v>1747247420.5</v>
      </c>
      <c r="FU152">
        <v>0</v>
      </c>
      <c r="FV152">
        <v>1.027</v>
      </c>
      <c r="FW152">
        <v>0.031</v>
      </c>
      <c r="FX152">
        <v>0.02</v>
      </c>
      <c r="FY152">
        <v>0.05</v>
      </c>
      <c r="FZ152">
        <v>420</v>
      </c>
      <c r="GA152">
        <v>16</v>
      </c>
      <c r="GB152">
        <v>0.01</v>
      </c>
      <c r="GC152">
        <v>0.1</v>
      </c>
      <c r="GD152">
        <v>-37.57773170731707</v>
      </c>
      <c r="GE152">
        <v>-1.357620209059294</v>
      </c>
      <c r="GF152">
        <v>0.1455892190444171</v>
      </c>
      <c r="GG152">
        <v>0</v>
      </c>
      <c r="GH152">
        <v>624.0620294117647</v>
      </c>
      <c r="GI152">
        <v>5.212146680626649</v>
      </c>
      <c r="GJ152">
        <v>0.5724764308168719</v>
      </c>
      <c r="GK152">
        <v>-1</v>
      </c>
      <c r="GL152">
        <v>2.98656</v>
      </c>
      <c r="GM152">
        <v>-0.02992369337978488</v>
      </c>
      <c r="GN152">
        <v>0.003721065281511235</v>
      </c>
      <c r="GO152">
        <v>1</v>
      </c>
      <c r="GP152">
        <v>1</v>
      </c>
      <c r="GQ152">
        <v>2</v>
      </c>
      <c r="GR152" t="s">
        <v>442</v>
      </c>
      <c r="GS152">
        <v>3.13541</v>
      </c>
      <c r="GT152">
        <v>2.68976</v>
      </c>
      <c r="GU152">
        <v>0.125337</v>
      </c>
      <c r="GV152">
        <v>0.129307</v>
      </c>
      <c r="GW152">
        <v>0.105203</v>
      </c>
      <c r="GX152">
        <v>0.09439690000000001</v>
      </c>
      <c r="GY152">
        <v>27808.7</v>
      </c>
      <c r="GZ152">
        <v>27732.2</v>
      </c>
      <c r="HA152">
        <v>29554.4</v>
      </c>
      <c r="HB152">
        <v>29433.6</v>
      </c>
      <c r="HC152">
        <v>34939.2</v>
      </c>
      <c r="HD152">
        <v>35302.6</v>
      </c>
      <c r="HE152">
        <v>41589.3</v>
      </c>
      <c r="HF152">
        <v>41810.5</v>
      </c>
      <c r="HG152">
        <v>1.9278</v>
      </c>
      <c r="HH152">
        <v>1.8922</v>
      </c>
      <c r="HI152">
        <v>0.097543</v>
      </c>
      <c r="HJ152">
        <v>0</v>
      </c>
      <c r="HK152">
        <v>28.3983</v>
      </c>
      <c r="HL152">
        <v>999.9</v>
      </c>
      <c r="HM152">
        <v>54</v>
      </c>
      <c r="HN152">
        <v>30.3</v>
      </c>
      <c r="HO152">
        <v>25.656</v>
      </c>
      <c r="HP152">
        <v>61.7535</v>
      </c>
      <c r="HQ152">
        <v>25.9095</v>
      </c>
      <c r="HR152">
        <v>1</v>
      </c>
      <c r="HS152">
        <v>0.07296999999999999</v>
      </c>
      <c r="HT152">
        <v>-0.360817</v>
      </c>
      <c r="HU152">
        <v>20.3409</v>
      </c>
      <c r="HV152">
        <v>5.21774</v>
      </c>
      <c r="HW152">
        <v>12.0107</v>
      </c>
      <c r="HX152">
        <v>4.98895</v>
      </c>
      <c r="HY152">
        <v>3.28803</v>
      </c>
      <c r="HZ152">
        <v>9999</v>
      </c>
      <c r="IA152">
        <v>9999</v>
      </c>
      <c r="IB152">
        <v>9999</v>
      </c>
      <c r="IC152">
        <v>4.2</v>
      </c>
      <c r="ID152">
        <v>1.86756</v>
      </c>
      <c r="IE152">
        <v>1.8667</v>
      </c>
      <c r="IF152">
        <v>1.86601</v>
      </c>
      <c r="IG152">
        <v>1.866</v>
      </c>
      <c r="IH152">
        <v>1.86784</v>
      </c>
      <c r="II152">
        <v>1.87029</v>
      </c>
      <c r="IJ152">
        <v>1.86892</v>
      </c>
      <c r="IK152">
        <v>1.87042</v>
      </c>
      <c r="IL152">
        <v>0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-0.504</v>
      </c>
      <c r="IZ152">
        <v>0.1239</v>
      </c>
      <c r="JA152">
        <v>-0.08430758455233166</v>
      </c>
      <c r="JB152">
        <v>-0.0005046786976645747</v>
      </c>
      <c r="JC152">
        <v>-2.788243218172637E-07</v>
      </c>
      <c r="JD152">
        <v>-1.458253586176284E-11</v>
      </c>
      <c r="JE152">
        <v>-0.06436460862781151</v>
      </c>
      <c r="JF152">
        <v>-0.004978686969522418</v>
      </c>
      <c r="JG152">
        <v>0.0008967905392753483</v>
      </c>
      <c r="JH152">
        <v>-1.433903952826167E-05</v>
      </c>
      <c r="JI152">
        <v>4</v>
      </c>
      <c r="JJ152">
        <v>2332</v>
      </c>
      <c r="JK152">
        <v>1</v>
      </c>
      <c r="JL152">
        <v>26</v>
      </c>
      <c r="JM152">
        <v>192813.3</v>
      </c>
      <c r="JN152">
        <v>192813.4</v>
      </c>
      <c r="JO152">
        <v>1.50146</v>
      </c>
      <c r="JP152">
        <v>2.25464</v>
      </c>
      <c r="JQ152">
        <v>1.39648</v>
      </c>
      <c r="JR152">
        <v>2.34619</v>
      </c>
      <c r="JS152">
        <v>1.49536</v>
      </c>
      <c r="JT152">
        <v>2.64771</v>
      </c>
      <c r="JU152">
        <v>35.8711</v>
      </c>
      <c r="JV152">
        <v>24.07</v>
      </c>
      <c r="JW152">
        <v>18</v>
      </c>
      <c r="JX152">
        <v>490</v>
      </c>
      <c r="JY152">
        <v>457.515</v>
      </c>
      <c r="JZ152">
        <v>28.4186</v>
      </c>
      <c r="KA152">
        <v>28.4953</v>
      </c>
      <c r="KB152">
        <v>30.0004</v>
      </c>
      <c r="KC152">
        <v>28.2617</v>
      </c>
      <c r="KD152">
        <v>28.1837</v>
      </c>
      <c r="KE152">
        <v>30.0663</v>
      </c>
      <c r="KF152">
        <v>27.0482</v>
      </c>
      <c r="KG152">
        <v>74.6401</v>
      </c>
      <c r="KH152">
        <v>28.4105</v>
      </c>
      <c r="KI152">
        <v>674.009</v>
      </c>
      <c r="KJ152">
        <v>20.3702</v>
      </c>
      <c r="KK152">
        <v>101.009</v>
      </c>
      <c r="KL152">
        <v>100.546</v>
      </c>
    </row>
    <row r="153" spans="1:298">
      <c r="A153">
        <v>137</v>
      </c>
      <c r="B153">
        <v>1758816230.6</v>
      </c>
      <c r="C153">
        <v>3195.5</v>
      </c>
      <c r="D153" t="s">
        <v>719</v>
      </c>
      <c r="E153" t="s">
        <v>720</v>
      </c>
      <c r="F153">
        <v>5</v>
      </c>
      <c r="G153" t="s">
        <v>640</v>
      </c>
      <c r="H153" t="s">
        <v>437</v>
      </c>
      <c r="I153" t="s">
        <v>438</v>
      </c>
      <c r="J153">
        <v>1758816222.814285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673.3697858857222</v>
      </c>
      <c r="AL153">
        <v>645.4442484848486</v>
      </c>
      <c r="AM153">
        <v>3.403586028209729</v>
      </c>
      <c r="AN153">
        <v>65.06192014247497</v>
      </c>
      <c r="AO153">
        <f>(AQ153 - AP153 + DZ153*1E3/(8.314*(EB153+273.15)) * AS153/DY153 * AR153) * DY153/(100*DM153) * 1000/(1000 - AQ153)</f>
        <v>0</v>
      </c>
      <c r="AP153">
        <v>20.35277175390579</v>
      </c>
      <c r="AQ153">
        <v>23.32478</v>
      </c>
      <c r="AR153">
        <v>-4.456455348547504E-05</v>
      </c>
      <c r="AS153">
        <v>108.3196532362032</v>
      </c>
      <c r="AT153">
        <v>0</v>
      </c>
      <c r="AU153">
        <v>0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4.16</v>
      </c>
      <c r="DN153">
        <v>0.5</v>
      </c>
      <c r="DO153" t="s">
        <v>440</v>
      </c>
      <c r="DP153">
        <v>2</v>
      </c>
      <c r="DQ153" t="b">
        <v>1</v>
      </c>
      <c r="DR153">
        <v>1758816222.814285</v>
      </c>
      <c r="DS153">
        <v>606.0676071428571</v>
      </c>
      <c r="DT153">
        <v>643.8256785714285</v>
      </c>
      <c r="DU153">
        <v>23.33558928571429</v>
      </c>
      <c r="DV153">
        <v>20.35429285714286</v>
      </c>
      <c r="DW153">
        <v>606.5638928571428</v>
      </c>
      <c r="DX153">
        <v>23.21166785714286</v>
      </c>
      <c r="DY153">
        <v>500.024</v>
      </c>
      <c r="DZ153">
        <v>91.23397857142858</v>
      </c>
      <c r="EA153">
        <v>0.02943207142857142</v>
      </c>
      <c r="EB153">
        <v>29.99863928571429</v>
      </c>
      <c r="EC153">
        <v>29.99888571428571</v>
      </c>
      <c r="ED153">
        <v>999.9000000000002</v>
      </c>
      <c r="EE153">
        <v>0</v>
      </c>
      <c r="EF153">
        <v>0</v>
      </c>
      <c r="EG153">
        <v>9998.216071428573</v>
      </c>
      <c r="EH153">
        <v>0</v>
      </c>
      <c r="EI153">
        <v>11.3539</v>
      </c>
      <c r="EJ153">
        <v>-37.75807500000001</v>
      </c>
      <c r="EK153">
        <v>620.5484642857143</v>
      </c>
      <c r="EL153">
        <v>657.2024642857142</v>
      </c>
      <c r="EM153">
        <v>2.981304285714285</v>
      </c>
      <c r="EN153">
        <v>643.8256785714285</v>
      </c>
      <c r="EO153">
        <v>20.35429285714286</v>
      </c>
      <c r="EP153">
        <v>2.1289975</v>
      </c>
      <c r="EQ153">
        <v>1.857001428571429</v>
      </c>
      <c r="ER153">
        <v>18.43781428571429</v>
      </c>
      <c r="ES153">
        <v>16.27504642857143</v>
      </c>
      <c r="ET153">
        <v>1999.991428571428</v>
      </c>
      <c r="EU153">
        <v>0.9799919999999999</v>
      </c>
      <c r="EV153">
        <v>0.0200081</v>
      </c>
      <c r="EW153">
        <v>0</v>
      </c>
      <c r="EX153">
        <v>624.7278928571429</v>
      </c>
      <c r="EY153">
        <v>5.00097</v>
      </c>
      <c r="EZ153">
        <v>12536.48571428571</v>
      </c>
      <c r="FA153">
        <v>16707.46428571429</v>
      </c>
      <c r="FB153">
        <v>40.68699999999999</v>
      </c>
      <c r="FC153">
        <v>41.06199999999999</v>
      </c>
      <c r="FD153">
        <v>40.625</v>
      </c>
      <c r="FE153">
        <v>40.64492857142857</v>
      </c>
      <c r="FF153">
        <v>41.24325</v>
      </c>
      <c r="FG153">
        <v>1955.071428571428</v>
      </c>
      <c r="FH153">
        <v>39.92000000000001</v>
      </c>
      <c r="FI153">
        <v>0</v>
      </c>
      <c r="FJ153">
        <v>1758816231.6</v>
      </c>
      <c r="FK153">
        <v>0</v>
      </c>
      <c r="FL153">
        <v>624.82176</v>
      </c>
      <c r="FM153">
        <v>6.501615389303672</v>
      </c>
      <c r="FN153">
        <v>103.6384617072953</v>
      </c>
      <c r="FO153">
        <v>12537.468</v>
      </c>
      <c r="FP153">
        <v>15</v>
      </c>
      <c r="FQ153">
        <v>0</v>
      </c>
      <c r="FR153" t="s">
        <v>441</v>
      </c>
      <c r="FS153">
        <v>1747247426.5</v>
      </c>
      <c r="FT153">
        <v>1747247420.5</v>
      </c>
      <c r="FU153">
        <v>0</v>
      </c>
      <c r="FV153">
        <v>1.027</v>
      </c>
      <c r="FW153">
        <v>0.031</v>
      </c>
      <c r="FX153">
        <v>0.02</v>
      </c>
      <c r="FY153">
        <v>0.05</v>
      </c>
      <c r="FZ153">
        <v>420</v>
      </c>
      <c r="GA153">
        <v>16</v>
      </c>
      <c r="GB153">
        <v>0.01</v>
      </c>
      <c r="GC153">
        <v>0.1</v>
      </c>
      <c r="GD153">
        <v>-37.70974</v>
      </c>
      <c r="GE153">
        <v>-1.267801125703474</v>
      </c>
      <c r="GF153">
        <v>0.1323570545909813</v>
      </c>
      <c r="GG153">
        <v>0</v>
      </c>
      <c r="GH153">
        <v>624.5767058823529</v>
      </c>
      <c r="GI153">
        <v>4.824293356149095</v>
      </c>
      <c r="GJ153">
        <v>0.5482521709091257</v>
      </c>
      <c r="GK153">
        <v>-1</v>
      </c>
      <c r="GL153">
        <v>2.98275275</v>
      </c>
      <c r="GM153">
        <v>-0.0325214634146444</v>
      </c>
      <c r="GN153">
        <v>0.003986917347713659</v>
      </c>
      <c r="GO153">
        <v>1</v>
      </c>
      <c r="GP153">
        <v>1</v>
      </c>
      <c r="GQ153">
        <v>2</v>
      </c>
      <c r="GR153" t="s">
        <v>442</v>
      </c>
      <c r="GS153">
        <v>3.13547</v>
      </c>
      <c r="GT153">
        <v>2.68977</v>
      </c>
      <c r="GU153">
        <v>0.127699</v>
      </c>
      <c r="GV153">
        <v>0.13158</v>
      </c>
      <c r="GW153">
        <v>0.105178</v>
      </c>
      <c r="GX153">
        <v>0.0944045</v>
      </c>
      <c r="GY153">
        <v>27733.5</v>
      </c>
      <c r="GZ153">
        <v>27659.7</v>
      </c>
      <c r="HA153">
        <v>29554.4</v>
      </c>
      <c r="HB153">
        <v>29433.6</v>
      </c>
      <c r="HC153">
        <v>34940.5</v>
      </c>
      <c r="HD153">
        <v>35302.2</v>
      </c>
      <c r="HE153">
        <v>41589.6</v>
      </c>
      <c r="HF153">
        <v>41810.3</v>
      </c>
      <c r="HG153">
        <v>1.92795</v>
      </c>
      <c r="HH153">
        <v>1.8922</v>
      </c>
      <c r="HI153">
        <v>0.09811300000000001</v>
      </c>
      <c r="HJ153">
        <v>0</v>
      </c>
      <c r="HK153">
        <v>28.396</v>
      </c>
      <c r="HL153">
        <v>999.9</v>
      </c>
      <c r="HM153">
        <v>54</v>
      </c>
      <c r="HN153">
        <v>30.4</v>
      </c>
      <c r="HO153">
        <v>25.8037</v>
      </c>
      <c r="HP153">
        <v>62.0335</v>
      </c>
      <c r="HQ153">
        <v>25.8574</v>
      </c>
      <c r="HR153">
        <v>1</v>
      </c>
      <c r="HS153">
        <v>0.07343239999999999</v>
      </c>
      <c r="HT153">
        <v>-0.400346</v>
      </c>
      <c r="HU153">
        <v>20.3408</v>
      </c>
      <c r="HV153">
        <v>5.21849</v>
      </c>
      <c r="HW153">
        <v>12.0111</v>
      </c>
      <c r="HX153">
        <v>4.9891</v>
      </c>
      <c r="HY153">
        <v>3.28805</v>
      </c>
      <c r="HZ153">
        <v>9999</v>
      </c>
      <c r="IA153">
        <v>9999</v>
      </c>
      <c r="IB153">
        <v>9999</v>
      </c>
      <c r="IC153">
        <v>4.3</v>
      </c>
      <c r="ID153">
        <v>1.86753</v>
      </c>
      <c r="IE153">
        <v>1.86667</v>
      </c>
      <c r="IF153">
        <v>1.866</v>
      </c>
      <c r="IG153">
        <v>1.866</v>
      </c>
      <c r="IH153">
        <v>1.86783</v>
      </c>
      <c r="II153">
        <v>1.87028</v>
      </c>
      <c r="IJ153">
        <v>1.86892</v>
      </c>
      <c r="IK153">
        <v>1.87042</v>
      </c>
      <c r="IL153">
        <v>0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-0.519</v>
      </c>
      <c r="IZ153">
        <v>0.1237</v>
      </c>
      <c r="JA153">
        <v>-0.08430758455233166</v>
      </c>
      <c r="JB153">
        <v>-0.0005046786976645747</v>
      </c>
      <c r="JC153">
        <v>-2.788243218172637E-07</v>
      </c>
      <c r="JD153">
        <v>-1.458253586176284E-11</v>
      </c>
      <c r="JE153">
        <v>-0.06436460862781151</v>
      </c>
      <c r="JF153">
        <v>-0.004978686969522418</v>
      </c>
      <c r="JG153">
        <v>0.0008967905392753483</v>
      </c>
      <c r="JH153">
        <v>-1.433903952826167E-05</v>
      </c>
      <c r="JI153">
        <v>4</v>
      </c>
      <c r="JJ153">
        <v>2332</v>
      </c>
      <c r="JK153">
        <v>1</v>
      </c>
      <c r="JL153">
        <v>26</v>
      </c>
      <c r="JM153">
        <v>192813.4</v>
      </c>
      <c r="JN153">
        <v>192813.5</v>
      </c>
      <c r="JO153">
        <v>1.52954</v>
      </c>
      <c r="JP153">
        <v>2.25464</v>
      </c>
      <c r="JQ153">
        <v>1.39648</v>
      </c>
      <c r="JR153">
        <v>2.34497</v>
      </c>
      <c r="JS153">
        <v>1.49536</v>
      </c>
      <c r="JT153">
        <v>2.65747</v>
      </c>
      <c r="JU153">
        <v>35.8711</v>
      </c>
      <c r="JV153">
        <v>24.07</v>
      </c>
      <c r="JW153">
        <v>18</v>
      </c>
      <c r="JX153">
        <v>490.129</v>
      </c>
      <c r="JY153">
        <v>457.547</v>
      </c>
      <c r="JZ153">
        <v>28.4113</v>
      </c>
      <c r="KA153">
        <v>28.5001</v>
      </c>
      <c r="KB153">
        <v>30.0005</v>
      </c>
      <c r="KC153">
        <v>28.2658</v>
      </c>
      <c r="KD153">
        <v>28.1878</v>
      </c>
      <c r="KE153">
        <v>30.63</v>
      </c>
      <c r="KF153">
        <v>27.0482</v>
      </c>
      <c r="KG153">
        <v>74.6401</v>
      </c>
      <c r="KH153">
        <v>28.4377</v>
      </c>
      <c r="KI153">
        <v>694.045</v>
      </c>
      <c r="KJ153">
        <v>20.3843</v>
      </c>
      <c r="KK153">
        <v>101.009</v>
      </c>
      <c r="KL153">
        <v>100.546</v>
      </c>
    </row>
    <row r="154" spans="1:298">
      <c r="A154">
        <v>138</v>
      </c>
      <c r="B154">
        <v>1758816235.6</v>
      </c>
      <c r="C154">
        <v>3200.5</v>
      </c>
      <c r="D154" t="s">
        <v>721</v>
      </c>
      <c r="E154" t="s">
        <v>722</v>
      </c>
      <c r="F154">
        <v>5</v>
      </c>
      <c r="G154" t="s">
        <v>640</v>
      </c>
      <c r="H154" t="s">
        <v>437</v>
      </c>
      <c r="I154" t="s">
        <v>438</v>
      </c>
      <c r="J154">
        <v>1758816228.1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690.2941183825269</v>
      </c>
      <c r="AL154">
        <v>662.5084787878785</v>
      </c>
      <c r="AM154">
        <v>3.423696557105705</v>
      </c>
      <c r="AN154">
        <v>65.06192014247497</v>
      </c>
      <c r="AO154">
        <f>(AQ154 - AP154 + DZ154*1E3/(8.314*(EB154+273.15)) * AS154/DY154 * AR154) * DY154/(100*DM154) * 1000/(1000 - AQ154)</f>
        <v>0</v>
      </c>
      <c r="AP154">
        <v>20.35331701369921</v>
      </c>
      <c r="AQ154">
        <v>23.32202424242425</v>
      </c>
      <c r="AR154">
        <v>-1.449531234826595E-05</v>
      </c>
      <c r="AS154">
        <v>108.3196532362032</v>
      </c>
      <c r="AT154">
        <v>0</v>
      </c>
      <c r="AU154">
        <v>0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4.16</v>
      </c>
      <c r="DN154">
        <v>0.5</v>
      </c>
      <c r="DO154" t="s">
        <v>440</v>
      </c>
      <c r="DP154">
        <v>2</v>
      </c>
      <c r="DQ154" t="b">
        <v>1</v>
      </c>
      <c r="DR154">
        <v>1758816228.1</v>
      </c>
      <c r="DS154">
        <v>623.701962962963</v>
      </c>
      <c r="DT154">
        <v>661.5617407407408</v>
      </c>
      <c r="DU154">
        <v>23.32975555555556</v>
      </c>
      <c r="DV154">
        <v>20.35261111111111</v>
      </c>
      <c r="DW154">
        <v>624.2135185185185</v>
      </c>
      <c r="DX154">
        <v>23.20591111111111</v>
      </c>
      <c r="DY154">
        <v>500.0066296296297</v>
      </c>
      <c r="DZ154">
        <v>91.23368518518519</v>
      </c>
      <c r="EA154">
        <v>0.02951138888888889</v>
      </c>
      <c r="EB154">
        <v>29.99385925925926</v>
      </c>
      <c r="EC154">
        <v>29.9949</v>
      </c>
      <c r="ED154">
        <v>999.9000000000001</v>
      </c>
      <c r="EE154">
        <v>0</v>
      </c>
      <c r="EF154">
        <v>0</v>
      </c>
      <c r="EG154">
        <v>9992.569259259259</v>
      </c>
      <c r="EH154">
        <v>0</v>
      </c>
      <c r="EI154">
        <v>11.3539</v>
      </c>
      <c r="EJ154">
        <v>-37.85977777777777</v>
      </c>
      <c r="EK154">
        <v>638.6004074074074</v>
      </c>
      <c r="EL154">
        <v>675.306037037037</v>
      </c>
      <c r="EM154">
        <v>2.977154444444445</v>
      </c>
      <c r="EN154">
        <v>661.5617407407408</v>
      </c>
      <c r="EO154">
        <v>20.35261111111111</v>
      </c>
      <c r="EP154">
        <v>2.128459259259259</v>
      </c>
      <c r="EQ154">
        <v>1.856842592592593</v>
      </c>
      <c r="ER154">
        <v>18.43378148148148</v>
      </c>
      <c r="ES154">
        <v>16.2737</v>
      </c>
      <c r="ET154">
        <v>1999.983703703704</v>
      </c>
      <c r="EU154">
        <v>0.9799942222222221</v>
      </c>
      <c r="EV154">
        <v>0.02000584074074074</v>
      </c>
      <c r="EW154">
        <v>0</v>
      </c>
      <c r="EX154">
        <v>625.1837037037037</v>
      </c>
      <c r="EY154">
        <v>5.00097</v>
      </c>
      <c r="EZ154">
        <v>12545.05185185185</v>
      </c>
      <c r="FA154">
        <v>16707.41481481482</v>
      </c>
      <c r="FB154">
        <v>40.68699999999999</v>
      </c>
      <c r="FC154">
        <v>41.06199999999999</v>
      </c>
      <c r="FD154">
        <v>40.625</v>
      </c>
      <c r="FE154">
        <v>40.66174074074073</v>
      </c>
      <c r="FF154">
        <v>41.24533333333333</v>
      </c>
      <c r="FG154">
        <v>1955.068148148148</v>
      </c>
      <c r="FH154">
        <v>39.91481481481482</v>
      </c>
      <c r="FI154">
        <v>0</v>
      </c>
      <c r="FJ154">
        <v>1758816236.4</v>
      </c>
      <c r="FK154">
        <v>0</v>
      </c>
      <c r="FL154">
        <v>625.21572</v>
      </c>
      <c r="FM154">
        <v>4.480538436252352</v>
      </c>
      <c r="FN154">
        <v>87.5999999077172</v>
      </c>
      <c r="FO154">
        <v>12545.312</v>
      </c>
      <c r="FP154">
        <v>15</v>
      </c>
      <c r="FQ154">
        <v>0</v>
      </c>
      <c r="FR154" t="s">
        <v>441</v>
      </c>
      <c r="FS154">
        <v>1747247426.5</v>
      </c>
      <c r="FT154">
        <v>1747247420.5</v>
      </c>
      <c r="FU154">
        <v>0</v>
      </c>
      <c r="FV154">
        <v>1.027</v>
      </c>
      <c r="FW154">
        <v>0.031</v>
      </c>
      <c r="FX154">
        <v>0.02</v>
      </c>
      <c r="FY154">
        <v>0.05</v>
      </c>
      <c r="FZ154">
        <v>420</v>
      </c>
      <c r="GA154">
        <v>16</v>
      </c>
      <c r="GB154">
        <v>0.01</v>
      </c>
      <c r="GC154">
        <v>0.1</v>
      </c>
      <c r="GD154">
        <v>-37.7755725</v>
      </c>
      <c r="GE154">
        <v>-1.252150469043126</v>
      </c>
      <c r="GF154">
        <v>0.1305656099198792</v>
      </c>
      <c r="GG154">
        <v>0</v>
      </c>
      <c r="GH154">
        <v>624.886794117647</v>
      </c>
      <c r="GI154">
        <v>4.842245991653452</v>
      </c>
      <c r="GJ154">
        <v>0.5587156374174636</v>
      </c>
      <c r="GK154">
        <v>-1</v>
      </c>
      <c r="GL154">
        <v>2.97942125</v>
      </c>
      <c r="GM154">
        <v>-0.04684446529081917</v>
      </c>
      <c r="GN154">
        <v>0.005398290556972655</v>
      </c>
      <c r="GO154">
        <v>1</v>
      </c>
      <c r="GP154">
        <v>1</v>
      </c>
      <c r="GQ154">
        <v>2</v>
      </c>
      <c r="GR154" t="s">
        <v>442</v>
      </c>
      <c r="GS154">
        <v>3.13551</v>
      </c>
      <c r="GT154">
        <v>2.68964</v>
      </c>
      <c r="GU154">
        <v>0.130027</v>
      </c>
      <c r="GV154">
        <v>0.133833</v>
      </c>
      <c r="GW154">
        <v>0.105165</v>
      </c>
      <c r="GX154">
        <v>0.09440900000000001</v>
      </c>
      <c r="GY154">
        <v>27660</v>
      </c>
      <c r="GZ154">
        <v>27587.8</v>
      </c>
      <c r="HA154">
        <v>29555</v>
      </c>
      <c r="HB154">
        <v>29433.5</v>
      </c>
      <c r="HC154">
        <v>34941.4</v>
      </c>
      <c r="HD154">
        <v>35302.1</v>
      </c>
      <c r="HE154">
        <v>41590</v>
      </c>
      <c r="HF154">
        <v>41810.3</v>
      </c>
      <c r="HG154">
        <v>1.9279</v>
      </c>
      <c r="HH154">
        <v>1.89225</v>
      </c>
      <c r="HI154">
        <v>0.097923</v>
      </c>
      <c r="HJ154">
        <v>0</v>
      </c>
      <c r="HK154">
        <v>28.3948</v>
      </c>
      <c r="HL154">
        <v>999.9</v>
      </c>
      <c r="HM154">
        <v>54</v>
      </c>
      <c r="HN154">
        <v>30.4</v>
      </c>
      <c r="HO154">
        <v>25.8041</v>
      </c>
      <c r="HP154">
        <v>61.9835</v>
      </c>
      <c r="HQ154">
        <v>25.7772</v>
      </c>
      <c r="HR154">
        <v>1</v>
      </c>
      <c r="HS154">
        <v>0.0737043</v>
      </c>
      <c r="HT154">
        <v>-0.449929</v>
      </c>
      <c r="HU154">
        <v>20.3405</v>
      </c>
      <c r="HV154">
        <v>5.21849</v>
      </c>
      <c r="HW154">
        <v>12.0113</v>
      </c>
      <c r="HX154">
        <v>4.9892</v>
      </c>
      <c r="HY154">
        <v>3.28813</v>
      </c>
      <c r="HZ154">
        <v>9999</v>
      </c>
      <c r="IA154">
        <v>9999</v>
      </c>
      <c r="IB154">
        <v>9999</v>
      </c>
      <c r="IC154">
        <v>4.3</v>
      </c>
      <c r="ID154">
        <v>1.86756</v>
      </c>
      <c r="IE154">
        <v>1.86666</v>
      </c>
      <c r="IF154">
        <v>1.866</v>
      </c>
      <c r="IG154">
        <v>1.866</v>
      </c>
      <c r="IH154">
        <v>1.86784</v>
      </c>
      <c r="II154">
        <v>1.87027</v>
      </c>
      <c r="IJ154">
        <v>1.86891</v>
      </c>
      <c r="IK154">
        <v>1.87042</v>
      </c>
      <c r="IL154">
        <v>0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-0.534</v>
      </c>
      <c r="IZ154">
        <v>0.1237</v>
      </c>
      <c r="JA154">
        <v>-0.08430758455233166</v>
      </c>
      <c r="JB154">
        <v>-0.0005046786976645747</v>
      </c>
      <c r="JC154">
        <v>-2.788243218172637E-07</v>
      </c>
      <c r="JD154">
        <v>-1.458253586176284E-11</v>
      </c>
      <c r="JE154">
        <v>-0.06436460862781151</v>
      </c>
      <c r="JF154">
        <v>-0.004978686969522418</v>
      </c>
      <c r="JG154">
        <v>0.0008967905392753483</v>
      </c>
      <c r="JH154">
        <v>-1.433903952826167E-05</v>
      </c>
      <c r="JI154">
        <v>4</v>
      </c>
      <c r="JJ154">
        <v>2332</v>
      </c>
      <c r="JK154">
        <v>1</v>
      </c>
      <c r="JL154">
        <v>26</v>
      </c>
      <c r="JM154">
        <v>192813.5</v>
      </c>
      <c r="JN154">
        <v>192813.6</v>
      </c>
      <c r="JO154">
        <v>1.5625</v>
      </c>
      <c r="JP154">
        <v>2.25342</v>
      </c>
      <c r="JQ154">
        <v>1.39648</v>
      </c>
      <c r="JR154">
        <v>2.34497</v>
      </c>
      <c r="JS154">
        <v>1.49536</v>
      </c>
      <c r="JT154">
        <v>2.71729</v>
      </c>
      <c r="JU154">
        <v>35.8711</v>
      </c>
      <c r="JV154">
        <v>24.07</v>
      </c>
      <c r="JW154">
        <v>18</v>
      </c>
      <c r="JX154">
        <v>490.137</v>
      </c>
      <c r="JY154">
        <v>457.617</v>
      </c>
      <c r="JZ154">
        <v>28.4326</v>
      </c>
      <c r="KA154">
        <v>28.5054</v>
      </c>
      <c r="KB154">
        <v>30.0004</v>
      </c>
      <c r="KC154">
        <v>28.2707</v>
      </c>
      <c r="KD154">
        <v>28.1925</v>
      </c>
      <c r="KE154">
        <v>31.2706</v>
      </c>
      <c r="KF154">
        <v>27.0482</v>
      </c>
      <c r="KG154">
        <v>74.6401</v>
      </c>
      <c r="KH154">
        <v>28.4416</v>
      </c>
      <c r="KI154">
        <v>707.403</v>
      </c>
      <c r="KJ154">
        <v>20.3932</v>
      </c>
      <c r="KK154">
        <v>101.011</v>
      </c>
      <c r="KL154">
        <v>100.546</v>
      </c>
    </row>
    <row r="155" spans="1:298">
      <c r="A155">
        <v>139</v>
      </c>
      <c r="B155">
        <v>1758816240.6</v>
      </c>
      <c r="C155">
        <v>3205.5</v>
      </c>
      <c r="D155" t="s">
        <v>723</v>
      </c>
      <c r="E155" t="s">
        <v>724</v>
      </c>
      <c r="F155">
        <v>5</v>
      </c>
      <c r="G155" t="s">
        <v>640</v>
      </c>
      <c r="H155" t="s">
        <v>437</v>
      </c>
      <c r="I155" t="s">
        <v>438</v>
      </c>
      <c r="J155">
        <v>1758816232.814285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707.3386141739574</v>
      </c>
      <c r="AL155">
        <v>679.5338666666665</v>
      </c>
      <c r="AM155">
        <v>3.3992142928648</v>
      </c>
      <c r="AN155">
        <v>65.06192014247497</v>
      </c>
      <c r="AO155">
        <f>(AQ155 - AP155 + DZ155*1E3/(8.314*(EB155+273.15)) * AS155/DY155 * AR155) * DY155/(100*DM155) * 1000/(1000 - AQ155)</f>
        <v>0</v>
      </c>
      <c r="AP155">
        <v>20.35624887845708</v>
      </c>
      <c r="AQ155">
        <v>23.31903878787878</v>
      </c>
      <c r="AR155">
        <v>-1.027014791326671E-05</v>
      </c>
      <c r="AS155">
        <v>108.3196532362032</v>
      </c>
      <c r="AT155">
        <v>0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4.16</v>
      </c>
      <c r="DN155">
        <v>0.5</v>
      </c>
      <c r="DO155" t="s">
        <v>440</v>
      </c>
      <c r="DP155">
        <v>2</v>
      </c>
      <c r="DQ155" t="b">
        <v>1</v>
      </c>
      <c r="DR155">
        <v>1758816232.814285</v>
      </c>
      <c r="DS155">
        <v>639.4341428571431</v>
      </c>
      <c r="DT155">
        <v>677.3303214285716</v>
      </c>
      <c r="DU155">
        <v>23.32450357142857</v>
      </c>
      <c r="DV155">
        <v>20.35382857142857</v>
      </c>
      <c r="DW155">
        <v>639.9593928571429</v>
      </c>
      <c r="DX155">
        <v>23.20073928571429</v>
      </c>
      <c r="DY155">
        <v>500.0230357142856</v>
      </c>
      <c r="DZ155">
        <v>91.23416071428571</v>
      </c>
      <c r="EA155">
        <v>0.029485</v>
      </c>
      <c r="EB155">
        <v>29.99208214285715</v>
      </c>
      <c r="EC155">
        <v>29.99295357142858</v>
      </c>
      <c r="ED155">
        <v>999.9000000000002</v>
      </c>
      <c r="EE155">
        <v>0</v>
      </c>
      <c r="EF155">
        <v>0</v>
      </c>
      <c r="EG155">
        <v>9993.684642857143</v>
      </c>
      <c r="EH155">
        <v>0</v>
      </c>
      <c r="EI155">
        <v>11.3539</v>
      </c>
      <c r="EJ155">
        <v>-37.89627142857142</v>
      </c>
      <c r="EK155">
        <v>654.7047857142858</v>
      </c>
      <c r="EL155">
        <v>691.4032142857142</v>
      </c>
      <c r="EM155">
        <v>2.970683214285714</v>
      </c>
      <c r="EN155">
        <v>677.3303214285716</v>
      </c>
      <c r="EO155">
        <v>20.35382857142857</v>
      </c>
      <c r="EP155">
        <v>2.127991785714286</v>
      </c>
      <c r="EQ155">
        <v>1.856963928571429</v>
      </c>
      <c r="ER155">
        <v>18.43027142857143</v>
      </c>
      <c r="ES155">
        <v>16.27472142857143</v>
      </c>
      <c r="ET155">
        <v>1999.981428571429</v>
      </c>
      <c r="EU155">
        <v>0.9799941428571427</v>
      </c>
      <c r="EV155">
        <v>0.02000592142857143</v>
      </c>
      <c r="EW155">
        <v>0</v>
      </c>
      <c r="EX155">
        <v>625.4541785714285</v>
      </c>
      <c r="EY155">
        <v>5.00097</v>
      </c>
      <c r="EZ155">
        <v>12551.03214285714</v>
      </c>
      <c r="FA155">
        <v>16707.38571428572</v>
      </c>
      <c r="FB155">
        <v>40.68699999999999</v>
      </c>
      <c r="FC155">
        <v>41.06199999999999</v>
      </c>
      <c r="FD155">
        <v>40.625</v>
      </c>
      <c r="FE155">
        <v>40.67371428571428</v>
      </c>
      <c r="FF155">
        <v>41.25</v>
      </c>
      <c r="FG155">
        <v>1955.065714285714</v>
      </c>
      <c r="FH155">
        <v>39.91500000000001</v>
      </c>
      <c r="FI155">
        <v>0</v>
      </c>
      <c r="FJ155">
        <v>1758816241.8</v>
      </c>
      <c r="FK155">
        <v>0</v>
      </c>
      <c r="FL155">
        <v>625.4838076923077</v>
      </c>
      <c r="FM155">
        <v>1.573094013723929</v>
      </c>
      <c r="FN155">
        <v>66.14017102754669</v>
      </c>
      <c r="FO155">
        <v>12551.65384615385</v>
      </c>
      <c r="FP155">
        <v>15</v>
      </c>
      <c r="FQ155">
        <v>0</v>
      </c>
      <c r="FR155" t="s">
        <v>441</v>
      </c>
      <c r="FS155">
        <v>1747247426.5</v>
      </c>
      <c r="FT155">
        <v>1747247420.5</v>
      </c>
      <c r="FU155">
        <v>0</v>
      </c>
      <c r="FV155">
        <v>1.027</v>
      </c>
      <c r="FW155">
        <v>0.031</v>
      </c>
      <c r="FX155">
        <v>0.02</v>
      </c>
      <c r="FY155">
        <v>0.05</v>
      </c>
      <c r="FZ155">
        <v>420</v>
      </c>
      <c r="GA155">
        <v>16</v>
      </c>
      <c r="GB155">
        <v>0.01</v>
      </c>
      <c r="GC155">
        <v>0.1</v>
      </c>
      <c r="GD155">
        <v>-37.85251463414634</v>
      </c>
      <c r="GE155">
        <v>-0.7170376306621168</v>
      </c>
      <c r="GF155">
        <v>0.09564721907901545</v>
      </c>
      <c r="GG155">
        <v>0</v>
      </c>
      <c r="GH155">
        <v>625.2679705882352</v>
      </c>
      <c r="GI155">
        <v>3.514331548945574</v>
      </c>
      <c r="GJ155">
        <v>0.4305699700802944</v>
      </c>
      <c r="GK155">
        <v>-1</v>
      </c>
      <c r="GL155">
        <v>2.974754878048781</v>
      </c>
      <c r="GM155">
        <v>-0.07673644599302655</v>
      </c>
      <c r="GN155">
        <v>0.007787314926572303</v>
      </c>
      <c r="GO155">
        <v>1</v>
      </c>
      <c r="GP155">
        <v>1</v>
      </c>
      <c r="GQ155">
        <v>2</v>
      </c>
      <c r="GR155" t="s">
        <v>442</v>
      </c>
      <c r="GS155">
        <v>3.1355</v>
      </c>
      <c r="GT155">
        <v>2.68964</v>
      </c>
      <c r="GU155">
        <v>0.132315</v>
      </c>
      <c r="GV155">
        <v>0.136031</v>
      </c>
      <c r="GW155">
        <v>0.10516</v>
      </c>
      <c r="GX155">
        <v>0.094417</v>
      </c>
      <c r="GY155">
        <v>27586.6</v>
      </c>
      <c r="GZ155">
        <v>27517.9</v>
      </c>
      <c r="HA155">
        <v>29554.3</v>
      </c>
      <c r="HB155">
        <v>29433.6</v>
      </c>
      <c r="HC155">
        <v>34941.2</v>
      </c>
      <c r="HD155">
        <v>35302</v>
      </c>
      <c r="HE155">
        <v>41589.5</v>
      </c>
      <c r="HF155">
        <v>41810.5</v>
      </c>
      <c r="HG155">
        <v>1.92815</v>
      </c>
      <c r="HH155">
        <v>1.8923</v>
      </c>
      <c r="HI155">
        <v>0.0997335</v>
      </c>
      <c r="HJ155">
        <v>0</v>
      </c>
      <c r="HK155">
        <v>28.3948</v>
      </c>
      <c r="HL155">
        <v>999.9</v>
      </c>
      <c r="HM155">
        <v>54</v>
      </c>
      <c r="HN155">
        <v>30.4</v>
      </c>
      <c r="HO155">
        <v>25.8018</v>
      </c>
      <c r="HP155">
        <v>61.8135</v>
      </c>
      <c r="HQ155">
        <v>25.7973</v>
      </c>
      <c r="HR155">
        <v>1</v>
      </c>
      <c r="HS155">
        <v>0.07403709999999999</v>
      </c>
      <c r="HT155">
        <v>-0.430368</v>
      </c>
      <c r="HU155">
        <v>20.3407</v>
      </c>
      <c r="HV155">
        <v>5.21774</v>
      </c>
      <c r="HW155">
        <v>12.0107</v>
      </c>
      <c r="HX155">
        <v>4.98915</v>
      </c>
      <c r="HY155">
        <v>3.2881</v>
      </c>
      <c r="HZ155">
        <v>9999</v>
      </c>
      <c r="IA155">
        <v>9999</v>
      </c>
      <c r="IB155">
        <v>9999</v>
      </c>
      <c r="IC155">
        <v>4.3</v>
      </c>
      <c r="ID155">
        <v>1.86755</v>
      </c>
      <c r="IE155">
        <v>1.86664</v>
      </c>
      <c r="IF155">
        <v>1.86601</v>
      </c>
      <c r="IG155">
        <v>1.866</v>
      </c>
      <c r="IH155">
        <v>1.86784</v>
      </c>
      <c r="II155">
        <v>1.87028</v>
      </c>
      <c r="IJ155">
        <v>1.86892</v>
      </c>
      <c r="IK155">
        <v>1.87043</v>
      </c>
      <c r="IL155">
        <v>0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-0.548</v>
      </c>
      <c r="IZ155">
        <v>0.1237</v>
      </c>
      <c r="JA155">
        <v>-0.08430758455233166</v>
      </c>
      <c r="JB155">
        <v>-0.0005046786976645747</v>
      </c>
      <c r="JC155">
        <v>-2.788243218172637E-07</v>
      </c>
      <c r="JD155">
        <v>-1.458253586176284E-11</v>
      </c>
      <c r="JE155">
        <v>-0.06436460862781151</v>
      </c>
      <c r="JF155">
        <v>-0.004978686969522418</v>
      </c>
      <c r="JG155">
        <v>0.0008967905392753483</v>
      </c>
      <c r="JH155">
        <v>-1.433903952826167E-05</v>
      </c>
      <c r="JI155">
        <v>4</v>
      </c>
      <c r="JJ155">
        <v>2332</v>
      </c>
      <c r="JK155">
        <v>1</v>
      </c>
      <c r="JL155">
        <v>26</v>
      </c>
      <c r="JM155">
        <v>192813.6</v>
      </c>
      <c r="JN155">
        <v>192813.7</v>
      </c>
      <c r="JO155">
        <v>1.59058</v>
      </c>
      <c r="JP155">
        <v>2.26562</v>
      </c>
      <c r="JQ155">
        <v>1.39648</v>
      </c>
      <c r="JR155">
        <v>2.34497</v>
      </c>
      <c r="JS155">
        <v>1.49536</v>
      </c>
      <c r="JT155">
        <v>2.53174</v>
      </c>
      <c r="JU155">
        <v>35.8711</v>
      </c>
      <c r="JV155">
        <v>24.0612</v>
      </c>
      <c r="JW155">
        <v>18</v>
      </c>
      <c r="JX155">
        <v>490.33</v>
      </c>
      <c r="JY155">
        <v>457.686</v>
      </c>
      <c r="JZ155">
        <v>28.4431</v>
      </c>
      <c r="KA155">
        <v>28.5102</v>
      </c>
      <c r="KB155">
        <v>30.0004</v>
      </c>
      <c r="KC155">
        <v>28.275</v>
      </c>
      <c r="KD155">
        <v>28.1973</v>
      </c>
      <c r="KE155">
        <v>31.8392</v>
      </c>
      <c r="KF155">
        <v>27.0482</v>
      </c>
      <c r="KG155">
        <v>74.6401</v>
      </c>
      <c r="KH155">
        <v>28.4456</v>
      </c>
      <c r="KI155">
        <v>727.439</v>
      </c>
      <c r="KJ155">
        <v>20.3976</v>
      </c>
      <c r="KK155">
        <v>101.009</v>
      </c>
      <c r="KL155">
        <v>100.546</v>
      </c>
    </row>
    <row r="156" spans="1:298">
      <c r="A156">
        <v>140</v>
      </c>
      <c r="B156">
        <v>1758816245.6</v>
      </c>
      <c r="C156">
        <v>3210.5</v>
      </c>
      <c r="D156" t="s">
        <v>725</v>
      </c>
      <c r="E156" t="s">
        <v>726</v>
      </c>
      <c r="F156">
        <v>5</v>
      </c>
      <c r="G156" t="s">
        <v>640</v>
      </c>
      <c r="H156" t="s">
        <v>437</v>
      </c>
      <c r="I156" t="s">
        <v>438</v>
      </c>
      <c r="J156">
        <v>1758816238.1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724.5518443604063</v>
      </c>
      <c r="AL156">
        <v>696.5611454545456</v>
      </c>
      <c r="AM156">
        <v>3.411601445982409</v>
      </c>
      <c r="AN156">
        <v>65.06192014247497</v>
      </c>
      <c r="AO156">
        <f>(AQ156 - AP156 + DZ156*1E3/(8.314*(EB156+273.15)) * AS156/DY156 * AR156) * DY156/(100*DM156) * 1000/(1000 - AQ156)</f>
        <v>0</v>
      </c>
      <c r="AP156">
        <v>20.35823757883019</v>
      </c>
      <c r="AQ156">
        <v>23.32306606060607</v>
      </c>
      <c r="AR156">
        <v>1.605229130226763E-05</v>
      </c>
      <c r="AS156">
        <v>108.3196532362032</v>
      </c>
      <c r="AT156">
        <v>0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4.16</v>
      </c>
      <c r="DN156">
        <v>0.5</v>
      </c>
      <c r="DO156" t="s">
        <v>440</v>
      </c>
      <c r="DP156">
        <v>2</v>
      </c>
      <c r="DQ156" t="b">
        <v>1</v>
      </c>
      <c r="DR156">
        <v>1758816238.1</v>
      </c>
      <c r="DS156">
        <v>657.0171111111111</v>
      </c>
      <c r="DT156">
        <v>695.022</v>
      </c>
      <c r="DU156">
        <v>23.32178888888889</v>
      </c>
      <c r="DV156">
        <v>20.35588888888889</v>
      </c>
      <c r="DW156">
        <v>657.5580370370369</v>
      </c>
      <c r="DX156">
        <v>23.19804444444444</v>
      </c>
      <c r="DY156">
        <v>500.0100370370371</v>
      </c>
      <c r="DZ156">
        <v>91.23474444444443</v>
      </c>
      <c r="EA156">
        <v>0.02944702592592592</v>
      </c>
      <c r="EB156">
        <v>30.002</v>
      </c>
      <c r="EC156">
        <v>30.01108888888889</v>
      </c>
      <c r="ED156">
        <v>999.9000000000001</v>
      </c>
      <c r="EE156">
        <v>0</v>
      </c>
      <c r="EF156">
        <v>0</v>
      </c>
      <c r="EG156">
        <v>9992.614444444444</v>
      </c>
      <c r="EH156">
        <v>0</v>
      </c>
      <c r="EI156">
        <v>11.3539</v>
      </c>
      <c r="EJ156">
        <v>-38.00490740740742</v>
      </c>
      <c r="EK156">
        <v>672.7058518518519</v>
      </c>
      <c r="EL156">
        <v>709.463888888889</v>
      </c>
      <c r="EM156">
        <v>2.965885925925926</v>
      </c>
      <c r="EN156">
        <v>695.022</v>
      </c>
      <c r="EO156">
        <v>20.35588888888889</v>
      </c>
      <c r="EP156">
        <v>2.127756666666667</v>
      </c>
      <c r="EQ156">
        <v>1.857165185185185</v>
      </c>
      <c r="ER156">
        <v>18.42850740740741</v>
      </c>
      <c r="ES156">
        <v>16.27641481481481</v>
      </c>
      <c r="ET156">
        <v>1999.996666666667</v>
      </c>
      <c r="EU156">
        <v>0.9799955555555555</v>
      </c>
      <c r="EV156">
        <v>0.02000448148148148</v>
      </c>
      <c r="EW156">
        <v>0</v>
      </c>
      <c r="EX156">
        <v>625.6696296296296</v>
      </c>
      <c r="EY156">
        <v>5.00097</v>
      </c>
      <c r="EZ156">
        <v>12556.5037037037</v>
      </c>
      <c r="FA156">
        <v>16707.53703703704</v>
      </c>
      <c r="FB156">
        <v>40.68699999999999</v>
      </c>
      <c r="FC156">
        <v>41.06199999999999</v>
      </c>
      <c r="FD156">
        <v>40.625</v>
      </c>
      <c r="FE156">
        <v>40.68699999999999</v>
      </c>
      <c r="FF156">
        <v>41.25</v>
      </c>
      <c r="FG156">
        <v>1955.083333333333</v>
      </c>
      <c r="FH156">
        <v>39.91185185185186</v>
      </c>
      <c r="FI156">
        <v>0</v>
      </c>
      <c r="FJ156">
        <v>1758816246.6</v>
      </c>
      <c r="FK156">
        <v>0</v>
      </c>
      <c r="FL156">
        <v>625.6907692307693</v>
      </c>
      <c r="FM156">
        <v>2.088273507830011</v>
      </c>
      <c r="FN156">
        <v>52.96068377054981</v>
      </c>
      <c r="FO156">
        <v>12556.71153846154</v>
      </c>
      <c r="FP156">
        <v>15</v>
      </c>
      <c r="FQ156">
        <v>0</v>
      </c>
      <c r="FR156" t="s">
        <v>441</v>
      </c>
      <c r="FS156">
        <v>1747247426.5</v>
      </c>
      <c r="FT156">
        <v>1747247420.5</v>
      </c>
      <c r="FU156">
        <v>0</v>
      </c>
      <c r="FV156">
        <v>1.027</v>
      </c>
      <c r="FW156">
        <v>0.031</v>
      </c>
      <c r="FX156">
        <v>0.02</v>
      </c>
      <c r="FY156">
        <v>0.05</v>
      </c>
      <c r="FZ156">
        <v>420</v>
      </c>
      <c r="GA156">
        <v>16</v>
      </c>
      <c r="GB156">
        <v>0.01</v>
      </c>
      <c r="GC156">
        <v>0.1</v>
      </c>
      <c r="GD156">
        <v>-37.96783000000001</v>
      </c>
      <c r="GE156">
        <v>-1.089991744840471</v>
      </c>
      <c r="GF156">
        <v>0.1425103420808471</v>
      </c>
      <c r="GG156">
        <v>0</v>
      </c>
      <c r="GH156">
        <v>625.5652058823529</v>
      </c>
      <c r="GI156">
        <v>2.213980138981983</v>
      </c>
      <c r="GJ156">
        <v>0.327311578434305</v>
      </c>
      <c r="GK156">
        <v>-1</v>
      </c>
      <c r="GL156">
        <v>2.9688635</v>
      </c>
      <c r="GM156">
        <v>-0.05667557223265192</v>
      </c>
      <c r="GN156">
        <v>0.005924708241761755</v>
      </c>
      <c r="GO156">
        <v>1</v>
      </c>
      <c r="GP156">
        <v>1</v>
      </c>
      <c r="GQ156">
        <v>2</v>
      </c>
      <c r="GR156" t="s">
        <v>442</v>
      </c>
      <c r="GS156">
        <v>3.13545</v>
      </c>
      <c r="GT156">
        <v>2.68955</v>
      </c>
      <c r="GU156">
        <v>0.134578</v>
      </c>
      <c r="GV156">
        <v>0.13827</v>
      </c>
      <c r="GW156">
        <v>0.105169</v>
      </c>
      <c r="GX156">
        <v>0.0944226</v>
      </c>
      <c r="GY156">
        <v>27514.5</v>
      </c>
      <c r="GZ156">
        <v>27446.3</v>
      </c>
      <c r="HA156">
        <v>29554.3</v>
      </c>
      <c r="HB156">
        <v>29433.3</v>
      </c>
      <c r="HC156">
        <v>34940.8</v>
      </c>
      <c r="HD156">
        <v>35301.2</v>
      </c>
      <c r="HE156">
        <v>41589.3</v>
      </c>
      <c r="HF156">
        <v>41809.8</v>
      </c>
      <c r="HG156">
        <v>1.92782</v>
      </c>
      <c r="HH156">
        <v>1.89215</v>
      </c>
      <c r="HI156">
        <v>0.101034</v>
      </c>
      <c r="HJ156">
        <v>0</v>
      </c>
      <c r="HK156">
        <v>28.3948</v>
      </c>
      <c r="HL156">
        <v>999.9</v>
      </c>
      <c r="HM156">
        <v>54</v>
      </c>
      <c r="HN156">
        <v>30.4</v>
      </c>
      <c r="HO156">
        <v>25.8003</v>
      </c>
      <c r="HP156">
        <v>62.0035</v>
      </c>
      <c r="HQ156">
        <v>25.9535</v>
      </c>
      <c r="HR156">
        <v>1</v>
      </c>
      <c r="HS156">
        <v>0.0743166</v>
      </c>
      <c r="HT156">
        <v>-0.407535</v>
      </c>
      <c r="HU156">
        <v>20.3406</v>
      </c>
      <c r="HV156">
        <v>5.21759</v>
      </c>
      <c r="HW156">
        <v>12.0102</v>
      </c>
      <c r="HX156">
        <v>4.98915</v>
      </c>
      <c r="HY156">
        <v>3.2879</v>
      </c>
      <c r="HZ156">
        <v>9999</v>
      </c>
      <c r="IA156">
        <v>9999</v>
      </c>
      <c r="IB156">
        <v>9999</v>
      </c>
      <c r="IC156">
        <v>4.3</v>
      </c>
      <c r="ID156">
        <v>1.86754</v>
      </c>
      <c r="IE156">
        <v>1.86664</v>
      </c>
      <c r="IF156">
        <v>1.86601</v>
      </c>
      <c r="IG156">
        <v>1.866</v>
      </c>
      <c r="IH156">
        <v>1.86784</v>
      </c>
      <c r="II156">
        <v>1.87028</v>
      </c>
      <c r="IJ156">
        <v>1.86893</v>
      </c>
      <c r="IK156">
        <v>1.87042</v>
      </c>
      <c r="IL156">
        <v>0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-0.5629999999999999</v>
      </c>
      <c r="IZ156">
        <v>0.1238</v>
      </c>
      <c r="JA156">
        <v>-0.08430758455233166</v>
      </c>
      <c r="JB156">
        <v>-0.0005046786976645747</v>
      </c>
      <c r="JC156">
        <v>-2.788243218172637E-07</v>
      </c>
      <c r="JD156">
        <v>-1.458253586176284E-11</v>
      </c>
      <c r="JE156">
        <v>-0.06436460862781151</v>
      </c>
      <c r="JF156">
        <v>-0.004978686969522418</v>
      </c>
      <c r="JG156">
        <v>0.0008967905392753483</v>
      </c>
      <c r="JH156">
        <v>-1.433903952826167E-05</v>
      </c>
      <c r="JI156">
        <v>4</v>
      </c>
      <c r="JJ156">
        <v>2332</v>
      </c>
      <c r="JK156">
        <v>1</v>
      </c>
      <c r="JL156">
        <v>26</v>
      </c>
      <c r="JM156">
        <v>192813.7</v>
      </c>
      <c r="JN156">
        <v>192813.8</v>
      </c>
      <c r="JO156">
        <v>1.61987</v>
      </c>
      <c r="JP156">
        <v>2.26318</v>
      </c>
      <c r="JQ156">
        <v>1.39771</v>
      </c>
      <c r="JR156">
        <v>2.34253</v>
      </c>
      <c r="JS156">
        <v>1.49536</v>
      </c>
      <c r="JT156">
        <v>2.63794</v>
      </c>
      <c r="JU156">
        <v>35.8711</v>
      </c>
      <c r="JV156">
        <v>24.0612</v>
      </c>
      <c r="JW156">
        <v>18</v>
      </c>
      <c r="JX156">
        <v>490.158</v>
      </c>
      <c r="JY156">
        <v>457.624</v>
      </c>
      <c r="JZ156">
        <v>28.4483</v>
      </c>
      <c r="KA156">
        <v>28.5151</v>
      </c>
      <c r="KB156">
        <v>30.0004</v>
      </c>
      <c r="KC156">
        <v>28.2792</v>
      </c>
      <c r="KD156">
        <v>28.2014</v>
      </c>
      <c r="KE156">
        <v>32.4677</v>
      </c>
      <c r="KF156">
        <v>27.0482</v>
      </c>
      <c r="KG156">
        <v>74.6401</v>
      </c>
      <c r="KH156">
        <v>28.4425</v>
      </c>
      <c r="KI156">
        <v>740.798</v>
      </c>
      <c r="KJ156">
        <v>20.409</v>
      </c>
      <c r="KK156">
        <v>101.009</v>
      </c>
      <c r="KL156">
        <v>100.545</v>
      </c>
    </row>
    <row r="157" spans="1:298">
      <c r="A157">
        <v>141</v>
      </c>
      <c r="B157">
        <v>1758816250.6</v>
      </c>
      <c r="C157">
        <v>3215.5</v>
      </c>
      <c r="D157" t="s">
        <v>727</v>
      </c>
      <c r="E157" t="s">
        <v>728</v>
      </c>
      <c r="F157">
        <v>5</v>
      </c>
      <c r="G157" t="s">
        <v>640</v>
      </c>
      <c r="H157" t="s">
        <v>437</v>
      </c>
      <c r="I157" t="s">
        <v>438</v>
      </c>
      <c r="J157">
        <v>1758816242.814285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741.6465221600014</v>
      </c>
      <c r="AL157">
        <v>713.5760969696972</v>
      </c>
      <c r="AM157">
        <v>3.413719641451529</v>
      </c>
      <c r="AN157">
        <v>65.06192014247497</v>
      </c>
      <c r="AO157">
        <f>(AQ157 - AP157 + DZ157*1E3/(8.314*(EB157+273.15)) * AS157/DY157 * AR157) * DY157/(100*DM157) * 1000/(1000 - AQ157)</f>
        <v>0</v>
      </c>
      <c r="AP157">
        <v>20.35969752477006</v>
      </c>
      <c r="AQ157">
        <v>23.32485333333334</v>
      </c>
      <c r="AR157">
        <v>1.177574954615144E-05</v>
      </c>
      <c r="AS157">
        <v>108.3196532362032</v>
      </c>
      <c r="AT157">
        <v>0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4.16</v>
      </c>
      <c r="DN157">
        <v>0.5</v>
      </c>
      <c r="DO157" t="s">
        <v>440</v>
      </c>
      <c r="DP157">
        <v>2</v>
      </c>
      <c r="DQ157" t="b">
        <v>1</v>
      </c>
      <c r="DR157">
        <v>1758816242.814285</v>
      </c>
      <c r="DS157">
        <v>672.70225</v>
      </c>
      <c r="DT157">
        <v>710.8195357142858</v>
      </c>
      <c r="DU157">
        <v>23.32181071428571</v>
      </c>
      <c r="DV157">
        <v>20.35793571428571</v>
      </c>
      <c r="DW157">
        <v>673.2572142857143</v>
      </c>
      <c r="DX157">
        <v>23.19806785714286</v>
      </c>
      <c r="DY157">
        <v>500.0013214285714</v>
      </c>
      <c r="DZ157">
        <v>91.23468214285715</v>
      </c>
      <c r="EA157">
        <v>0.02942949285714286</v>
      </c>
      <c r="EB157">
        <v>30.00770714285715</v>
      </c>
      <c r="EC157">
        <v>30.01996071428571</v>
      </c>
      <c r="ED157">
        <v>999.9000000000002</v>
      </c>
      <c r="EE157">
        <v>0</v>
      </c>
      <c r="EF157">
        <v>0</v>
      </c>
      <c r="EG157">
        <v>9991.604642857143</v>
      </c>
      <c r="EH157">
        <v>0</v>
      </c>
      <c r="EI157">
        <v>11.3539</v>
      </c>
      <c r="EJ157">
        <v>-38.11735</v>
      </c>
      <c r="EK157">
        <v>688.7654642857143</v>
      </c>
      <c r="EL157">
        <v>725.5911071428571</v>
      </c>
      <c r="EM157">
        <v>2.963857142857143</v>
      </c>
      <c r="EN157">
        <v>710.8195357142858</v>
      </c>
      <c r="EO157">
        <v>20.35793571428571</v>
      </c>
      <c r="EP157">
        <v>2.1277575</v>
      </c>
      <c r="EQ157">
        <v>1.857350357142857</v>
      </c>
      <c r="ER157">
        <v>18.42851071428572</v>
      </c>
      <c r="ES157">
        <v>16.27798928571429</v>
      </c>
      <c r="ET157">
        <v>1999.996428571429</v>
      </c>
      <c r="EU157">
        <v>0.9799932857142856</v>
      </c>
      <c r="EV157">
        <v>0.02000678928571428</v>
      </c>
      <c r="EW157">
        <v>0</v>
      </c>
      <c r="EX157">
        <v>625.9031071428572</v>
      </c>
      <c r="EY157">
        <v>5.00097</v>
      </c>
      <c r="EZ157">
        <v>12561.85357142857</v>
      </c>
      <c r="FA157">
        <v>16707.52142857143</v>
      </c>
      <c r="FB157">
        <v>40.68699999999999</v>
      </c>
      <c r="FC157">
        <v>41.06199999999999</v>
      </c>
      <c r="FD157">
        <v>40.625</v>
      </c>
      <c r="FE157">
        <v>40.68699999999999</v>
      </c>
      <c r="FF157">
        <v>41.25</v>
      </c>
      <c r="FG157">
        <v>1955.078571428572</v>
      </c>
      <c r="FH157">
        <v>39.91714285714286</v>
      </c>
      <c r="FI157">
        <v>0</v>
      </c>
      <c r="FJ157">
        <v>1758816252</v>
      </c>
      <c r="FK157">
        <v>0</v>
      </c>
      <c r="FL157">
        <v>625.9938</v>
      </c>
      <c r="FM157">
        <v>4.905461547324007</v>
      </c>
      <c r="FN157">
        <v>76.99230752781057</v>
      </c>
      <c r="FO157">
        <v>12563.084</v>
      </c>
      <c r="FP157">
        <v>15</v>
      </c>
      <c r="FQ157">
        <v>0</v>
      </c>
      <c r="FR157" t="s">
        <v>441</v>
      </c>
      <c r="FS157">
        <v>1747247426.5</v>
      </c>
      <c r="FT157">
        <v>1747247420.5</v>
      </c>
      <c r="FU157">
        <v>0</v>
      </c>
      <c r="FV157">
        <v>1.027</v>
      </c>
      <c r="FW157">
        <v>0.031</v>
      </c>
      <c r="FX157">
        <v>0.02</v>
      </c>
      <c r="FY157">
        <v>0.05</v>
      </c>
      <c r="FZ157">
        <v>420</v>
      </c>
      <c r="GA157">
        <v>16</v>
      </c>
      <c r="GB157">
        <v>0.01</v>
      </c>
      <c r="GC157">
        <v>0.1</v>
      </c>
      <c r="GD157">
        <v>-38.05692682926829</v>
      </c>
      <c r="GE157">
        <v>-1.582862717770055</v>
      </c>
      <c r="GF157">
        <v>0.1870579446215642</v>
      </c>
      <c r="GG157">
        <v>0</v>
      </c>
      <c r="GH157">
        <v>625.7897352941176</v>
      </c>
      <c r="GI157">
        <v>3.00200153091935</v>
      </c>
      <c r="GJ157">
        <v>0.3796507922399682</v>
      </c>
      <c r="GK157">
        <v>-1</v>
      </c>
      <c r="GL157">
        <v>2.965799512195122</v>
      </c>
      <c r="GM157">
        <v>-0.02830160278745152</v>
      </c>
      <c r="GN157">
        <v>0.00344236443927399</v>
      </c>
      <c r="GO157">
        <v>1</v>
      </c>
      <c r="GP157">
        <v>1</v>
      </c>
      <c r="GQ157">
        <v>2</v>
      </c>
      <c r="GR157" t="s">
        <v>442</v>
      </c>
      <c r="GS157">
        <v>3.13548</v>
      </c>
      <c r="GT157">
        <v>2.68975</v>
      </c>
      <c r="GU157">
        <v>0.136818</v>
      </c>
      <c r="GV157">
        <v>0.140414</v>
      </c>
      <c r="GW157">
        <v>0.10517</v>
      </c>
      <c r="GX157">
        <v>0.0944284</v>
      </c>
      <c r="GY157">
        <v>27443</v>
      </c>
      <c r="GZ157">
        <v>27377</v>
      </c>
      <c r="HA157">
        <v>29554</v>
      </c>
      <c r="HB157">
        <v>29432.3</v>
      </c>
      <c r="HC157">
        <v>34940.5</v>
      </c>
      <c r="HD157">
        <v>35300.1</v>
      </c>
      <c r="HE157">
        <v>41588.9</v>
      </c>
      <c r="HF157">
        <v>41808.7</v>
      </c>
      <c r="HG157">
        <v>1.92773</v>
      </c>
      <c r="HH157">
        <v>1.89233</v>
      </c>
      <c r="HI157">
        <v>0.09918589999999999</v>
      </c>
      <c r="HJ157">
        <v>0</v>
      </c>
      <c r="HK157">
        <v>28.3972</v>
      </c>
      <c r="HL157">
        <v>999.9</v>
      </c>
      <c r="HM157">
        <v>54</v>
      </c>
      <c r="HN157">
        <v>30.4</v>
      </c>
      <c r="HO157">
        <v>25.8</v>
      </c>
      <c r="HP157">
        <v>61.9535</v>
      </c>
      <c r="HQ157">
        <v>25.7612</v>
      </c>
      <c r="HR157">
        <v>1</v>
      </c>
      <c r="HS157">
        <v>0.074784</v>
      </c>
      <c r="HT157">
        <v>-0.333565</v>
      </c>
      <c r="HU157">
        <v>20.3407</v>
      </c>
      <c r="HV157">
        <v>5.21684</v>
      </c>
      <c r="HW157">
        <v>12.0102</v>
      </c>
      <c r="HX157">
        <v>4.9892</v>
      </c>
      <c r="HY157">
        <v>3.28793</v>
      </c>
      <c r="HZ157">
        <v>9999</v>
      </c>
      <c r="IA157">
        <v>9999</v>
      </c>
      <c r="IB157">
        <v>9999</v>
      </c>
      <c r="IC157">
        <v>4.3</v>
      </c>
      <c r="ID157">
        <v>1.86757</v>
      </c>
      <c r="IE157">
        <v>1.86667</v>
      </c>
      <c r="IF157">
        <v>1.86601</v>
      </c>
      <c r="IG157">
        <v>1.866</v>
      </c>
      <c r="IH157">
        <v>1.86785</v>
      </c>
      <c r="II157">
        <v>1.87029</v>
      </c>
      <c r="IJ157">
        <v>1.86892</v>
      </c>
      <c r="IK157">
        <v>1.87042</v>
      </c>
      <c r="IL157">
        <v>0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-0.578</v>
      </c>
      <c r="IZ157">
        <v>0.1237</v>
      </c>
      <c r="JA157">
        <v>-0.08430758455233166</v>
      </c>
      <c r="JB157">
        <v>-0.0005046786976645747</v>
      </c>
      <c r="JC157">
        <v>-2.788243218172637E-07</v>
      </c>
      <c r="JD157">
        <v>-1.458253586176284E-11</v>
      </c>
      <c r="JE157">
        <v>-0.06436460862781151</v>
      </c>
      <c r="JF157">
        <v>-0.004978686969522418</v>
      </c>
      <c r="JG157">
        <v>0.0008967905392753483</v>
      </c>
      <c r="JH157">
        <v>-1.433903952826167E-05</v>
      </c>
      <c r="JI157">
        <v>4</v>
      </c>
      <c r="JJ157">
        <v>2332</v>
      </c>
      <c r="JK157">
        <v>1</v>
      </c>
      <c r="JL157">
        <v>26</v>
      </c>
      <c r="JM157">
        <v>192813.7</v>
      </c>
      <c r="JN157">
        <v>192813.8</v>
      </c>
      <c r="JO157">
        <v>1.65039</v>
      </c>
      <c r="JP157">
        <v>2.25708</v>
      </c>
      <c r="JQ157">
        <v>1.39648</v>
      </c>
      <c r="JR157">
        <v>2.34253</v>
      </c>
      <c r="JS157">
        <v>1.49536</v>
      </c>
      <c r="JT157">
        <v>2.70874</v>
      </c>
      <c r="JU157">
        <v>35.8944</v>
      </c>
      <c r="JV157">
        <v>24.0612</v>
      </c>
      <c r="JW157">
        <v>18</v>
      </c>
      <c r="JX157">
        <v>490.129</v>
      </c>
      <c r="JY157">
        <v>457.762</v>
      </c>
      <c r="JZ157">
        <v>28.4446</v>
      </c>
      <c r="KA157">
        <v>28.5196</v>
      </c>
      <c r="KB157">
        <v>30.0004</v>
      </c>
      <c r="KC157">
        <v>28.2834</v>
      </c>
      <c r="KD157">
        <v>28.205</v>
      </c>
      <c r="KE157">
        <v>33.0276</v>
      </c>
      <c r="KF157">
        <v>27.0482</v>
      </c>
      <c r="KG157">
        <v>74.6401</v>
      </c>
      <c r="KH157">
        <v>28.4104</v>
      </c>
      <c r="KI157">
        <v>760.837</v>
      </c>
      <c r="KJ157">
        <v>20.4166</v>
      </c>
      <c r="KK157">
        <v>101.008</v>
      </c>
      <c r="KL157">
        <v>100.542</v>
      </c>
    </row>
    <row r="158" spans="1:298">
      <c r="A158">
        <v>142</v>
      </c>
      <c r="B158">
        <v>1758816255.6</v>
      </c>
      <c r="C158">
        <v>3220.5</v>
      </c>
      <c r="D158" t="s">
        <v>729</v>
      </c>
      <c r="E158" t="s">
        <v>730</v>
      </c>
      <c r="F158">
        <v>5</v>
      </c>
      <c r="G158" t="s">
        <v>640</v>
      </c>
      <c r="H158" t="s">
        <v>437</v>
      </c>
      <c r="I158" t="s">
        <v>438</v>
      </c>
      <c r="J158">
        <v>1758816248.1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758.7633084347348</v>
      </c>
      <c r="AL158">
        <v>730.5689575757574</v>
      </c>
      <c r="AM158">
        <v>3.405909493889077</v>
      </c>
      <c r="AN158">
        <v>65.06192014247497</v>
      </c>
      <c r="AO158">
        <f>(AQ158 - AP158 + DZ158*1E3/(8.314*(EB158+273.15)) * AS158/DY158 * AR158) * DY158/(100*DM158) * 1000/(1000 - AQ158)</f>
        <v>0</v>
      </c>
      <c r="AP158">
        <v>20.36179391680713</v>
      </c>
      <c r="AQ158">
        <v>23.31982484848484</v>
      </c>
      <c r="AR158">
        <v>-1.189442492446446E-05</v>
      </c>
      <c r="AS158">
        <v>108.3196532362032</v>
      </c>
      <c r="AT158">
        <v>0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4.16</v>
      </c>
      <c r="DN158">
        <v>0.5</v>
      </c>
      <c r="DO158" t="s">
        <v>440</v>
      </c>
      <c r="DP158">
        <v>2</v>
      </c>
      <c r="DQ158" t="b">
        <v>1</v>
      </c>
      <c r="DR158">
        <v>1758816248.1</v>
      </c>
      <c r="DS158">
        <v>690.2597407407409</v>
      </c>
      <c r="DT158">
        <v>728.5697777777777</v>
      </c>
      <c r="DU158">
        <v>23.32206666666667</v>
      </c>
      <c r="DV158">
        <v>20.35994814814815</v>
      </c>
      <c r="DW158">
        <v>690.8306296296296</v>
      </c>
      <c r="DX158">
        <v>23.19830740740741</v>
      </c>
      <c r="DY158">
        <v>499.9812592592592</v>
      </c>
      <c r="DZ158">
        <v>91.2343925925926</v>
      </c>
      <c r="EA158">
        <v>0.02941400740740741</v>
      </c>
      <c r="EB158">
        <v>30.00874814814815</v>
      </c>
      <c r="EC158">
        <v>30.02484074074074</v>
      </c>
      <c r="ED158">
        <v>999.9000000000001</v>
      </c>
      <c r="EE158">
        <v>0</v>
      </c>
      <c r="EF158">
        <v>0</v>
      </c>
      <c r="EG158">
        <v>9994.321851851852</v>
      </c>
      <c r="EH158">
        <v>0</v>
      </c>
      <c r="EI158">
        <v>11.3539</v>
      </c>
      <c r="EJ158">
        <v>-38.30997037037037</v>
      </c>
      <c r="EK158">
        <v>706.7424074074074</v>
      </c>
      <c r="EL158">
        <v>743.7115925925926</v>
      </c>
      <c r="EM158">
        <v>2.962103333333334</v>
      </c>
      <c r="EN158">
        <v>728.5697777777777</v>
      </c>
      <c r="EO158">
        <v>20.35994814814815</v>
      </c>
      <c r="EP158">
        <v>2.127774074074074</v>
      </c>
      <c r="EQ158">
        <v>1.857526666666667</v>
      </c>
      <c r="ER158">
        <v>18.42863333333333</v>
      </c>
      <c r="ES158">
        <v>16.27948518518519</v>
      </c>
      <c r="ET158">
        <v>2000.001481481481</v>
      </c>
      <c r="EU158">
        <v>0.9799939999999999</v>
      </c>
      <c r="EV158">
        <v>0.02000605555555555</v>
      </c>
      <c r="EW158">
        <v>0</v>
      </c>
      <c r="EX158">
        <v>626.2843703703703</v>
      </c>
      <c r="EY158">
        <v>5.00097</v>
      </c>
      <c r="EZ158">
        <v>12568.37037037037</v>
      </c>
      <c r="FA158">
        <v>16707.57407407408</v>
      </c>
      <c r="FB158">
        <v>40.68699999999999</v>
      </c>
      <c r="FC158">
        <v>41.07133333333332</v>
      </c>
      <c r="FD158">
        <v>40.625</v>
      </c>
      <c r="FE158">
        <v>40.68699999999999</v>
      </c>
      <c r="FF158">
        <v>41.25</v>
      </c>
      <c r="FG158">
        <v>1955.084814814815</v>
      </c>
      <c r="FH158">
        <v>39.91555555555556</v>
      </c>
      <c r="FI158">
        <v>0</v>
      </c>
      <c r="FJ158">
        <v>1758816256.8</v>
      </c>
      <c r="FK158">
        <v>0</v>
      </c>
      <c r="FL158">
        <v>626.34372</v>
      </c>
      <c r="FM158">
        <v>4.716461555849015</v>
      </c>
      <c r="FN158">
        <v>85.5846154970472</v>
      </c>
      <c r="FO158">
        <v>12569.164</v>
      </c>
      <c r="FP158">
        <v>15</v>
      </c>
      <c r="FQ158">
        <v>0</v>
      </c>
      <c r="FR158" t="s">
        <v>441</v>
      </c>
      <c r="FS158">
        <v>1747247426.5</v>
      </c>
      <c r="FT158">
        <v>1747247420.5</v>
      </c>
      <c r="FU158">
        <v>0</v>
      </c>
      <c r="FV158">
        <v>1.027</v>
      </c>
      <c r="FW158">
        <v>0.031</v>
      </c>
      <c r="FX158">
        <v>0.02</v>
      </c>
      <c r="FY158">
        <v>0.05</v>
      </c>
      <c r="FZ158">
        <v>420</v>
      </c>
      <c r="GA158">
        <v>16</v>
      </c>
      <c r="GB158">
        <v>0.01</v>
      </c>
      <c r="GC158">
        <v>0.1</v>
      </c>
      <c r="GD158">
        <v>-38.17435</v>
      </c>
      <c r="GE158">
        <v>-1.914857786116277</v>
      </c>
      <c r="GF158">
        <v>0.2098170560273878</v>
      </c>
      <c r="GG158">
        <v>0</v>
      </c>
      <c r="GH158">
        <v>626.0477647058824</v>
      </c>
      <c r="GI158">
        <v>4.004797561038566</v>
      </c>
      <c r="GJ158">
        <v>0.4596970907292221</v>
      </c>
      <c r="GK158">
        <v>-1</v>
      </c>
      <c r="GL158">
        <v>2.9631835</v>
      </c>
      <c r="GM158">
        <v>-0.01757043151970788</v>
      </c>
      <c r="GN158">
        <v>0.002280776786535691</v>
      </c>
      <c r="GO158">
        <v>1</v>
      </c>
      <c r="GP158">
        <v>1</v>
      </c>
      <c r="GQ158">
        <v>2</v>
      </c>
      <c r="GR158" t="s">
        <v>442</v>
      </c>
      <c r="GS158">
        <v>3.13543</v>
      </c>
      <c r="GT158">
        <v>2.68968</v>
      </c>
      <c r="GU158">
        <v>0.139025</v>
      </c>
      <c r="GV158">
        <v>0.142574</v>
      </c>
      <c r="GW158">
        <v>0.105154</v>
      </c>
      <c r="GX158">
        <v>0.0944316</v>
      </c>
      <c r="GY158">
        <v>27372</v>
      </c>
      <c r="GZ158">
        <v>27308.3</v>
      </c>
      <c r="HA158">
        <v>29553.2</v>
      </c>
      <c r="HB158">
        <v>29432.4</v>
      </c>
      <c r="HC158">
        <v>34940.5</v>
      </c>
      <c r="HD158">
        <v>35300</v>
      </c>
      <c r="HE158">
        <v>41588.1</v>
      </c>
      <c r="HF158">
        <v>41808.7</v>
      </c>
      <c r="HG158">
        <v>1.92743</v>
      </c>
      <c r="HH158">
        <v>1.89198</v>
      </c>
      <c r="HI158">
        <v>0.0983961</v>
      </c>
      <c r="HJ158">
        <v>0</v>
      </c>
      <c r="HK158">
        <v>28.3972</v>
      </c>
      <c r="HL158">
        <v>999.9</v>
      </c>
      <c r="HM158">
        <v>54</v>
      </c>
      <c r="HN158">
        <v>30.4</v>
      </c>
      <c r="HO158">
        <v>25.8002</v>
      </c>
      <c r="HP158">
        <v>61.7235</v>
      </c>
      <c r="HQ158">
        <v>25.8093</v>
      </c>
      <c r="HR158">
        <v>1</v>
      </c>
      <c r="HS158">
        <v>0.07505340000000001</v>
      </c>
      <c r="HT158">
        <v>-0.281686</v>
      </c>
      <c r="HU158">
        <v>20.3409</v>
      </c>
      <c r="HV158">
        <v>5.21759</v>
      </c>
      <c r="HW158">
        <v>12.0105</v>
      </c>
      <c r="HX158">
        <v>4.98935</v>
      </c>
      <c r="HY158">
        <v>3.2879</v>
      </c>
      <c r="HZ158">
        <v>9999</v>
      </c>
      <c r="IA158">
        <v>9999</v>
      </c>
      <c r="IB158">
        <v>9999</v>
      </c>
      <c r="IC158">
        <v>4.3</v>
      </c>
      <c r="ID158">
        <v>1.86754</v>
      </c>
      <c r="IE158">
        <v>1.86666</v>
      </c>
      <c r="IF158">
        <v>1.866</v>
      </c>
      <c r="IG158">
        <v>1.866</v>
      </c>
      <c r="IH158">
        <v>1.86783</v>
      </c>
      <c r="II158">
        <v>1.87028</v>
      </c>
      <c r="IJ158">
        <v>1.86891</v>
      </c>
      <c r="IK158">
        <v>1.87042</v>
      </c>
      <c r="IL158">
        <v>0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-0.594</v>
      </c>
      <c r="IZ158">
        <v>0.1237</v>
      </c>
      <c r="JA158">
        <v>-0.08430758455233166</v>
      </c>
      <c r="JB158">
        <v>-0.0005046786976645747</v>
      </c>
      <c r="JC158">
        <v>-2.788243218172637E-07</v>
      </c>
      <c r="JD158">
        <v>-1.458253586176284E-11</v>
      </c>
      <c r="JE158">
        <v>-0.06436460862781151</v>
      </c>
      <c r="JF158">
        <v>-0.004978686969522418</v>
      </c>
      <c r="JG158">
        <v>0.0008967905392753483</v>
      </c>
      <c r="JH158">
        <v>-1.433903952826167E-05</v>
      </c>
      <c r="JI158">
        <v>4</v>
      </c>
      <c r="JJ158">
        <v>2332</v>
      </c>
      <c r="JK158">
        <v>1</v>
      </c>
      <c r="JL158">
        <v>26</v>
      </c>
      <c r="JM158">
        <v>192813.8</v>
      </c>
      <c r="JN158">
        <v>192813.9</v>
      </c>
      <c r="JO158">
        <v>1.68213</v>
      </c>
      <c r="JP158">
        <v>2.2522</v>
      </c>
      <c r="JQ158">
        <v>1.39648</v>
      </c>
      <c r="JR158">
        <v>2.34375</v>
      </c>
      <c r="JS158">
        <v>1.49536</v>
      </c>
      <c r="JT158">
        <v>2.70874</v>
      </c>
      <c r="JU158">
        <v>35.8944</v>
      </c>
      <c r="JV158">
        <v>24.07</v>
      </c>
      <c r="JW158">
        <v>18</v>
      </c>
      <c r="JX158">
        <v>489.978</v>
      </c>
      <c r="JY158">
        <v>457.579</v>
      </c>
      <c r="JZ158">
        <v>28.4151</v>
      </c>
      <c r="KA158">
        <v>28.5249</v>
      </c>
      <c r="KB158">
        <v>30.0004</v>
      </c>
      <c r="KC158">
        <v>28.288</v>
      </c>
      <c r="KD158">
        <v>28.2098</v>
      </c>
      <c r="KE158">
        <v>33.6601</v>
      </c>
      <c r="KF158">
        <v>27.0482</v>
      </c>
      <c r="KG158">
        <v>74.6401</v>
      </c>
      <c r="KH158">
        <v>28.3978</v>
      </c>
      <c r="KI158">
        <v>774.215</v>
      </c>
      <c r="KJ158">
        <v>20.4246</v>
      </c>
      <c r="KK158">
        <v>101.006</v>
      </c>
      <c r="KL158">
        <v>100.542</v>
      </c>
    </row>
    <row r="159" spans="1:298">
      <c r="A159">
        <v>143</v>
      </c>
      <c r="B159">
        <v>1758816260.6</v>
      </c>
      <c r="C159">
        <v>3225.5</v>
      </c>
      <c r="D159" t="s">
        <v>731</v>
      </c>
      <c r="E159" t="s">
        <v>732</v>
      </c>
      <c r="F159">
        <v>5</v>
      </c>
      <c r="G159" t="s">
        <v>640</v>
      </c>
      <c r="H159" t="s">
        <v>437</v>
      </c>
      <c r="I159" t="s">
        <v>438</v>
      </c>
      <c r="J159">
        <v>1758816252.814285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775.9753515233115</v>
      </c>
      <c r="AL159">
        <v>747.7149151515154</v>
      </c>
      <c r="AM159">
        <v>3.432356736116459</v>
      </c>
      <c r="AN159">
        <v>65.06192014247497</v>
      </c>
      <c r="AO159">
        <f>(AQ159 - AP159 + DZ159*1E3/(8.314*(EB159+273.15)) * AS159/DY159 * AR159) * DY159/(100*DM159) * 1000/(1000 - AQ159)</f>
        <v>0</v>
      </c>
      <c r="AP159">
        <v>20.36387394637083</v>
      </c>
      <c r="AQ159">
        <v>23.31343393939395</v>
      </c>
      <c r="AR159">
        <v>-2.257431290861793E-05</v>
      </c>
      <c r="AS159">
        <v>108.3196532362032</v>
      </c>
      <c r="AT159">
        <v>0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4.16</v>
      </c>
      <c r="DN159">
        <v>0.5</v>
      </c>
      <c r="DO159" t="s">
        <v>440</v>
      </c>
      <c r="DP159">
        <v>2</v>
      </c>
      <c r="DQ159" t="b">
        <v>1</v>
      </c>
      <c r="DR159">
        <v>1758816252.814285</v>
      </c>
      <c r="DS159">
        <v>705.9457499999999</v>
      </c>
      <c r="DT159">
        <v>744.3847142857143</v>
      </c>
      <c r="DU159">
        <v>23.32013928571428</v>
      </c>
      <c r="DV159">
        <v>20.36172142857143</v>
      </c>
      <c r="DW159">
        <v>706.5309642857144</v>
      </c>
      <c r="DX159">
        <v>23.19642142857143</v>
      </c>
      <c r="DY159">
        <v>500.0092500000001</v>
      </c>
      <c r="DZ159">
        <v>91.23424285714286</v>
      </c>
      <c r="EA159">
        <v>0.02934956428571429</v>
      </c>
      <c r="EB159">
        <v>30.00145714285714</v>
      </c>
      <c r="EC159">
        <v>30.01297142857143</v>
      </c>
      <c r="ED159">
        <v>999.9000000000002</v>
      </c>
      <c r="EE159">
        <v>0</v>
      </c>
      <c r="EF159">
        <v>0</v>
      </c>
      <c r="EG159">
        <v>9997.637857142856</v>
      </c>
      <c r="EH159">
        <v>0</v>
      </c>
      <c r="EI159">
        <v>11.35626785714286</v>
      </c>
      <c r="EJ159">
        <v>-38.43892857142857</v>
      </c>
      <c r="EK159">
        <v>722.8014999999999</v>
      </c>
      <c r="EL159">
        <v>759.856607142857</v>
      </c>
      <c r="EM159">
        <v>2.958411785714286</v>
      </c>
      <c r="EN159">
        <v>744.3847142857143</v>
      </c>
      <c r="EO159">
        <v>20.36172142857143</v>
      </c>
      <c r="EP159">
        <v>2.127596071428572</v>
      </c>
      <c r="EQ159">
        <v>1.857685714285714</v>
      </c>
      <c r="ER159">
        <v>18.42729642857143</v>
      </c>
      <c r="ES159">
        <v>16.28083214285714</v>
      </c>
      <c r="ET159">
        <v>1999.987142857143</v>
      </c>
      <c r="EU159">
        <v>0.9799938214285714</v>
      </c>
      <c r="EV159">
        <v>0.020006225</v>
      </c>
      <c r="EW159">
        <v>0</v>
      </c>
      <c r="EX159">
        <v>626.6061071428572</v>
      </c>
      <c r="EY159">
        <v>5.00097</v>
      </c>
      <c r="EZ159">
        <v>12574.51785714286</v>
      </c>
      <c r="FA159">
        <v>16707.43571428571</v>
      </c>
      <c r="FB159">
        <v>40.68699999999999</v>
      </c>
      <c r="FC159">
        <v>41.08</v>
      </c>
      <c r="FD159">
        <v>40.625</v>
      </c>
      <c r="FE159">
        <v>40.68699999999999</v>
      </c>
      <c r="FF159">
        <v>41.25</v>
      </c>
      <c r="FG159">
        <v>1955.070357142857</v>
      </c>
      <c r="FH159">
        <v>39.91571428571429</v>
      </c>
      <c r="FI159">
        <v>0</v>
      </c>
      <c r="FJ159">
        <v>1758816261.6</v>
      </c>
      <c r="FK159">
        <v>0</v>
      </c>
      <c r="FL159">
        <v>626.633</v>
      </c>
      <c r="FM159">
        <v>2.973076932959358</v>
      </c>
      <c r="FN159">
        <v>64.33076935833444</v>
      </c>
      <c r="FO159">
        <v>12575.216</v>
      </c>
      <c r="FP159">
        <v>15</v>
      </c>
      <c r="FQ159">
        <v>0</v>
      </c>
      <c r="FR159" t="s">
        <v>441</v>
      </c>
      <c r="FS159">
        <v>1747247426.5</v>
      </c>
      <c r="FT159">
        <v>1747247420.5</v>
      </c>
      <c r="FU159">
        <v>0</v>
      </c>
      <c r="FV159">
        <v>1.027</v>
      </c>
      <c r="FW159">
        <v>0.031</v>
      </c>
      <c r="FX159">
        <v>0.02</v>
      </c>
      <c r="FY159">
        <v>0.05</v>
      </c>
      <c r="FZ159">
        <v>420</v>
      </c>
      <c r="GA159">
        <v>16</v>
      </c>
      <c r="GB159">
        <v>0.01</v>
      </c>
      <c r="GC159">
        <v>0.1</v>
      </c>
      <c r="GD159">
        <v>-38.37251</v>
      </c>
      <c r="GE159">
        <v>-1.654786491557078</v>
      </c>
      <c r="GF159">
        <v>0.1814941855817979</v>
      </c>
      <c r="GG159">
        <v>0</v>
      </c>
      <c r="GH159">
        <v>626.3997647058824</v>
      </c>
      <c r="GI159">
        <v>4.189977086216824</v>
      </c>
      <c r="GJ159">
        <v>0.4648284350687318</v>
      </c>
      <c r="GK159">
        <v>-1</v>
      </c>
      <c r="GL159">
        <v>2.959806</v>
      </c>
      <c r="GM159">
        <v>-0.04429666041275837</v>
      </c>
      <c r="GN159">
        <v>0.004756647874291343</v>
      </c>
      <c r="GO159">
        <v>1</v>
      </c>
      <c r="GP159">
        <v>1</v>
      </c>
      <c r="GQ159">
        <v>2</v>
      </c>
      <c r="GR159" t="s">
        <v>442</v>
      </c>
      <c r="GS159">
        <v>3.13546</v>
      </c>
      <c r="GT159">
        <v>2.68933</v>
      </c>
      <c r="GU159">
        <v>0.141226</v>
      </c>
      <c r="GV159">
        <v>0.144693</v>
      </c>
      <c r="GW159">
        <v>0.105133</v>
      </c>
      <c r="GX159">
        <v>0.0944378</v>
      </c>
      <c r="GY159">
        <v>27302.7</v>
      </c>
      <c r="GZ159">
        <v>27240.5</v>
      </c>
      <c r="HA159">
        <v>29553.9</v>
      </c>
      <c r="HB159">
        <v>29432.2</v>
      </c>
      <c r="HC159">
        <v>34941.8</v>
      </c>
      <c r="HD159">
        <v>35299.6</v>
      </c>
      <c r="HE159">
        <v>41588.6</v>
      </c>
      <c r="HF159">
        <v>41808.4</v>
      </c>
      <c r="HG159">
        <v>1.9275</v>
      </c>
      <c r="HH159">
        <v>1.8921</v>
      </c>
      <c r="HI159">
        <v>0.09849670000000001</v>
      </c>
      <c r="HJ159">
        <v>0</v>
      </c>
      <c r="HK159">
        <v>28.3972</v>
      </c>
      <c r="HL159">
        <v>999.9</v>
      </c>
      <c r="HM159">
        <v>54</v>
      </c>
      <c r="HN159">
        <v>30.4</v>
      </c>
      <c r="HO159">
        <v>25.8012</v>
      </c>
      <c r="HP159">
        <v>62.0635</v>
      </c>
      <c r="HQ159">
        <v>25.7572</v>
      </c>
      <c r="HR159">
        <v>1</v>
      </c>
      <c r="HS159">
        <v>0.0753989</v>
      </c>
      <c r="HT159">
        <v>-0.311909</v>
      </c>
      <c r="HU159">
        <v>20.3409</v>
      </c>
      <c r="HV159">
        <v>5.21669</v>
      </c>
      <c r="HW159">
        <v>12.0101</v>
      </c>
      <c r="HX159">
        <v>4.9889</v>
      </c>
      <c r="HY159">
        <v>3.28783</v>
      </c>
      <c r="HZ159">
        <v>9999</v>
      </c>
      <c r="IA159">
        <v>9999</v>
      </c>
      <c r="IB159">
        <v>9999</v>
      </c>
      <c r="IC159">
        <v>4.3</v>
      </c>
      <c r="ID159">
        <v>1.86754</v>
      </c>
      <c r="IE159">
        <v>1.86665</v>
      </c>
      <c r="IF159">
        <v>1.866</v>
      </c>
      <c r="IG159">
        <v>1.866</v>
      </c>
      <c r="IH159">
        <v>1.86784</v>
      </c>
      <c r="II159">
        <v>1.87028</v>
      </c>
      <c r="IJ159">
        <v>1.86893</v>
      </c>
      <c r="IK159">
        <v>1.87042</v>
      </c>
      <c r="IL159">
        <v>0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-0.61</v>
      </c>
      <c r="IZ159">
        <v>0.1236</v>
      </c>
      <c r="JA159">
        <v>-0.08430758455233166</v>
      </c>
      <c r="JB159">
        <v>-0.0005046786976645747</v>
      </c>
      <c r="JC159">
        <v>-2.788243218172637E-07</v>
      </c>
      <c r="JD159">
        <v>-1.458253586176284E-11</v>
      </c>
      <c r="JE159">
        <v>-0.06436460862781151</v>
      </c>
      <c r="JF159">
        <v>-0.004978686969522418</v>
      </c>
      <c r="JG159">
        <v>0.0008967905392753483</v>
      </c>
      <c r="JH159">
        <v>-1.433903952826167E-05</v>
      </c>
      <c r="JI159">
        <v>4</v>
      </c>
      <c r="JJ159">
        <v>2332</v>
      </c>
      <c r="JK159">
        <v>1</v>
      </c>
      <c r="JL159">
        <v>26</v>
      </c>
      <c r="JM159">
        <v>192813.9</v>
      </c>
      <c r="JN159">
        <v>192814</v>
      </c>
      <c r="JO159">
        <v>1.70898</v>
      </c>
      <c r="JP159">
        <v>2.25708</v>
      </c>
      <c r="JQ159">
        <v>1.39648</v>
      </c>
      <c r="JR159">
        <v>2.34619</v>
      </c>
      <c r="JS159">
        <v>1.49536</v>
      </c>
      <c r="JT159">
        <v>2.7063</v>
      </c>
      <c r="JU159">
        <v>35.8944</v>
      </c>
      <c r="JV159">
        <v>24.07</v>
      </c>
      <c r="JW159">
        <v>18</v>
      </c>
      <c r="JX159">
        <v>490.064</v>
      </c>
      <c r="JY159">
        <v>457.69</v>
      </c>
      <c r="JZ159">
        <v>28.3954</v>
      </c>
      <c r="KA159">
        <v>28.5297</v>
      </c>
      <c r="KB159">
        <v>30.0004</v>
      </c>
      <c r="KC159">
        <v>28.2928</v>
      </c>
      <c r="KD159">
        <v>28.2139</v>
      </c>
      <c r="KE159">
        <v>34.2109</v>
      </c>
      <c r="KF159">
        <v>27.0482</v>
      </c>
      <c r="KG159">
        <v>74.6401</v>
      </c>
      <c r="KH159">
        <v>28.3965</v>
      </c>
      <c r="KI159">
        <v>787.571</v>
      </c>
      <c r="KJ159">
        <v>20.4396</v>
      </c>
      <c r="KK159">
        <v>101.007</v>
      </c>
      <c r="KL159">
        <v>100.541</v>
      </c>
    </row>
    <row r="160" spans="1:298">
      <c r="A160">
        <v>144</v>
      </c>
      <c r="B160">
        <v>1758816265.6</v>
      </c>
      <c r="C160">
        <v>3230.5</v>
      </c>
      <c r="D160" t="s">
        <v>733</v>
      </c>
      <c r="E160" t="s">
        <v>734</v>
      </c>
      <c r="F160">
        <v>5</v>
      </c>
      <c r="G160" t="s">
        <v>640</v>
      </c>
      <c r="H160" t="s">
        <v>437</v>
      </c>
      <c r="I160" t="s">
        <v>438</v>
      </c>
      <c r="J160">
        <v>1758816258.1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793.0176915422968</v>
      </c>
      <c r="AL160">
        <v>764.723018181818</v>
      </c>
      <c r="AM160">
        <v>3.395598631075558</v>
      </c>
      <c r="AN160">
        <v>65.06192014247497</v>
      </c>
      <c r="AO160">
        <f>(AQ160 - AP160 + DZ160*1E3/(8.314*(EB160+273.15)) * AS160/DY160 * AR160) * DY160/(100*DM160) * 1000/(1000 - AQ160)</f>
        <v>0</v>
      </c>
      <c r="AP160">
        <v>20.36612995954455</v>
      </c>
      <c r="AQ160">
        <v>23.31601212121211</v>
      </c>
      <c r="AR160">
        <v>1.388113896779345E-05</v>
      </c>
      <c r="AS160">
        <v>108.3196532362032</v>
      </c>
      <c r="AT160">
        <v>0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4.16</v>
      </c>
      <c r="DN160">
        <v>0.5</v>
      </c>
      <c r="DO160" t="s">
        <v>440</v>
      </c>
      <c r="DP160">
        <v>2</v>
      </c>
      <c r="DQ160" t="b">
        <v>1</v>
      </c>
      <c r="DR160">
        <v>1758816258.1</v>
      </c>
      <c r="DS160">
        <v>723.563851851852</v>
      </c>
      <c r="DT160">
        <v>762.1201111111112</v>
      </c>
      <c r="DU160">
        <v>23.31695185185185</v>
      </c>
      <c r="DV160">
        <v>20.36383703703704</v>
      </c>
      <c r="DW160">
        <v>724.1654074074074</v>
      </c>
      <c r="DX160">
        <v>23.19327037037037</v>
      </c>
      <c r="DY160">
        <v>500.0131851851852</v>
      </c>
      <c r="DZ160">
        <v>91.23402592592592</v>
      </c>
      <c r="EA160">
        <v>0.02923872962962963</v>
      </c>
      <c r="EB160">
        <v>30.00074814814815</v>
      </c>
      <c r="EC160">
        <v>30.00973703703703</v>
      </c>
      <c r="ED160">
        <v>999.9000000000001</v>
      </c>
      <c r="EE160">
        <v>0</v>
      </c>
      <c r="EF160">
        <v>0</v>
      </c>
      <c r="EG160">
        <v>9998.222222222223</v>
      </c>
      <c r="EH160">
        <v>0</v>
      </c>
      <c r="EI160">
        <v>11.35901851851852</v>
      </c>
      <c r="EJ160">
        <v>-38.55610740740741</v>
      </c>
      <c r="EK160">
        <v>740.837962962963</v>
      </c>
      <c r="EL160">
        <v>777.9623703703704</v>
      </c>
      <c r="EM160">
        <v>2.953111481481482</v>
      </c>
      <c r="EN160">
        <v>762.1201111111112</v>
      </c>
      <c r="EO160">
        <v>20.36383703703704</v>
      </c>
      <c r="EP160">
        <v>2.127299259259259</v>
      </c>
      <c r="EQ160">
        <v>1.857874074074074</v>
      </c>
      <c r="ER160">
        <v>18.42507407407408</v>
      </c>
      <c r="ES160">
        <v>16.28242222222222</v>
      </c>
      <c r="ET160">
        <v>1999.991111111111</v>
      </c>
      <c r="EU160">
        <v>0.9799956666666667</v>
      </c>
      <c r="EV160">
        <v>0.02000434074074074</v>
      </c>
      <c r="EW160">
        <v>0</v>
      </c>
      <c r="EX160">
        <v>626.7561851851852</v>
      </c>
      <c r="EY160">
        <v>5.00097</v>
      </c>
      <c r="EZ160">
        <v>12578.93333333333</v>
      </c>
      <c r="FA160">
        <v>16707.47407407407</v>
      </c>
      <c r="FB160">
        <v>40.68699999999999</v>
      </c>
      <c r="FC160">
        <v>41.09699999999999</v>
      </c>
      <c r="FD160">
        <v>40.625</v>
      </c>
      <c r="FE160">
        <v>40.68699999999999</v>
      </c>
      <c r="FF160">
        <v>41.25</v>
      </c>
      <c r="FG160">
        <v>1955.077777777778</v>
      </c>
      <c r="FH160">
        <v>39.91111111111112</v>
      </c>
      <c r="FI160">
        <v>0</v>
      </c>
      <c r="FJ160">
        <v>1758816266.4</v>
      </c>
      <c r="FK160">
        <v>0</v>
      </c>
      <c r="FL160">
        <v>626.78332</v>
      </c>
      <c r="FM160">
        <v>0.6225384615140299</v>
      </c>
      <c r="FN160">
        <v>33.86923074033441</v>
      </c>
      <c r="FO160">
        <v>12579.052</v>
      </c>
      <c r="FP160">
        <v>15</v>
      </c>
      <c r="FQ160">
        <v>0</v>
      </c>
      <c r="FR160" t="s">
        <v>441</v>
      </c>
      <c r="FS160">
        <v>1747247426.5</v>
      </c>
      <c r="FT160">
        <v>1747247420.5</v>
      </c>
      <c r="FU160">
        <v>0</v>
      </c>
      <c r="FV160">
        <v>1.027</v>
      </c>
      <c r="FW160">
        <v>0.031</v>
      </c>
      <c r="FX160">
        <v>0.02</v>
      </c>
      <c r="FY160">
        <v>0.05</v>
      </c>
      <c r="FZ160">
        <v>420</v>
      </c>
      <c r="GA160">
        <v>16</v>
      </c>
      <c r="GB160">
        <v>0.01</v>
      </c>
      <c r="GC160">
        <v>0.1</v>
      </c>
      <c r="GD160">
        <v>-38.46953170731707</v>
      </c>
      <c r="GE160">
        <v>-1.196502439024409</v>
      </c>
      <c r="GF160">
        <v>0.1432355631664904</v>
      </c>
      <c r="GG160">
        <v>0</v>
      </c>
      <c r="GH160">
        <v>626.6291470588235</v>
      </c>
      <c r="GI160">
        <v>1.706294882495735</v>
      </c>
      <c r="GJ160">
        <v>0.2917792409211616</v>
      </c>
      <c r="GK160">
        <v>-1</v>
      </c>
      <c r="GL160">
        <v>2.956403170731707</v>
      </c>
      <c r="GM160">
        <v>-0.06087094076655068</v>
      </c>
      <c r="GN160">
        <v>0.006205580273578488</v>
      </c>
      <c r="GO160">
        <v>1</v>
      </c>
      <c r="GP160">
        <v>1</v>
      </c>
      <c r="GQ160">
        <v>2</v>
      </c>
      <c r="GR160" t="s">
        <v>442</v>
      </c>
      <c r="GS160">
        <v>3.13535</v>
      </c>
      <c r="GT160">
        <v>2.68955</v>
      </c>
      <c r="GU160">
        <v>0.143385</v>
      </c>
      <c r="GV160">
        <v>0.146793</v>
      </c>
      <c r="GW160">
        <v>0.105143</v>
      </c>
      <c r="GX160">
        <v>0.0944382</v>
      </c>
      <c r="GY160">
        <v>27234</v>
      </c>
      <c r="GZ160">
        <v>27173.4</v>
      </c>
      <c r="HA160">
        <v>29553.9</v>
      </c>
      <c r="HB160">
        <v>29432</v>
      </c>
      <c r="HC160">
        <v>34941.6</v>
      </c>
      <c r="HD160">
        <v>35299.3</v>
      </c>
      <c r="HE160">
        <v>41588.9</v>
      </c>
      <c r="HF160">
        <v>41808.1</v>
      </c>
      <c r="HG160">
        <v>1.92733</v>
      </c>
      <c r="HH160">
        <v>1.89258</v>
      </c>
      <c r="HI160">
        <v>0.100683</v>
      </c>
      <c r="HJ160">
        <v>0</v>
      </c>
      <c r="HK160">
        <v>28.3972</v>
      </c>
      <c r="HL160">
        <v>999.9</v>
      </c>
      <c r="HM160">
        <v>54</v>
      </c>
      <c r="HN160">
        <v>30.4</v>
      </c>
      <c r="HO160">
        <v>25.8005</v>
      </c>
      <c r="HP160">
        <v>62.0735</v>
      </c>
      <c r="HQ160">
        <v>25.8934</v>
      </c>
      <c r="HR160">
        <v>1</v>
      </c>
      <c r="HS160">
        <v>0.0756809</v>
      </c>
      <c r="HT160">
        <v>-0.327277</v>
      </c>
      <c r="HU160">
        <v>20.3408</v>
      </c>
      <c r="HV160">
        <v>5.21699</v>
      </c>
      <c r="HW160">
        <v>12.0104</v>
      </c>
      <c r="HX160">
        <v>4.98895</v>
      </c>
      <c r="HY160">
        <v>3.28798</v>
      </c>
      <c r="HZ160">
        <v>9999</v>
      </c>
      <c r="IA160">
        <v>9999</v>
      </c>
      <c r="IB160">
        <v>9999</v>
      </c>
      <c r="IC160">
        <v>4.3</v>
      </c>
      <c r="ID160">
        <v>1.86754</v>
      </c>
      <c r="IE160">
        <v>1.86665</v>
      </c>
      <c r="IF160">
        <v>1.86601</v>
      </c>
      <c r="IG160">
        <v>1.866</v>
      </c>
      <c r="IH160">
        <v>1.86785</v>
      </c>
      <c r="II160">
        <v>1.87029</v>
      </c>
      <c r="IJ160">
        <v>1.86894</v>
      </c>
      <c r="IK160">
        <v>1.87042</v>
      </c>
      <c r="IL160">
        <v>0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-0.626</v>
      </c>
      <c r="IZ160">
        <v>0.1237</v>
      </c>
      <c r="JA160">
        <v>-0.08430758455233166</v>
      </c>
      <c r="JB160">
        <v>-0.0005046786976645747</v>
      </c>
      <c r="JC160">
        <v>-2.788243218172637E-07</v>
      </c>
      <c r="JD160">
        <v>-1.458253586176284E-11</v>
      </c>
      <c r="JE160">
        <v>-0.06436460862781151</v>
      </c>
      <c r="JF160">
        <v>-0.004978686969522418</v>
      </c>
      <c r="JG160">
        <v>0.0008967905392753483</v>
      </c>
      <c r="JH160">
        <v>-1.433903952826167E-05</v>
      </c>
      <c r="JI160">
        <v>4</v>
      </c>
      <c r="JJ160">
        <v>2332</v>
      </c>
      <c r="JK160">
        <v>1</v>
      </c>
      <c r="JL160">
        <v>26</v>
      </c>
      <c r="JM160">
        <v>192814</v>
      </c>
      <c r="JN160">
        <v>192814.1</v>
      </c>
      <c r="JO160">
        <v>1.7395</v>
      </c>
      <c r="JP160">
        <v>2.24731</v>
      </c>
      <c r="JQ160">
        <v>1.39648</v>
      </c>
      <c r="JR160">
        <v>2.34375</v>
      </c>
      <c r="JS160">
        <v>1.49536</v>
      </c>
      <c r="JT160">
        <v>2.66846</v>
      </c>
      <c r="JU160">
        <v>35.8944</v>
      </c>
      <c r="JV160">
        <v>24.07</v>
      </c>
      <c r="JW160">
        <v>18</v>
      </c>
      <c r="JX160">
        <v>489.988</v>
      </c>
      <c r="JY160">
        <v>458.027</v>
      </c>
      <c r="JZ160">
        <v>28.3911</v>
      </c>
      <c r="KA160">
        <v>28.5346</v>
      </c>
      <c r="KB160">
        <v>30.0004</v>
      </c>
      <c r="KC160">
        <v>28.297</v>
      </c>
      <c r="KD160">
        <v>28.2187</v>
      </c>
      <c r="KE160">
        <v>34.8366</v>
      </c>
      <c r="KF160">
        <v>26.7706</v>
      </c>
      <c r="KG160">
        <v>74.2698</v>
      </c>
      <c r="KH160">
        <v>28.3866</v>
      </c>
      <c r="KI160">
        <v>807.6130000000001</v>
      </c>
      <c r="KJ160">
        <v>20.4435</v>
      </c>
      <c r="KK160">
        <v>101.008</v>
      </c>
      <c r="KL160">
        <v>100.541</v>
      </c>
    </row>
    <row r="161" spans="1:298">
      <c r="A161">
        <v>145</v>
      </c>
      <c r="B161">
        <v>1758816270.6</v>
      </c>
      <c r="C161">
        <v>3235.5</v>
      </c>
      <c r="D161" t="s">
        <v>735</v>
      </c>
      <c r="E161" t="s">
        <v>736</v>
      </c>
      <c r="F161">
        <v>5</v>
      </c>
      <c r="G161" t="s">
        <v>640</v>
      </c>
      <c r="H161" t="s">
        <v>437</v>
      </c>
      <c r="I161" t="s">
        <v>438</v>
      </c>
      <c r="J161">
        <v>1758816262.814285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810.0989153587329</v>
      </c>
      <c r="AL161">
        <v>781.8719393939392</v>
      </c>
      <c r="AM161">
        <v>3.432323825282727</v>
      </c>
      <c r="AN161">
        <v>65.06192014247497</v>
      </c>
      <c r="AO161">
        <f>(AQ161 - AP161 + DZ161*1E3/(8.314*(EB161+273.15)) * AS161/DY161 * AR161) * DY161/(100*DM161) * 1000/(1000 - AQ161)</f>
        <v>0</v>
      </c>
      <c r="AP161">
        <v>20.36997283343599</v>
      </c>
      <c r="AQ161">
        <v>23.31343878787878</v>
      </c>
      <c r="AR161">
        <v>-1.194461921706123E-05</v>
      </c>
      <c r="AS161">
        <v>108.3196532362032</v>
      </c>
      <c r="AT161">
        <v>0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4.16</v>
      </c>
      <c r="DN161">
        <v>0.5</v>
      </c>
      <c r="DO161" t="s">
        <v>440</v>
      </c>
      <c r="DP161">
        <v>2</v>
      </c>
      <c r="DQ161" t="b">
        <v>1</v>
      </c>
      <c r="DR161">
        <v>1758816262.814285</v>
      </c>
      <c r="DS161">
        <v>739.2956785714285</v>
      </c>
      <c r="DT161">
        <v>777.9332499999999</v>
      </c>
      <c r="DU161">
        <v>23.3154</v>
      </c>
      <c r="DV161">
        <v>20.36623928571428</v>
      </c>
      <c r="DW161">
        <v>739.9119642857144</v>
      </c>
      <c r="DX161">
        <v>23.19175000000001</v>
      </c>
      <c r="DY161">
        <v>500.0222857142857</v>
      </c>
      <c r="DZ161">
        <v>91.23403214285715</v>
      </c>
      <c r="EA161">
        <v>0.02919421071428572</v>
      </c>
      <c r="EB161">
        <v>30.00398214285715</v>
      </c>
      <c r="EC161">
        <v>30.01528214285714</v>
      </c>
      <c r="ED161">
        <v>999.9000000000002</v>
      </c>
      <c r="EE161">
        <v>0</v>
      </c>
      <c r="EF161">
        <v>0</v>
      </c>
      <c r="EG161">
        <v>10001.79464285714</v>
      </c>
      <c r="EH161">
        <v>0</v>
      </c>
      <c r="EI161">
        <v>11.36766785714286</v>
      </c>
      <c r="EJ161">
        <v>-38.63759285714286</v>
      </c>
      <c r="EK161">
        <v>756.9441428571428</v>
      </c>
      <c r="EL161">
        <v>794.1063571428573</v>
      </c>
      <c r="EM161">
        <v>2.949153571428571</v>
      </c>
      <c r="EN161">
        <v>777.9332499999999</v>
      </c>
      <c r="EO161">
        <v>20.36623928571428</v>
      </c>
      <c r="EP161">
        <v>2.127158214285715</v>
      </c>
      <c r="EQ161">
        <v>1.858094285714285</v>
      </c>
      <c r="ER161">
        <v>18.42401785714285</v>
      </c>
      <c r="ES161">
        <v>16.284275</v>
      </c>
      <c r="ET161">
        <v>1999.982857142857</v>
      </c>
      <c r="EU161">
        <v>0.9799960714285714</v>
      </c>
      <c r="EV161">
        <v>0.02000393928571429</v>
      </c>
      <c r="EW161">
        <v>0</v>
      </c>
      <c r="EX161">
        <v>626.8382857142857</v>
      </c>
      <c r="EY161">
        <v>5.00097</v>
      </c>
      <c r="EZ161">
        <v>12582.975</v>
      </c>
      <c r="FA161">
        <v>16707.40714285714</v>
      </c>
      <c r="FB161">
        <v>40.6915</v>
      </c>
      <c r="FC161">
        <v>41.1025</v>
      </c>
      <c r="FD161">
        <v>40.625</v>
      </c>
      <c r="FE161">
        <v>40.68699999999999</v>
      </c>
      <c r="FF161">
        <v>41.25</v>
      </c>
      <c r="FG161">
        <v>1955.070357142857</v>
      </c>
      <c r="FH161">
        <v>39.91000000000001</v>
      </c>
      <c r="FI161">
        <v>0</v>
      </c>
      <c r="FJ161">
        <v>1758816271.8</v>
      </c>
      <c r="FK161">
        <v>0</v>
      </c>
      <c r="FL161">
        <v>626.8818846153846</v>
      </c>
      <c r="FM161">
        <v>1.856034194814177</v>
      </c>
      <c r="FN161">
        <v>49.35042739311822</v>
      </c>
      <c r="FO161">
        <v>12583.41923076923</v>
      </c>
      <c r="FP161">
        <v>15</v>
      </c>
      <c r="FQ161">
        <v>0</v>
      </c>
      <c r="FR161" t="s">
        <v>441</v>
      </c>
      <c r="FS161">
        <v>1747247426.5</v>
      </c>
      <c r="FT161">
        <v>1747247420.5</v>
      </c>
      <c r="FU161">
        <v>0</v>
      </c>
      <c r="FV161">
        <v>1.027</v>
      </c>
      <c r="FW161">
        <v>0.031</v>
      </c>
      <c r="FX161">
        <v>0.02</v>
      </c>
      <c r="FY161">
        <v>0.05</v>
      </c>
      <c r="FZ161">
        <v>420</v>
      </c>
      <c r="GA161">
        <v>16</v>
      </c>
      <c r="GB161">
        <v>0.01</v>
      </c>
      <c r="GC161">
        <v>0.1</v>
      </c>
      <c r="GD161">
        <v>-38.586125</v>
      </c>
      <c r="GE161">
        <v>-1.044333208254971</v>
      </c>
      <c r="GF161">
        <v>0.1148415968845786</v>
      </c>
      <c r="GG161">
        <v>0</v>
      </c>
      <c r="GH161">
        <v>626.8190882352941</v>
      </c>
      <c r="GI161">
        <v>0.9914285735292744</v>
      </c>
      <c r="GJ161">
        <v>0.2770456925201102</v>
      </c>
      <c r="GK161">
        <v>-1</v>
      </c>
      <c r="GL161">
        <v>2.9516825</v>
      </c>
      <c r="GM161">
        <v>-0.05236525328330306</v>
      </c>
      <c r="GN161">
        <v>0.005531935353020695</v>
      </c>
      <c r="GO161">
        <v>1</v>
      </c>
      <c r="GP161">
        <v>1</v>
      </c>
      <c r="GQ161">
        <v>2</v>
      </c>
      <c r="GR161" t="s">
        <v>442</v>
      </c>
      <c r="GS161">
        <v>3.13556</v>
      </c>
      <c r="GT161">
        <v>2.68956</v>
      </c>
      <c r="GU161">
        <v>0.14554</v>
      </c>
      <c r="GV161">
        <v>0.148894</v>
      </c>
      <c r="GW161">
        <v>0.105135</v>
      </c>
      <c r="GX161">
        <v>0.0944721</v>
      </c>
      <c r="GY161">
        <v>27165.2</v>
      </c>
      <c r="GZ161">
        <v>27106.6</v>
      </c>
      <c r="HA161">
        <v>29553.7</v>
      </c>
      <c r="HB161">
        <v>29432.2</v>
      </c>
      <c r="HC161">
        <v>34941.9</v>
      </c>
      <c r="HD161">
        <v>35298.1</v>
      </c>
      <c r="HE161">
        <v>41588.7</v>
      </c>
      <c r="HF161">
        <v>41808.2</v>
      </c>
      <c r="HG161">
        <v>1.92768</v>
      </c>
      <c r="HH161">
        <v>1.89207</v>
      </c>
      <c r="HI161">
        <v>0.09938329999999999</v>
      </c>
      <c r="HJ161">
        <v>0</v>
      </c>
      <c r="HK161">
        <v>28.3991</v>
      </c>
      <c r="HL161">
        <v>999.9</v>
      </c>
      <c r="HM161">
        <v>54</v>
      </c>
      <c r="HN161">
        <v>30.4</v>
      </c>
      <c r="HO161">
        <v>25.8024</v>
      </c>
      <c r="HP161">
        <v>61.8735</v>
      </c>
      <c r="HQ161">
        <v>25.8213</v>
      </c>
      <c r="HR161">
        <v>1</v>
      </c>
      <c r="HS161">
        <v>0.07602639999999999</v>
      </c>
      <c r="HT161">
        <v>-0.277331</v>
      </c>
      <c r="HU161">
        <v>20.341</v>
      </c>
      <c r="HV161">
        <v>5.21744</v>
      </c>
      <c r="HW161">
        <v>12.0105</v>
      </c>
      <c r="HX161">
        <v>4.98885</v>
      </c>
      <c r="HY161">
        <v>3.28772</v>
      </c>
      <c r="HZ161">
        <v>9999</v>
      </c>
      <c r="IA161">
        <v>9999</v>
      </c>
      <c r="IB161">
        <v>9999</v>
      </c>
      <c r="IC161">
        <v>4.3</v>
      </c>
      <c r="ID161">
        <v>1.86754</v>
      </c>
      <c r="IE161">
        <v>1.86664</v>
      </c>
      <c r="IF161">
        <v>1.86602</v>
      </c>
      <c r="IG161">
        <v>1.866</v>
      </c>
      <c r="IH161">
        <v>1.86783</v>
      </c>
      <c r="II161">
        <v>1.87028</v>
      </c>
      <c r="IJ161">
        <v>1.86894</v>
      </c>
      <c r="IK161">
        <v>1.87042</v>
      </c>
      <c r="IL161">
        <v>0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-0.64</v>
      </c>
      <c r="IZ161">
        <v>0.1236</v>
      </c>
      <c r="JA161">
        <v>-0.08430758455233166</v>
      </c>
      <c r="JB161">
        <v>-0.0005046786976645747</v>
      </c>
      <c r="JC161">
        <v>-2.788243218172637E-07</v>
      </c>
      <c r="JD161">
        <v>-1.458253586176284E-11</v>
      </c>
      <c r="JE161">
        <v>-0.06436460862781151</v>
      </c>
      <c r="JF161">
        <v>-0.004978686969522418</v>
      </c>
      <c r="JG161">
        <v>0.0008967905392753483</v>
      </c>
      <c r="JH161">
        <v>-1.433903952826167E-05</v>
      </c>
      <c r="JI161">
        <v>4</v>
      </c>
      <c r="JJ161">
        <v>2332</v>
      </c>
      <c r="JK161">
        <v>1</v>
      </c>
      <c r="JL161">
        <v>26</v>
      </c>
      <c r="JM161">
        <v>192814.1</v>
      </c>
      <c r="JN161">
        <v>192814.2</v>
      </c>
      <c r="JO161">
        <v>1.76758</v>
      </c>
      <c r="JP161">
        <v>2.24243</v>
      </c>
      <c r="JQ161">
        <v>1.39648</v>
      </c>
      <c r="JR161">
        <v>2.34253</v>
      </c>
      <c r="JS161">
        <v>1.49536</v>
      </c>
      <c r="JT161">
        <v>2.67212</v>
      </c>
      <c r="JU161">
        <v>35.8944</v>
      </c>
      <c r="JV161">
        <v>24.07</v>
      </c>
      <c r="JW161">
        <v>18</v>
      </c>
      <c r="JX161">
        <v>490.248</v>
      </c>
      <c r="JY161">
        <v>457.745</v>
      </c>
      <c r="JZ161">
        <v>28.3827</v>
      </c>
      <c r="KA161">
        <v>28.5395</v>
      </c>
      <c r="KB161">
        <v>30.0003</v>
      </c>
      <c r="KC161">
        <v>28.3018</v>
      </c>
      <c r="KD161">
        <v>28.2229</v>
      </c>
      <c r="KE161">
        <v>35.376</v>
      </c>
      <c r="KF161">
        <v>26.7706</v>
      </c>
      <c r="KG161">
        <v>74.2698</v>
      </c>
      <c r="KH161">
        <v>28.3544</v>
      </c>
      <c r="KI161">
        <v>820.972</v>
      </c>
      <c r="KJ161">
        <v>20.4565</v>
      </c>
      <c r="KK161">
        <v>101.007</v>
      </c>
      <c r="KL161">
        <v>100.541</v>
      </c>
    </row>
    <row r="162" spans="1:298">
      <c r="A162">
        <v>146</v>
      </c>
      <c r="B162">
        <v>1758816275.6</v>
      </c>
      <c r="C162">
        <v>3240.5</v>
      </c>
      <c r="D162" t="s">
        <v>737</v>
      </c>
      <c r="E162" t="s">
        <v>738</v>
      </c>
      <c r="F162">
        <v>5</v>
      </c>
      <c r="G162" t="s">
        <v>640</v>
      </c>
      <c r="H162" t="s">
        <v>437</v>
      </c>
      <c r="I162" t="s">
        <v>438</v>
      </c>
      <c r="J162">
        <v>1758816268.1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827.3101281936205</v>
      </c>
      <c r="AL162">
        <v>798.9048242424243</v>
      </c>
      <c r="AM162">
        <v>3.398251133307158</v>
      </c>
      <c r="AN162">
        <v>65.06192014247497</v>
      </c>
      <c r="AO162">
        <f>(AQ162 - AP162 + DZ162*1E3/(8.314*(EB162+273.15)) * AS162/DY162 * AR162) * DY162/(100*DM162) * 1000/(1000 - AQ162)</f>
        <v>0</v>
      </c>
      <c r="AP162">
        <v>20.37557240689513</v>
      </c>
      <c r="AQ162">
        <v>23.31143515151514</v>
      </c>
      <c r="AR162">
        <v>-5.23515103839125E-06</v>
      </c>
      <c r="AS162">
        <v>108.3196532362032</v>
      </c>
      <c r="AT162">
        <v>0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4.16</v>
      </c>
      <c r="DN162">
        <v>0.5</v>
      </c>
      <c r="DO162" t="s">
        <v>440</v>
      </c>
      <c r="DP162">
        <v>2</v>
      </c>
      <c r="DQ162" t="b">
        <v>1</v>
      </c>
      <c r="DR162">
        <v>1758816268.1</v>
      </c>
      <c r="DS162">
        <v>756.9495185185185</v>
      </c>
      <c r="DT162">
        <v>795.6135555555555</v>
      </c>
      <c r="DU162">
        <v>23.31404444444444</v>
      </c>
      <c r="DV162">
        <v>20.37026666666666</v>
      </c>
      <c r="DW162">
        <v>757.5826296296295</v>
      </c>
      <c r="DX162">
        <v>23.19041111111112</v>
      </c>
      <c r="DY162">
        <v>500.0067777777778</v>
      </c>
      <c r="DZ162">
        <v>91.23441851851851</v>
      </c>
      <c r="EA162">
        <v>0.02921006296296296</v>
      </c>
      <c r="EB162">
        <v>30.00178148148148</v>
      </c>
      <c r="EC162">
        <v>30.01834074074074</v>
      </c>
      <c r="ED162">
        <v>999.9000000000001</v>
      </c>
      <c r="EE162">
        <v>0</v>
      </c>
      <c r="EF162">
        <v>0</v>
      </c>
      <c r="EG162">
        <v>9997.915925925925</v>
      </c>
      <c r="EH162">
        <v>0</v>
      </c>
      <c r="EI162">
        <v>11.37020370370371</v>
      </c>
      <c r="EJ162">
        <v>-38.66387037037038</v>
      </c>
      <c r="EK162">
        <v>775.0183703703703</v>
      </c>
      <c r="EL162">
        <v>812.1574814814815</v>
      </c>
      <c r="EM162">
        <v>2.943777407407408</v>
      </c>
      <c r="EN162">
        <v>795.6135555555555</v>
      </c>
      <c r="EO162">
        <v>20.37026666666666</v>
      </c>
      <c r="EP162">
        <v>2.127042962962963</v>
      </c>
      <c r="EQ162">
        <v>1.858469259259259</v>
      </c>
      <c r="ER162">
        <v>18.42315555555556</v>
      </c>
      <c r="ES162">
        <v>16.28744444444444</v>
      </c>
      <c r="ET162">
        <v>1999.976296296297</v>
      </c>
      <c r="EU162">
        <v>0.9799956666666665</v>
      </c>
      <c r="EV162">
        <v>0.02000434814814815</v>
      </c>
      <c r="EW162">
        <v>0</v>
      </c>
      <c r="EX162">
        <v>627.0770000000001</v>
      </c>
      <c r="EY162">
        <v>5.00097</v>
      </c>
      <c r="EZ162">
        <v>12587.55555555556</v>
      </c>
      <c r="FA162">
        <v>16707.35555555555</v>
      </c>
      <c r="FB162">
        <v>40.69633333333333</v>
      </c>
      <c r="FC162">
        <v>41.11566666666667</v>
      </c>
      <c r="FD162">
        <v>40.62959259259259</v>
      </c>
      <c r="FE162">
        <v>40.68699999999999</v>
      </c>
      <c r="FF162">
        <v>41.25</v>
      </c>
      <c r="FG162">
        <v>1955.062962962963</v>
      </c>
      <c r="FH162">
        <v>39.90851851851852</v>
      </c>
      <c r="FI162">
        <v>0</v>
      </c>
      <c r="FJ162">
        <v>1758816276.6</v>
      </c>
      <c r="FK162">
        <v>0</v>
      </c>
      <c r="FL162">
        <v>627.1037692307693</v>
      </c>
      <c r="FM162">
        <v>4.492786323278537</v>
      </c>
      <c r="FN162">
        <v>71.39145295611027</v>
      </c>
      <c r="FO162">
        <v>12587.64615384615</v>
      </c>
      <c r="FP162">
        <v>15</v>
      </c>
      <c r="FQ162">
        <v>0</v>
      </c>
      <c r="FR162" t="s">
        <v>441</v>
      </c>
      <c r="FS162">
        <v>1747247426.5</v>
      </c>
      <c r="FT162">
        <v>1747247420.5</v>
      </c>
      <c r="FU162">
        <v>0</v>
      </c>
      <c r="FV162">
        <v>1.027</v>
      </c>
      <c r="FW162">
        <v>0.031</v>
      </c>
      <c r="FX162">
        <v>0.02</v>
      </c>
      <c r="FY162">
        <v>0.05</v>
      </c>
      <c r="FZ162">
        <v>420</v>
      </c>
      <c r="GA162">
        <v>16</v>
      </c>
      <c r="GB162">
        <v>0.01</v>
      </c>
      <c r="GC162">
        <v>0.1</v>
      </c>
      <c r="GD162">
        <v>-38.649145</v>
      </c>
      <c r="GE162">
        <v>-0.7191962476546796</v>
      </c>
      <c r="GF162">
        <v>0.09686462189571599</v>
      </c>
      <c r="GG162">
        <v>0</v>
      </c>
      <c r="GH162">
        <v>626.9752941176471</v>
      </c>
      <c r="GI162">
        <v>2.214025973946483</v>
      </c>
      <c r="GJ162">
        <v>0.3624192834607826</v>
      </c>
      <c r="GK162">
        <v>-1</v>
      </c>
      <c r="GL162">
        <v>2.947185</v>
      </c>
      <c r="GM162">
        <v>-0.0585034896810613</v>
      </c>
      <c r="GN162">
        <v>0.006208699541772035</v>
      </c>
      <c r="GO162">
        <v>1</v>
      </c>
      <c r="GP162">
        <v>1</v>
      </c>
      <c r="GQ162">
        <v>2</v>
      </c>
      <c r="GR162" t="s">
        <v>442</v>
      </c>
      <c r="GS162">
        <v>3.13549</v>
      </c>
      <c r="GT162">
        <v>2.68929</v>
      </c>
      <c r="GU162">
        <v>0.147643</v>
      </c>
      <c r="GV162">
        <v>0.150867</v>
      </c>
      <c r="GW162">
        <v>0.105125</v>
      </c>
      <c r="GX162">
        <v>0.0944709</v>
      </c>
      <c r="GY162">
        <v>27098.3</v>
      </c>
      <c r="GZ162">
        <v>27043.4</v>
      </c>
      <c r="HA162">
        <v>29553.7</v>
      </c>
      <c r="HB162">
        <v>29431.9</v>
      </c>
      <c r="HC162">
        <v>34942.3</v>
      </c>
      <c r="HD162">
        <v>35297.7</v>
      </c>
      <c r="HE162">
        <v>41588.7</v>
      </c>
      <c r="HF162">
        <v>41807.7</v>
      </c>
      <c r="HG162">
        <v>1.92755</v>
      </c>
      <c r="HH162">
        <v>1.89225</v>
      </c>
      <c r="HI162">
        <v>0.0981316</v>
      </c>
      <c r="HJ162">
        <v>0</v>
      </c>
      <c r="HK162">
        <v>28.3997</v>
      </c>
      <c r="HL162">
        <v>999.9</v>
      </c>
      <c r="HM162">
        <v>54</v>
      </c>
      <c r="HN162">
        <v>30.4</v>
      </c>
      <c r="HO162">
        <v>25.8023</v>
      </c>
      <c r="HP162">
        <v>61.9735</v>
      </c>
      <c r="HQ162">
        <v>25.7532</v>
      </c>
      <c r="HR162">
        <v>1</v>
      </c>
      <c r="HS162">
        <v>0.0765473</v>
      </c>
      <c r="HT162">
        <v>-0.239101</v>
      </c>
      <c r="HU162">
        <v>20.341</v>
      </c>
      <c r="HV162">
        <v>5.21669</v>
      </c>
      <c r="HW162">
        <v>12.0107</v>
      </c>
      <c r="HX162">
        <v>4.9887</v>
      </c>
      <c r="HY162">
        <v>3.2876</v>
      </c>
      <c r="HZ162">
        <v>9999</v>
      </c>
      <c r="IA162">
        <v>9999</v>
      </c>
      <c r="IB162">
        <v>9999</v>
      </c>
      <c r="IC162">
        <v>4.3</v>
      </c>
      <c r="ID162">
        <v>1.86754</v>
      </c>
      <c r="IE162">
        <v>1.86667</v>
      </c>
      <c r="IF162">
        <v>1.866</v>
      </c>
      <c r="IG162">
        <v>1.866</v>
      </c>
      <c r="IH162">
        <v>1.86784</v>
      </c>
      <c r="II162">
        <v>1.87029</v>
      </c>
      <c r="IJ162">
        <v>1.86893</v>
      </c>
      <c r="IK162">
        <v>1.87042</v>
      </c>
      <c r="IL162">
        <v>0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-0.657</v>
      </c>
      <c r="IZ162">
        <v>0.1236</v>
      </c>
      <c r="JA162">
        <v>-0.08430758455233166</v>
      </c>
      <c r="JB162">
        <v>-0.0005046786976645747</v>
      </c>
      <c r="JC162">
        <v>-2.788243218172637E-07</v>
      </c>
      <c r="JD162">
        <v>-1.458253586176284E-11</v>
      </c>
      <c r="JE162">
        <v>-0.06436460862781151</v>
      </c>
      <c r="JF162">
        <v>-0.004978686969522418</v>
      </c>
      <c r="JG162">
        <v>0.0008967905392753483</v>
      </c>
      <c r="JH162">
        <v>-1.433903952826167E-05</v>
      </c>
      <c r="JI162">
        <v>4</v>
      </c>
      <c r="JJ162">
        <v>2332</v>
      </c>
      <c r="JK162">
        <v>1</v>
      </c>
      <c r="JL162">
        <v>26</v>
      </c>
      <c r="JM162">
        <v>192814.2</v>
      </c>
      <c r="JN162">
        <v>192814.3</v>
      </c>
      <c r="JO162">
        <v>1.79565</v>
      </c>
      <c r="JP162">
        <v>2.24854</v>
      </c>
      <c r="JQ162">
        <v>1.39648</v>
      </c>
      <c r="JR162">
        <v>2.34375</v>
      </c>
      <c r="JS162">
        <v>1.49536</v>
      </c>
      <c r="JT162">
        <v>2.63062</v>
      </c>
      <c r="JU162">
        <v>35.8944</v>
      </c>
      <c r="JV162">
        <v>24.07</v>
      </c>
      <c r="JW162">
        <v>18</v>
      </c>
      <c r="JX162">
        <v>490.2</v>
      </c>
      <c r="JY162">
        <v>457.893</v>
      </c>
      <c r="JZ162">
        <v>28.3547</v>
      </c>
      <c r="KA162">
        <v>28.5439</v>
      </c>
      <c r="KB162">
        <v>30.0004</v>
      </c>
      <c r="KC162">
        <v>28.3056</v>
      </c>
      <c r="KD162">
        <v>28.2276</v>
      </c>
      <c r="KE162">
        <v>35.9955</v>
      </c>
      <c r="KF162">
        <v>26.482</v>
      </c>
      <c r="KG162">
        <v>74.2698</v>
      </c>
      <c r="KH162">
        <v>28.3408</v>
      </c>
      <c r="KI162">
        <v>841.085</v>
      </c>
      <c r="KJ162">
        <v>20.4702</v>
      </c>
      <c r="KK162">
        <v>101.007</v>
      </c>
      <c r="KL162">
        <v>100.54</v>
      </c>
    </row>
    <row r="163" spans="1:298">
      <c r="A163">
        <v>147</v>
      </c>
      <c r="B163">
        <v>1758816280.6</v>
      </c>
      <c r="C163">
        <v>3245.5</v>
      </c>
      <c r="D163" t="s">
        <v>739</v>
      </c>
      <c r="E163" t="s">
        <v>740</v>
      </c>
      <c r="F163">
        <v>5</v>
      </c>
      <c r="G163" t="s">
        <v>640</v>
      </c>
      <c r="H163" t="s">
        <v>437</v>
      </c>
      <c r="I163" t="s">
        <v>438</v>
      </c>
      <c r="J163">
        <v>1758816272.814285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843.7932103680986</v>
      </c>
      <c r="AL163">
        <v>815.6337090909092</v>
      </c>
      <c r="AM163">
        <v>3.351638756341022</v>
      </c>
      <c r="AN163">
        <v>65.06192014247497</v>
      </c>
      <c r="AO163">
        <f>(AQ163 - AP163 + DZ163*1E3/(8.314*(EB163+273.15)) * AS163/DY163 * AR163) * DY163/(100*DM163) * 1000/(1000 - AQ163)</f>
        <v>0</v>
      </c>
      <c r="AP163">
        <v>20.39874564247528</v>
      </c>
      <c r="AQ163">
        <v>23.31149575757576</v>
      </c>
      <c r="AR163">
        <v>6.169773097351742E-06</v>
      </c>
      <c r="AS163">
        <v>108.3196532362032</v>
      </c>
      <c r="AT163">
        <v>0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4.16</v>
      </c>
      <c r="DN163">
        <v>0.5</v>
      </c>
      <c r="DO163" t="s">
        <v>440</v>
      </c>
      <c r="DP163">
        <v>2</v>
      </c>
      <c r="DQ163" t="b">
        <v>1</v>
      </c>
      <c r="DR163">
        <v>1758816272.814285</v>
      </c>
      <c r="DS163">
        <v>772.5861785714286</v>
      </c>
      <c r="DT163">
        <v>811.2755714285714</v>
      </c>
      <c r="DU163">
        <v>23.312725</v>
      </c>
      <c r="DV163">
        <v>20.37988214285715</v>
      </c>
      <c r="DW163">
        <v>773.2343571428572</v>
      </c>
      <c r="DX163">
        <v>23.18911428571429</v>
      </c>
      <c r="DY163">
        <v>499.9906071428571</v>
      </c>
      <c r="DZ163">
        <v>91.23462857142856</v>
      </c>
      <c r="EA163">
        <v>0.02929361428571428</v>
      </c>
      <c r="EB163">
        <v>29.99461785714286</v>
      </c>
      <c r="EC163">
        <v>30.01211071428571</v>
      </c>
      <c r="ED163">
        <v>999.9000000000002</v>
      </c>
      <c r="EE163">
        <v>0</v>
      </c>
      <c r="EF163">
        <v>0</v>
      </c>
      <c r="EG163">
        <v>9998.034642857141</v>
      </c>
      <c r="EH163">
        <v>0</v>
      </c>
      <c r="EI163">
        <v>11.36755714285714</v>
      </c>
      <c r="EJ163">
        <v>-38.68919999999999</v>
      </c>
      <c r="EK163">
        <v>791.0272142857144</v>
      </c>
      <c r="EL163">
        <v>828.1533571428572</v>
      </c>
      <c r="EM163">
        <v>2.932845</v>
      </c>
      <c r="EN163">
        <v>811.2755714285714</v>
      </c>
      <c r="EO163">
        <v>20.37988214285715</v>
      </c>
      <c r="EP163">
        <v>2.126928214285714</v>
      </c>
      <c r="EQ163">
        <v>1.859351428571429</v>
      </c>
      <c r="ER163">
        <v>18.42229642857143</v>
      </c>
      <c r="ES163">
        <v>16.29488214285714</v>
      </c>
      <c r="ET163">
        <v>1999.994285714286</v>
      </c>
      <c r="EU163">
        <v>0.9799952142857142</v>
      </c>
      <c r="EV163">
        <v>0.02000481428571428</v>
      </c>
      <c r="EW163">
        <v>0</v>
      </c>
      <c r="EX163">
        <v>627.3822857142858</v>
      </c>
      <c r="EY163">
        <v>5.00097</v>
      </c>
      <c r="EZ163">
        <v>12592.93928571428</v>
      </c>
      <c r="FA163">
        <v>16707.50714285714</v>
      </c>
      <c r="FB163">
        <v>40.705</v>
      </c>
      <c r="FC163">
        <v>41.1205</v>
      </c>
      <c r="FD163">
        <v>40.63164285714286</v>
      </c>
      <c r="FE163">
        <v>40.68699999999999</v>
      </c>
      <c r="FF163">
        <v>41.25442857142856</v>
      </c>
      <c r="FG163">
        <v>1955.079642857143</v>
      </c>
      <c r="FH163">
        <v>39.90928571428572</v>
      </c>
      <c r="FI163">
        <v>0</v>
      </c>
      <c r="FJ163">
        <v>1758816281.4</v>
      </c>
      <c r="FK163">
        <v>0</v>
      </c>
      <c r="FL163">
        <v>627.3971538461539</v>
      </c>
      <c r="FM163">
        <v>3.778803419986482</v>
      </c>
      <c r="FN163">
        <v>61.2341880211434</v>
      </c>
      <c r="FO163">
        <v>12593.10384615385</v>
      </c>
      <c r="FP163">
        <v>15</v>
      </c>
      <c r="FQ163">
        <v>0</v>
      </c>
      <c r="FR163" t="s">
        <v>441</v>
      </c>
      <c r="FS163">
        <v>1747247426.5</v>
      </c>
      <c r="FT163">
        <v>1747247420.5</v>
      </c>
      <c r="FU163">
        <v>0</v>
      </c>
      <c r="FV163">
        <v>1.027</v>
      </c>
      <c r="FW163">
        <v>0.031</v>
      </c>
      <c r="FX163">
        <v>0.02</v>
      </c>
      <c r="FY163">
        <v>0.05</v>
      </c>
      <c r="FZ163">
        <v>420</v>
      </c>
      <c r="GA163">
        <v>16</v>
      </c>
      <c r="GB163">
        <v>0.01</v>
      </c>
      <c r="GC163">
        <v>0.1</v>
      </c>
      <c r="GD163">
        <v>-38.66065</v>
      </c>
      <c r="GE163">
        <v>-0.3082131332082172</v>
      </c>
      <c r="GF163">
        <v>0.1874698615778016</v>
      </c>
      <c r="GG163">
        <v>0</v>
      </c>
      <c r="GH163">
        <v>627.2054117647059</v>
      </c>
      <c r="GI163">
        <v>3.708785330575672</v>
      </c>
      <c r="GJ163">
        <v>0.4476501468549378</v>
      </c>
      <c r="GK163">
        <v>-1</v>
      </c>
      <c r="GL163">
        <v>2.93686575</v>
      </c>
      <c r="GM163">
        <v>-0.1321570356472863</v>
      </c>
      <c r="GN163">
        <v>0.01504695332741814</v>
      </c>
      <c r="GO163">
        <v>0</v>
      </c>
      <c r="GP163">
        <v>0</v>
      </c>
      <c r="GQ163">
        <v>2</v>
      </c>
      <c r="GR163" t="s">
        <v>450</v>
      </c>
      <c r="GS163">
        <v>3.13557</v>
      </c>
      <c r="GT163">
        <v>2.68963</v>
      </c>
      <c r="GU163">
        <v>0.149703</v>
      </c>
      <c r="GV163">
        <v>0.152968</v>
      </c>
      <c r="GW163">
        <v>0.105129</v>
      </c>
      <c r="GX163">
        <v>0.0946245</v>
      </c>
      <c r="GY163">
        <v>27032.8</v>
      </c>
      <c r="GZ163">
        <v>26976.5</v>
      </c>
      <c r="HA163">
        <v>29553.8</v>
      </c>
      <c r="HB163">
        <v>29431.9</v>
      </c>
      <c r="HC163">
        <v>34942.3</v>
      </c>
      <c r="HD163">
        <v>35291.8</v>
      </c>
      <c r="HE163">
        <v>41588.8</v>
      </c>
      <c r="HF163">
        <v>41807.8</v>
      </c>
      <c r="HG163">
        <v>1.9276</v>
      </c>
      <c r="HH163">
        <v>1.89205</v>
      </c>
      <c r="HI163">
        <v>0.0980496</v>
      </c>
      <c r="HJ163">
        <v>0</v>
      </c>
      <c r="HK163">
        <v>28.3984</v>
      </c>
      <c r="HL163">
        <v>999.9</v>
      </c>
      <c r="HM163">
        <v>53.9</v>
      </c>
      <c r="HN163">
        <v>30.4</v>
      </c>
      <c r="HO163">
        <v>25.7525</v>
      </c>
      <c r="HP163">
        <v>62.0135</v>
      </c>
      <c r="HQ163">
        <v>25.7332</v>
      </c>
      <c r="HR163">
        <v>1</v>
      </c>
      <c r="HS163">
        <v>0.0767861</v>
      </c>
      <c r="HT163">
        <v>-0.369314</v>
      </c>
      <c r="HU163">
        <v>20.3408</v>
      </c>
      <c r="HV163">
        <v>5.21714</v>
      </c>
      <c r="HW163">
        <v>12.0107</v>
      </c>
      <c r="HX163">
        <v>4.9891</v>
      </c>
      <c r="HY163">
        <v>3.2878</v>
      </c>
      <c r="HZ163">
        <v>9999</v>
      </c>
      <c r="IA163">
        <v>9999</v>
      </c>
      <c r="IB163">
        <v>9999</v>
      </c>
      <c r="IC163">
        <v>4.3</v>
      </c>
      <c r="ID163">
        <v>1.86754</v>
      </c>
      <c r="IE163">
        <v>1.86665</v>
      </c>
      <c r="IF163">
        <v>1.86601</v>
      </c>
      <c r="IG163">
        <v>1.866</v>
      </c>
      <c r="IH163">
        <v>1.86784</v>
      </c>
      <c r="II163">
        <v>1.87028</v>
      </c>
      <c r="IJ163">
        <v>1.86893</v>
      </c>
      <c r="IK163">
        <v>1.87042</v>
      </c>
      <c r="IL163">
        <v>0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-0.673</v>
      </c>
      <c r="IZ163">
        <v>0.1236</v>
      </c>
      <c r="JA163">
        <v>-0.08430758455233166</v>
      </c>
      <c r="JB163">
        <v>-0.0005046786976645747</v>
      </c>
      <c r="JC163">
        <v>-2.788243218172637E-07</v>
      </c>
      <c r="JD163">
        <v>-1.458253586176284E-11</v>
      </c>
      <c r="JE163">
        <v>-0.06436460862781151</v>
      </c>
      <c r="JF163">
        <v>-0.004978686969522418</v>
      </c>
      <c r="JG163">
        <v>0.0008967905392753483</v>
      </c>
      <c r="JH163">
        <v>-1.433903952826167E-05</v>
      </c>
      <c r="JI163">
        <v>4</v>
      </c>
      <c r="JJ163">
        <v>2332</v>
      </c>
      <c r="JK163">
        <v>1</v>
      </c>
      <c r="JL163">
        <v>26</v>
      </c>
      <c r="JM163">
        <v>192814.2</v>
      </c>
      <c r="JN163">
        <v>192814.3</v>
      </c>
      <c r="JO163">
        <v>1.82617</v>
      </c>
      <c r="JP163">
        <v>2.24854</v>
      </c>
      <c r="JQ163">
        <v>1.39771</v>
      </c>
      <c r="JR163">
        <v>2.34375</v>
      </c>
      <c r="JS163">
        <v>1.49536</v>
      </c>
      <c r="JT163">
        <v>2.71606</v>
      </c>
      <c r="JU163">
        <v>35.9178</v>
      </c>
      <c r="JV163">
        <v>24.07</v>
      </c>
      <c r="JW163">
        <v>18</v>
      </c>
      <c r="JX163">
        <v>490.27</v>
      </c>
      <c r="JY163">
        <v>457.795</v>
      </c>
      <c r="JZ163">
        <v>28.3376</v>
      </c>
      <c r="KA163">
        <v>28.5488</v>
      </c>
      <c r="KB163">
        <v>30.0004</v>
      </c>
      <c r="KC163">
        <v>28.3105</v>
      </c>
      <c r="KD163">
        <v>28.2312</v>
      </c>
      <c r="KE163">
        <v>36.5407</v>
      </c>
      <c r="KF163">
        <v>26.482</v>
      </c>
      <c r="KG163">
        <v>74.2698</v>
      </c>
      <c r="KH163">
        <v>28.3914</v>
      </c>
      <c r="KI163">
        <v>854.48</v>
      </c>
      <c r="KJ163">
        <v>20.4776</v>
      </c>
      <c r="KK163">
        <v>101.007</v>
      </c>
      <c r="KL163">
        <v>100.54</v>
      </c>
    </row>
    <row r="164" spans="1:298">
      <c r="A164">
        <v>148</v>
      </c>
      <c r="B164">
        <v>1758816285.6</v>
      </c>
      <c r="C164">
        <v>3250.5</v>
      </c>
      <c r="D164" t="s">
        <v>741</v>
      </c>
      <c r="E164" t="s">
        <v>742</v>
      </c>
      <c r="F164">
        <v>5</v>
      </c>
      <c r="G164" t="s">
        <v>640</v>
      </c>
      <c r="H164" t="s">
        <v>437</v>
      </c>
      <c r="I164" t="s">
        <v>438</v>
      </c>
      <c r="J164">
        <v>1758816278.1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861.5289594209858</v>
      </c>
      <c r="AL164">
        <v>832.830642424242</v>
      </c>
      <c r="AM164">
        <v>3.445442264768269</v>
      </c>
      <c r="AN164">
        <v>65.06192014247497</v>
      </c>
      <c r="AO164">
        <f>(AQ164 - AP164 + DZ164*1E3/(8.314*(EB164+273.15)) * AS164/DY164 * AR164) * DY164/(100*DM164) * 1000/(1000 - AQ164)</f>
        <v>0</v>
      </c>
      <c r="AP164">
        <v>20.43053206483412</v>
      </c>
      <c r="AQ164">
        <v>23.32594424242424</v>
      </c>
      <c r="AR164">
        <v>4.012851681419794E-05</v>
      </c>
      <c r="AS164">
        <v>108.3196532362032</v>
      </c>
      <c r="AT164">
        <v>0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4.16</v>
      </c>
      <c r="DN164">
        <v>0.5</v>
      </c>
      <c r="DO164" t="s">
        <v>440</v>
      </c>
      <c r="DP164">
        <v>2</v>
      </c>
      <c r="DQ164" t="b">
        <v>1</v>
      </c>
      <c r="DR164">
        <v>1758816278.1</v>
      </c>
      <c r="DS164">
        <v>790.1215925925926</v>
      </c>
      <c r="DT164">
        <v>828.9682962962963</v>
      </c>
      <c r="DU164">
        <v>23.31406666666667</v>
      </c>
      <c r="DV164">
        <v>20.40045555555556</v>
      </c>
      <c r="DW164">
        <v>790.7867407407407</v>
      </c>
      <c r="DX164">
        <v>23.19042962962963</v>
      </c>
      <c r="DY164">
        <v>499.9831481481482</v>
      </c>
      <c r="DZ164">
        <v>91.23488518518516</v>
      </c>
      <c r="EA164">
        <v>0.02937715925925925</v>
      </c>
      <c r="EB164">
        <v>29.98468148148148</v>
      </c>
      <c r="EC164">
        <v>29.9990962962963</v>
      </c>
      <c r="ED164">
        <v>999.9000000000001</v>
      </c>
      <c r="EE164">
        <v>0</v>
      </c>
      <c r="EF164">
        <v>0</v>
      </c>
      <c r="EG164">
        <v>9992.031851851851</v>
      </c>
      <c r="EH164">
        <v>0</v>
      </c>
      <c r="EI164">
        <v>11.35838148148148</v>
      </c>
      <c r="EJ164">
        <v>-38.84645925925926</v>
      </c>
      <c r="EK164">
        <v>808.9823703703704</v>
      </c>
      <c r="EL164">
        <v>846.2319629629629</v>
      </c>
      <c r="EM164">
        <v>2.913620740740741</v>
      </c>
      <c r="EN164">
        <v>828.9682962962963</v>
      </c>
      <c r="EO164">
        <v>20.40045555555556</v>
      </c>
      <c r="EP164">
        <v>2.127056296296296</v>
      </c>
      <c r="EQ164">
        <v>1.861232962962963</v>
      </c>
      <c r="ER164">
        <v>18.42326666666666</v>
      </c>
      <c r="ES164">
        <v>16.31075925925926</v>
      </c>
      <c r="ET164">
        <v>1999.994074074074</v>
      </c>
      <c r="EU164">
        <v>0.9799953333333333</v>
      </c>
      <c r="EV164">
        <v>0.02000469259259259</v>
      </c>
      <c r="EW164">
        <v>0</v>
      </c>
      <c r="EX164">
        <v>627.6796296296296</v>
      </c>
      <c r="EY164">
        <v>5.00097</v>
      </c>
      <c r="EZ164">
        <v>12597.72962962963</v>
      </c>
      <c r="FA164">
        <v>16707.51111111111</v>
      </c>
      <c r="FB164">
        <v>40.71733333333333</v>
      </c>
      <c r="FC164">
        <v>41.125</v>
      </c>
      <c r="FD164">
        <v>40.63648148148148</v>
      </c>
      <c r="FE164">
        <v>40.68699999999999</v>
      </c>
      <c r="FF164">
        <v>41.26148148148148</v>
      </c>
      <c r="FG164">
        <v>1955.08</v>
      </c>
      <c r="FH164">
        <v>39.90814814814815</v>
      </c>
      <c r="FI164">
        <v>0</v>
      </c>
      <c r="FJ164">
        <v>1758816286.8</v>
      </c>
      <c r="FK164">
        <v>0</v>
      </c>
      <c r="FL164">
        <v>627.6799999999999</v>
      </c>
      <c r="FM164">
        <v>1.480999994036952</v>
      </c>
      <c r="FN164">
        <v>45.23846156428222</v>
      </c>
      <c r="FO164">
        <v>12598.164</v>
      </c>
      <c r="FP164">
        <v>15</v>
      </c>
      <c r="FQ164">
        <v>0</v>
      </c>
      <c r="FR164" t="s">
        <v>441</v>
      </c>
      <c r="FS164">
        <v>1747247426.5</v>
      </c>
      <c r="FT164">
        <v>1747247420.5</v>
      </c>
      <c r="FU164">
        <v>0</v>
      </c>
      <c r="FV164">
        <v>1.027</v>
      </c>
      <c r="FW164">
        <v>0.031</v>
      </c>
      <c r="FX164">
        <v>0.02</v>
      </c>
      <c r="FY164">
        <v>0.05</v>
      </c>
      <c r="FZ164">
        <v>420</v>
      </c>
      <c r="GA164">
        <v>16</v>
      </c>
      <c r="GB164">
        <v>0.01</v>
      </c>
      <c r="GC164">
        <v>0.1</v>
      </c>
      <c r="GD164">
        <v>-38.790795</v>
      </c>
      <c r="GE164">
        <v>-1.578878048780471</v>
      </c>
      <c r="GF164">
        <v>0.2856890923276565</v>
      </c>
      <c r="GG164">
        <v>0</v>
      </c>
      <c r="GH164">
        <v>627.437</v>
      </c>
      <c r="GI164">
        <v>3.63685255977094</v>
      </c>
      <c r="GJ164">
        <v>0.4370574063788387</v>
      </c>
      <c r="GK164">
        <v>-1</v>
      </c>
      <c r="GL164">
        <v>2.92525825</v>
      </c>
      <c r="GM164">
        <v>-0.2212573733583531</v>
      </c>
      <c r="GN164">
        <v>0.02268500131006166</v>
      </c>
      <c r="GO164">
        <v>0</v>
      </c>
      <c r="GP164">
        <v>0</v>
      </c>
      <c r="GQ164">
        <v>2</v>
      </c>
      <c r="GR164" t="s">
        <v>450</v>
      </c>
      <c r="GS164">
        <v>3.13554</v>
      </c>
      <c r="GT164">
        <v>2.68944</v>
      </c>
      <c r="GU164">
        <v>0.151792</v>
      </c>
      <c r="GV164">
        <v>0.154951</v>
      </c>
      <c r="GW164">
        <v>0.105174</v>
      </c>
      <c r="GX164">
        <v>0.094656</v>
      </c>
      <c r="GY164">
        <v>26965.9</v>
      </c>
      <c r="GZ164">
        <v>26913.1</v>
      </c>
      <c r="HA164">
        <v>29553.3</v>
      </c>
      <c r="HB164">
        <v>29431.7</v>
      </c>
      <c r="HC164">
        <v>34939.9</v>
      </c>
      <c r="HD164">
        <v>35290.3</v>
      </c>
      <c r="HE164">
        <v>41587.9</v>
      </c>
      <c r="HF164">
        <v>41807.4</v>
      </c>
      <c r="HG164">
        <v>1.92743</v>
      </c>
      <c r="HH164">
        <v>1.89207</v>
      </c>
      <c r="HI164">
        <v>0.0977777</v>
      </c>
      <c r="HJ164">
        <v>0</v>
      </c>
      <c r="HK164">
        <v>28.3972</v>
      </c>
      <c r="HL164">
        <v>999.9</v>
      </c>
      <c r="HM164">
        <v>53.9</v>
      </c>
      <c r="HN164">
        <v>30.4</v>
      </c>
      <c r="HO164">
        <v>25.7563</v>
      </c>
      <c r="HP164">
        <v>62.1735</v>
      </c>
      <c r="HQ164">
        <v>25.7812</v>
      </c>
      <c r="HR164">
        <v>1</v>
      </c>
      <c r="HS164">
        <v>0.0770808</v>
      </c>
      <c r="HT164">
        <v>-0.455536</v>
      </c>
      <c r="HU164">
        <v>20.3405</v>
      </c>
      <c r="HV164">
        <v>5.21669</v>
      </c>
      <c r="HW164">
        <v>12.0102</v>
      </c>
      <c r="HX164">
        <v>4.98885</v>
      </c>
      <c r="HY164">
        <v>3.28778</v>
      </c>
      <c r="HZ164">
        <v>9999</v>
      </c>
      <c r="IA164">
        <v>9999</v>
      </c>
      <c r="IB164">
        <v>9999</v>
      </c>
      <c r="IC164">
        <v>4.3</v>
      </c>
      <c r="ID164">
        <v>1.86754</v>
      </c>
      <c r="IE164">
        <v>1.86667</v>
      </c>
      <c r="IF164">
        <v>1.86602</v>
      </c>
      <c r="IG164">
        <v>1.866</v>
      </c>
      <c r="IH164">
        <v>1.86783</v>
      </c>
      <c r="II164">
        <v>1.87029</v>
      </c>
      <c r="IJ164">
        <v>1.86891</v>
      </c>
      <c r="IK164">
        <v>1.87042</v>
      </c>
      <c r="IL164">
        <v>0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-0.6889999999999999</v>
      </c>
      <c r="IZ164">
        <v>0.1238</v>
      </c>
      <c r="JA164">
        <v>-0.08430758455233166</v>
      </c>
      <c r="JB164">
        <v>-0.0005046786976645747</v>
      </c>
      <c r="JC164">
        <v>-2.788243218172637E-07</v>
      </c>
      <c r="JD164">
        <v>-1.458253586176284E-11</v>
      </c>
      <c r="JE164">
        <v>-0.06436460862781151</v>
      </c>
      <c r="JF164">
        <v>-0.004978686969522418</v>
      </c>
      <c r="JG164">
        <v>0.0008967905392753483</v>
      </c>
      <c r="JH164">
        <v>-1.433903952826167E-05</v>
      </c>
      <c r="JI164">
        <v>4</v>
      </c>
      <c r="JJ164">
        <v>2332</v>
      </c>
      <c r="JK164">
        <v>1</v>
      </c>
      <c r="JL164">
        <v>26</v>
      </c>
      <c r="JM164">
        <v>192814.3</v>
      </c>
      <c r="JN164">
        <v>192814.4</v>
      </c>
      <c r="JO164">
        <v>1.85669</v>
      </c>
      <c r="JP164">
        <v>2.25464</v>
      </c>
      <c r="JQ164">
        <v>1.39648</v>
      </c>
      <c r="JR164">
        <v>2.34375</v>
      </c>
      <c r="JS164">
        <v>1.49536</v>
      </c>
      <c r="JT164">
        <v>2.68555</v>
      </c>
      <c r="JU164">
        <v>35.8944</v>
      </c>
      <c r="JV164">
        <v>24.07</v>
      </c>
      <c r="JW164">
        <v>18</v>
      </c>
      <c r="JX164">
        <v>490.194</v>
      </c>
      <c r="JY164">
        <v>457.848</v>
      </c>
      <c r="JZ164">
        <v>28.3796</v>
      </c>
      <c r="KA164">
        <v>28.5531</v>
      </c>
      <c r="KB164">
        <v>30.0005</v>
      </c>
      <c r="KC164">
        <v>28.3147</v>
      </c>
      <c r="KD164">
        <v>28.236</v>
      </c>
      <c r="KE164">
        <v>37.1517</v>
      </c>
      <c r="KF164">
        <v>26.482</v>
      </c>
      <c r="KG164">
        <v>74.2698</v>
      </c>
      <c r="KH164">
        <v>28.3959</v>
      </c>
      <c r="KI164">
        <v>874.573</v>
      </c>
      <c r="KJ164">
        <v>20.4777</v>
      </c>
      <c r="KK164">
        <v>101.006</v>
      </c>
      <c r="KL164">
        <v>100.539</v>
      </c>
    </row>
    <row r="165" spans="1:298">
      <c r="A165">
        <v>149</v>
      </c>
      <c r="B165">
        <v>1758816290.6</v>
      </c>
      <c r="C165">
        <v>3255.5</v>
      </c>
      <c r="D165" t="s">
        <v>743</v>
      </c>
      <c r="E165" t="s">
        <v>744</v>
      </c>
      <c r="F165">
        <v>5</v>
      </c>
      <c r="G165" t="s">
        <v>640</v>
      </c>
      <c r="H165" t="s">
        <v>437</v>
      </c>
      <c r="I165" t="s">
        <v>438</v>
      </c>
      <c r="J165">
        <v>1758816282.814285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878.1640609779179</v>
      </c>
      <c r="AL165">
        <v>849.8399333333331</v>
      </c>
      <c r="AM165">
        <v>3.395904223678756</v>
      </c>
      <c r="AN165">
        <v>65.06192014247497</v>
      </c>
      <c r="AO165">
        <f>(AQ165 - AP165 + DZ165*1E3/(8.314*(EB165+273.15)) * AS165/DY165 * AR165) * DY165/(100*DM165) * 1000/(1000 - AQ165)</f>
        <v>0</v>
      </c>
      <c r="AP165">
        <v>20.43524591906737</v>
      </c>
      <c r="AQ165">
        <v>23.33722606060606</v>
      </c>
      <c r="AR165">
        <v>3.010110416043888E-05</v>
      </c>
      <c r="AS165">
        <v>108.3196532362032</v>
      </c>
      <c r="AT165">
        <v>0</v>
      </c>
      <c r="AU165">
        <v>0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4.16</v>
      </c>
      <c r="DN165">
        <v>0.5</v>
      </c>
      <c r="DO165" t="s">
        <v>440</v>
      </c>
      <c r="DP165">
        <v>2</v>
      </c>
      <c r="DQ165" t="b">
        <v>1</v>
      </c>
      <c r="DR165">
        <v>1758816282.814285</v>
      </c>
      <c r="DS165">
        <v>805.7572499999999</v>
      </c>
      <c r="DT165">
        <v>844.6690357142858</v>
      </c>
      <c r="DU165">
        <v>23.32040357142858</v>
      </c>
      <c r="DV165">
        <v>20.41862857142857</v>
      </c>
      <c r="DW165">
        <v>806.4376428571429</v>
      </c>
      <c r="DX165">
        <v>23.19667857142857</v>
      </c>
      <c r="DY165">
        <v>499.9905357142857</v>
      </c>
      <c r="DZ165">
        <v>91.23494642857143</v>
      </c>
      <c r="EA165">
        <v>0.02931940357142857</v>
      </c>
      <c r="EB165">
        <v>29.98381428571428</v>
      </c>
      <c r="EC165">
        <v>29.99459642857143</v>
      </c>
      <c r="ED165">
        <v>999.9000000000002</v>
      </c>
      <c r="EE165">
        <v>0</v>
      </c>
      <c r="EF165">
        <v>0</v>
      </c>
      <c r="EG165">
        <v>9995.282500000001</v>
      </c>
      <c r="EH165">
        <v>0</v>
      </c>
      <c r="EI165">
        <v>11.3539</v>
      </c>
      <c r="EJ165">
        <v>-38.91170714285715</v>
      </c>
      <c r="EK165">
        <v>824.9967142857142</v>
      </c>
      <c r="EL165">
        <v>862.2757499999999</v>
      </c>
      <c r="EM165">
        <v>2.901784642857144</v>
      </c>
      <c r="EN165">
        <v>844.6690357142858</v>
      </c>
      <c r="EO165">
        <v>20.41862857142857</v>
      </c>
      <c r="EP165">
        <v>2.127636428571428</v>
      </c>
      <c r="EQ165">
        <v>1.862891428571429</v>
      </c>
      <c r="ER165">
        <v>18.42760357142857</v>
      </c>
      <c r="ES165">
        <v>16.32473571428571</v>
      </c>
      <c r="ET165">
        <v>1999.993214285714</v>
      </c>
      <c r="EU165">
        <v>0.9799947857142856</v>
      </c>
      <c r="EV165">
        <v>0.02000526785714285</v>
      </c>
      <c r="EW165">
        <v>0</v>
      </c>
      <c r="EX165">
        <v>627.7955714285714</v>
      </c>
      <c r="EY165">
        <v>5.00097</v>
      </c>
      <c r="EZ165">
        <v>12600.49642857143</v>
      </c>
      <c r="FA165">
        <v>16707.50357142857</v>
      </c>
      <c r="FB165">
        <v>40.73200000000001</v>
      </c>
      <c r="FC165">
        <v>41.125</v>
      </c>
      <c r="FD165">
        <v>40.64271428571429</v>
      </c>
      <c r="FE165">
        <v>40.68699999999999</v>
      </c>
      <c r="FF165">
        <v>41.26992857142857</v>
      </c>
      <c r="FG165">
        <v>1955.079285714286</v>
      </c>
      <c r="FH165">
        <v>39.90892857142858</v>
      </c>
      <c r="FI165">
        <v>0</v>
      </c>
      <c r="FJ165">
        <v>1758816291.6</v>
      </c>
      <c r="FK165">
        <v>0</v>
      </c>
      <c r="FL165">
        <v>627.795</v>
      </c>
      <c r="FM165">
        <v>1.127846153325807</v>
      </c>
      <c r="FN165">
        <v>21.33076924215691</v>
      </c>
      <c r="FO165">
        <v>12600.836</v>
      </c>
      <c r="FP165">
        <v>15</v>
      </c>
      <c r="FQ165">
        <v>0</v>
      </c>
      <c r="FR165" t="s">
        <v>441</v>
      </c>
      <c r="FS165">
        <v>1747247426.5</v>
      </c>
      <c r="FT165">
        <v>1747247420.5</v>
      </c>
      <c r="FU165">
        <v>0</v>
      </c>
      <c r="FV165">
        <v>1.027</v>
      </c>
      <c r="FW165">
        <v>0.031</v>
      </c>
      <c r="FX165">
        <v>0.02</v>
      </c>
      <c r="FY165">
        <v>0.05</v>
      </c>
      <c r="FZ165">
        <v>420</v>
      </c>
      <c r="GA165">
        <v>16</v>
      </c>
      <c r="GB165">
        <v>0.01</v>
      </c>
      <c r="GC165">
        <v>0.1</v>
      </c>
      <c r="GD165">
        <v>-38.8580425</v>
      </c>
      <c r="GE165">
        <v>-1.552249530956818</v>
      </c>
      <c r="GF165">
        <v>0.2933708530916971</v>
      </c>
      <c r="GG165">
        <v>0</v>
      </c>
      <c r="GH165">
        <v>627.7012941176471</v>
      </c>
      <c r="GI165">
        <v>1.398013748089824</v>
      </c>
      <c r="GJ165">
        <v>0.2616577838470552</v>
      </c>
      <c r="GK165">
        <v>-1</v>
      </c>
      <c r="GL165">
        <v>2.9100885</v>
      </c>
      <c r="GM165">
        <v>-0.1697182739212135</v>
      </c>
      <c r="GN165">
        <v>0.01960369041150158</v>
      </c>
      <c r="GO165">
        <v>0</v>
      </c>
      <c r="GP165">
        <v>0</v>
      </c>
      <c r="GQ165">
        <v>2</v>
      </c>
      <c r="GR165" t="s">
        <v>450</v>
      </c>
      <c r="GS165">
        <v>3.1355</v>
      </c>
      <c r="GT165">
        <v>2.68935</v>
      </c>
      <c r="GU165">
        <v>0.153835</v>
      </c>
      <c r="GV165">
        <v>0.156978</v>
      </c>
      <c r="GW165">
        <v>0.105209</v>
      </c>
      <c r="GX165">
        <v>0.09466330000000001</v>
      </c>
      <c r="GY165">
        <v>26901.1</v>
      </c>
      <c r="GZ165">
        <v>26847.8</v>
      </c>
      <c r="HA165">
        <v>29553.5</v>
      </c>
      <c r="HB165">
        <v>29430.9</v>
      </c>
      <c r="HC165">
        <v>34938.7</v>
      </c>
      <c r="HD165">
        <v>35289</v>
      </c>
      <c r="HE165">
        <v>41588.1</v>
      </c>
      <c r="HF165">
        <v>41806.2</v>
      </c>
      <c r="HG165">
        <v>1.92768</v>
      </c>
      <c r="HH165">
        <v>1.8919</v>
      </c>
      <c r="HI165">
        <v>0.09945030000000001</v>
      </c>
      <c r="HJ165">
        <v>0</v>
      </c>
      <c r="HK165">
        <v>28.396</v>
      </c>
      <c r="HL165">
        <v>999.9</v>
      </c>
      <c r="HM165">
        <v>53.9</v>
      </c>
      <c r="HN165">
        <v>30.4</v>
      </c>
      <c r="HO165">
        <v>25.7549</v>
      </c>
      <c r="HP165">
        <v>62.1235</v>
      </c>
      <c r="HQ165">
        <v>25.9455</v>
      </c>
      <c r="HR165">
        <v>1</v>
      </c>
      <c r="HS165">
        <v>0.07735259999999999</v>
      </c>
      <c r="HT165">
        <v>-0.419793</v>
      </c>
      <c r="HU165">
        <v>20.3406</v>
      </c>
      <c r="HV165">
        <v>5.21699</v>
      </c>
      <c r="HW165">
        <v>12.0111</v>
      </c>
      <c r="HX165">
        <v>4.9889</v>
      </c>
      <c r="HY165">
        <v>3.28772</v>
      </c>
      <c r="HZ165">
        <v>9999</v>
      </c>
      <c r="IA165">
        <v>9999</v>
      </c>
      <c r="IB165">
        <v>9999</v>
      </c>
      <c r="IC165">
        <v>4.3</v>
      </c>
      <c r="ID165">
        <v>1.86757</v>
      </c>
      <c r="IE165">
        <v>1.86669</v>
      </c>
      <c r="IF165">
        <v>1.86603</v>
      </c>
      <c r="IG165">
        <v>1.866</v>
      </c>
      <c r="IH165">
        <v>1.86785</v>
      </c>
      <c r="II165">
        <v>1.87028</v>
      </c>
      <c r="IJ165">
        <v>1.86892</v>
      </c>
      <c r="IK165">
        <v>1.87042</v>
      </c>
      <c r="IL165">
        <v>0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-0.706</v>
      </c>
      <c r="IZ165">
        <v>0.124</v>
      </c>
      <c r="JA165">
        <v>-0.08430758455233166</v>
      </c>
      <c r="JB165">
        <v>-0.0005046786976645747</v>
      </c>
      <c r="JC165">
        <v>-2.788243218172637E-07</v>
      </c>
      <c r="JD165">
        <v>-1.458253586176284E-11</v>
      </c>
      <c r="JE165">
        <v>-0.06436460862781151</v>
      </c>
      <c r="JF165">
        <v>-0.004978686969522418</v>
      </c>
      <c r="JG165">
        <v>0.0008967905392753483</v>
      </c>
      <c r="JH165">
        <v>-1.433903952826167E-05</v>
      </c>
      <c r="JI165">
        <v>4</v>
      </c>
      <c r="JJ165">
        <v>2332</v>
      </c>
      <c r="JK165">
        <v>1</v>
      </c>
      <c r="JL165">
        <v>26</v>
      </c>
      <c r="JM165">
        <v>192814.4</v>
      </c>
      <c r="JN165">
        <v>192814.5</v>
      </c>
      <c r="JO165">
        <v>1.8811</v>
      </c>
      <c r="JP165">
        <v>2.25708</v>
      </c>
      <c r="JQ165">
        <v>1.39771</v>
      </c>
      <c r="JR165">
        <v>2.34497</v>
      </c>
      <c r="JS165">
        <v>1.49536</v>
      </c>
      <c r="JT165">
        <v>2.67822</v>
      </c>
      <c r="JU165">
        <v>35.8944</v>
      </c>
      <c r="JV165">
        <v>24.07</v>
      </c>
      <c r="JW165">
        <v>18</v>
      </c>
      <c r="JX165">
        <v>490.389</v>
      </c>
      <c r="JY165">
        <v>457.77</v>
      </c>
      <c r="JZ165">
        <v>28.3977</v>
      </c>
      <c r="KA165">
        <v>28.558</v>
      </c>
      <c r="KB165">
        <v>30.0004</v>
      </c>
      <c r="KC165">
        <v>28.3193</v>
      </c>
      <c r="KD165">
        <v>28.2401</v>
      </c>
      <c r="KE165">
        <v>37.694</v>
      </c>
      <c r="KF165">
        <v>26.482</v>
      </c>
      <c r="KG165">
        <v>74.2698</v>
      </c>
      <c r="KH165">
        <v>28.4021</v>
      </c>
      <c r="KI165">
        <v>887.938</v>
      </c>
      <c r="KJ165">
        <v>20.4673</v>
      </c>
      <c r="KK165">
        <v>101.006</v>
      </c>
      <c r="KL165">
        <v>100.536</v>
      </c>
    </row>
    <row r="166" spans="1:298">
      <c r="A166">
        <v>150</v>
      </c>
      <c r="B166">
        <v>1758816295.6</v>
      </c>
      <c r="C166">
        <v>3260.5</v>
      </c>
      <c r="D166" t="s">
        <v>745</v>
      </c>
      <c r="E166" t="s">
        <v>746</v>
      </c>
      <c r="F166">
        <v>5</v>
      </c>
      <c r="G166" t="s">
        <v>640</v>
      </c>
      <c r="H166" t="s">
        <v>437</v>
      </c>
      <c r="I166" t="s">
        <v>438</v>
      </c>
      <c r="J166">
        <v>1758816288.1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895.7303364287334</v>
      </c>
      <c r="AL166">
        <v>866.9400606060605</v>
      </c>
      <c r="AM166">
        <v>3.431164875242382</v>
      </c>
      <c r="AN166">
        <v>65.06192014247497</v>
      </c>
      <c r="AO166">
        <f>(AQ166 - AP166 + DZ166*1E3/(8.314*(EB166+273.15)) * AS166/DY166 * AR166) * DY166/(100*DM166) * 1000/(1000 - AQ166)</f>
        <v>0</v>
      </c>
      <c r="AP166">
        <v>20.43698612644851</v>
      </c>
      <c r="AQ166">
        <v>23.34409393939393</v>
      </c>
      <c r="AR166">
        <v>1.392804841916211E-05</v>
      </c>
      <c r="AS166">
        <v>108.3196532362032</v>
      </c>
      <c r="AT166">
        <v>0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4.16</v>
      </c>
      <c r="DN166">
        <v>0.5</v>
      </c>
      <c r="DO166" t="s">
        <v>440</v>
      </c>
      <c r="DP166">
        <v>2</v>
      </c>
      <c r="DQ166" t="b">
        <v>1</v>
      </c>
      <c r="DR166">
        <v>1758816288.1</v>
      </c>
      <c r="DS166">
        <v>823.3583703703705</v>
      </c>
      <c r="DT166">
        <v>862.5034814814816</v>
      </c>
      <c r="DU166">
        <v>23.33148148148148</v>
      </c>
      <c r="DV166">
        <v>20.43371481481481</v>
      </c>
      <c r="DW166">
        <v>824.056074074074</v>
      </c>
      <c r="DX166">
        <v>23.20761111111111</v>
      </c>
      <c r="DY166">
        <v>499.9802222222222</v>
      </c>
      <c r="DZ166">
        <v>91.23540740740742</v>
      </c>
      <c r="EA166">
        <v>0.02930768888888889</v>
      </c>
      <c r="EB166">
        <v>29.99187037037037</v>
      </c>
      <c r="EC166">
        <v>30.00898518518519</v>
      </c>
      <c r="ED166">
        <v>999.9000000000001</v>
      </c>
      <c r="EE166">
        <v>0</v>
      </c>
      <c r="EF166">
        <v>0</v>
      </c>
      <c r="EG166">
        <v>10000.73592592593</v>
      </c>
      <c r="EH166">
        <v>0</v>
      </c>
      <c r="EI166">
        <v>11.3539</v>
      </c>
      <c r="EJ166">
        <v>-39.14517777777778</v>
      </c>
      <c r="EK166">
        <v>843.0275925925926</v>
      </c>
      <c r="EL166">
        <v>880.4953703703703</v>
      </c>
      <c r="EM166">
        <v>2.897771111111111</v>
      </c>
      <c r="EN166">
        <v>862.5034814814816</v>
      </c>
      <c r="EO166">
        <v>20.43371481481481</v>
      </c>
      <c r="EP166">
        <v>2.128657407407407</v>
      </c>
      <c r="EQ166">
        <v>1.864277037037037</v>
      </c>
      <c r="ER166">
        <v>18.43525555555555</v>
      </c>
      <c r="ES166">
        <v>16.33641481481481</v>
      </c>
      <c r="ET166">
        <v>1999.981851851852</v>
      </c>
      <c r="EU166">
        <v>0.9799943333333332</v>
      </c>
      <c r="EV166">
        <v>0.02000572592592592</v>
      </c>
      <c r="EW166">
        <v>0</v>
      </c>
      <c r="EX166">
        <v>627.9225925925925</v>
      </c>
      <c r="EY166">
        <v>5.00097</v>
      </c>
      <c r="EZ166">
        <v>12602.09629629629</v>
      </c>
      <c r="FA166">
        <v>16707.4037037037</v>
      </c>
      <c r="FB166">
        <v>40.74533333333333</v>
      </c>
      <c r="FC166">
        <v>41.125</v>
      </c>
      <c r="FD166">
        <v>40.66174074074073</v>
      </c>
      <c r="FE166">
        <v>40.69166666666666</v>
      </c>
      <c r="FF166">
        <v>41.27525925925925</v>
      </c>
      <c r="FG166">
        <v>1955.069259259259</v>
      </c>
      <c r="FH166">
        <v>39.90814814814815</v>
      </c>
      <c r="FI166">
        <v>0</v>
      </c>
      <c r="FJ166">
        <v>1758816296.4</v>
      </c>
      <c r="FK166">
        <v>0</v>
      </c>
      <c r="FL166">
        <v>627.91624</v>
      </c>
      <c r="FM166">
        <v>1.334153846286871</v>
      </c>
      <c r="FN166">
        <v>7.953846144225142</v>
      </c>
      <c r="FO166">
        <v>12602.128</v>
      </c>
      <c r="FP166">
        <v>15</v>
      </c>
      <c r="FQ166">
        <v>0</v>
      </c>
      <c r="FR166" t="s">
        <v>441</v>
      </c>
      <c r="FS166">
        <v>1747247426.5</v>
      </c>
      <c r="FT166">
        <v>1747247420.5</v>
      </c>
      <c r="FU166">
        <v>0</v>
      </c>
      <c r="FV166">
        <v>1.027</v>
      </c>
      <c r="FW166">
        <v>0.031</v>
      </c>
      <c r="FX166">
        <v>0.02</v>
      </c>
      <c r="FY166">
        <v>0.05</v>
      </c>
      <c r="FZ166">
        <v>420</v>
      </c>
      <c r="GA166">
        <v>16</v>
      </c>
      <c r="GB166">
        <v>0.01</v>
      </c>
      <c r="GC166">
        <v>0.1</v>
      </c>
      <c r="GD166">
        <v>-39.022415</v>
      </c>
      <c r="GE166">
        <v>-2.150643151969913</v>
      </c>
      <c r="GF166">
        <v>0.3204016444636328</v>
      </c>
      <c r="GG166">
        <v>0</v>
      </c>
      <c r="GH166">
        <v>627.8295294117648</v>
      </c>
      <c r="GI166">
        <v>1.30178762356912</v>
      </c>
      <c r="GJ166">
        <v>0.2639833144564636</v>
      </c>
      <c r="GK166">
        <v>-1</v>
      </c>
      <c r="GL166">
        <v>2.90204975</v>
      </c>
      <c r="GM166">
        <v>-0.03387163227017995</v>
      </c>
      <c r="GN166">
        <v>0.01198184115390871</v>
      </c>
      <c r="GO166">
        <v>1</v>
      </c>
      <c r="GP166">
        <v>1</v>
      </c>
      <c r="GQ166">
        <v>2</v>
      </c>
      <c r="GR166" t="s">
        <v>442</v>
      </c>
      <c r="GS166">
        <v>3.13537</v>
      </c>
      <c r="GT166">
        <v>2.68966</v>
      </c>
      <c r="GU166">
        <v>0.155876</v>
      </c>
      <c r="GV166">
        <v>0.158924</v>
      </c>
      <c r="GW166">
        <v>0.105228</v>
      </c>
      <c r="GX166">
        <v>0.0946717</v>
      </c>
      <c r="GY166">
        <v>26835.4</v>
      </c>
      <c r="GZ166">
        <v>26785.7</v>
      </c>
      <c r="HA166">
        <v>29552.7</v>
      </c>
      <c r="HB166">
        <v>29430.9</v>
      </c>
      <c r="HC166">
        <v>34937.3</v>
      </c>
      <c r="HD166">
        <v>35288.6</v>
      </c>
      <c r="HE166">
        <v>41587.3</v>
      </c>
      <c r="HF166">
        <v>41806.1</v>
      </c>
      <c r="HG166">
        <v>1.9276</v>
      </c>
      <c r="HH166">
        <v>1.89193</v>
      </c>
      <c r="HI166">
        <v>0.10106</v>
      </c>
      <c r="HJ166">
        <v>0</v>
      </c>
      <c r="HK166">
        <v>28.3948</v>
      </c>
      <c r="HL166">
        <v>999.9</v>
      </c>
      <c r="HM166">
        <v>53.9</v>
      </c>
      <c r="HN166">
        <v>30.4</v>
      </c>
      <c r="HO166">
        <v>25.7537</v>
      </c>
      <c r="HP166">
        <v>62.2835</v>
      </c>
      <c r="HQ166">
        <v>25.9535</v>
      </c>
      <c r="HR166">
        <v>1</v>
      </c>
      <c r="HS166">
        <v>0.0777795</v>
      </c>
      <c r="HT166">
        <v>-0.384474</v>
      </c>
      <c r="HU166">
        <v>20.3404</v>
      </c>
      <c r="HV166">
        <v>5.21534</v>
      </c>
      <c r="HW166">
        <v>12.0102</v>
      </c>
      <c r="HX166">
        <v>4.9884</v>
      </c>
      <c r="HY166">
        <v>3.28745</v>
      </c>
      <c r="HZ166">
        <v>9999</v>
      </c>
      <c r="IA166">
        <v>9999</v>
      </c>
      <c r="IB166">
        <v>9999</v>
      </c>
      <c r="IC166">
        <v>4.3</v>
      </c>
      <c r="ID166">
        <v>1.86758</v>
      </c>
      <c r="IE166">
        <v>1.86667</v>
      </c>
      <c r="IF166">
        <v>1.86604</v>
      </c>
      <c r="IG166">
        <v>1.866</v>
      </c>
      <c r="IH166">
        <v>1.86784</v>
      </c>
      <c r="II166">
        <v>1.87029</v>
      </c>
      <c r="IJ166">
        <v>1.86894</v>
      </c>
      <c r="IK166">
        <v>1.87042</v>
      </c>
      <c r="IL166">
        <v>0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-0.722</v>
      </c>
      <c r="IZ166">
        <v>0.124</v>
      </c>
      <c r="JA166">
        <v>-0.08430758455233166</v>
      </c>
      <c r="JB166">
        <v>-0.0005046786976645747</v>
      </c>
      <c r="JC166">
        <v>-2.788243218172637E-07</v>
      </c>
      <c r="JD166">
        <v>-1.458253586176284E-11</v>
      </c>
      <c r="JE166">
        <v>-0.06436460862781151</v>
      </c>
      <c r="JF166">
        <v>-0.004978686969522418</v>
      </c>
      <c r="JG166">
        <v>0.0008967905392753483</v>
      </c>
      <c r="JH166">
        <v>-1.433903952826167E-05</v>
      </c>
      <c r="JI166">
        <v>4</v>
      </c>
      <c r="JJ166">
        <v>2332</v>
      </c>
      <c r="JK166">
        <v>1</v>
      </c>
      <c r="JL166">
        <v>26</v>
      </c>
      <c r="JM166">
        <v>192814.5</v>
      </c>
      <c r="JN166">
        <v>192814.6</v>
      </c>
      <c r="JO166">
        <v>1.91284</v>
      </c>
      <c r="JP166">
        <v>2.23877</v>
      </c>
      <c r="JQ166">
        <v>1.39771</v>
      </c>
      <c r="JR166">
        <v>2.34497</v>
      </c>
      <c r="JS166">
        <v>1.49536</v>
      </c>
      <c r="JT166">
        <v>2.63672</v>
      </c>
      <c r="JU166">
        <v>35.9178</v>
      </c>
      <c r="JV166">
        <v>24.07</v>
      </c>
      <c r="JW166">
        <v>18</v>
      </c>
      <c r="JX166">
        <v>490.376</v>
      </c>
      <c r="JY166">
        <v>457.819</v>
      </c>
      <c r="JZ166">
        <v>28.4062</v>
      </c>
      <c r="KA166">
        <v>28.5629</v>
      </c>
      <c r="KB166">
        <v>30.0003</v>
      </c>
      <c r="KC166">
        <v>28.3235</v>
      </c>
      <c r="KD166">
        <v>28.2443</v>
      </c>
      <c r="KE166">
        <v>38.3017</v>
      </c>
      <c r="KF166">
        <v>26.482</v>
      </c>
      <c r="KG166">
        <v>74.2698</v>
      </c>
      <c r="KH166">
        <v>28.398</v>
      </c>
      <c r="KI166">
        <v>907.98</v>
      </c>
      <c r="KJ166">
        <v>20.4677</v>
      </c>
      <c r="KK166">
        <v>101.004</v>
      </c>
      <c r="KL166">
        <v>100.536</v>
      </c>
    </row>
    <row r="167" spans="1:298">
      <c r="A167">
        <v>151</v>
      </c>
      <c r="B167">
        <v>1758816300.6</v>
      </c>
      <c r="C167">
        <v>3265.5</v>
      </c>
      <c r="D167" t="s">
        <v>747</v>
      </c>
      <c r="E167" t="s">
        <v>748</v>
      </c>
      <c r="F167">
        <v>5</v>
      </c>
      <c r="G167" t="s">
        <v>640</v>
      </c>
      <c r="H167" t="s">
        <v>437</v>
      </c>
      <c r="I167" t="s">
        <v>438</v>
      </c>
      <c r="J167">
        <v>1758816292.814285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912.5344073094077</v>
      </c>
      <c r="AL167">
        <v>883.9613878787878</v>
      </c>
      <c r="AM167">
        <v>3.396777326629531</v>
      </c>
      <c r="AN167">
        <v>65.06192014247497</v>
      </c>
      <c r="AO167">
        <f>(AQ167 - AP167 + DZ167*1E3/(8.314*(EB167+273.15)) * AS167/DY167 * AR167) * DY167/(100*DM167) * 1000/(1000 - AQ167)</f>
        <v>0</v>
      </c>
      <c r="AP167">
        <v>20.43999485994985</v>
      </c>
      <c r="AQ167">
        <v>23.34839696969697</v>
      </c>
      <c r="AR167">
        <v>8.230982304503376E-06</v>
      </c>
      <c r="AS167">
        <v>108.3196532362032</v>
      </c>
      <c r="AT167">
        <v>0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4.16</v>
      </c>
      <c r="DN167">
        <v>0.5</v>
      </c>
      <c r="DO167" t="s">
        <v>440</v>
      </c>
      <c r="DP167">
        <v>2</v>
      </c>
      <c r="DQ167" t="b">
        <v>1</v>
      </c>
      <c r="DR167">
        <v>1758816292.814285</v>
      </c>
      <c r="DS167">
        <v>839.0832857142857</v>
      </c>
      <c r="DT167">
        <v>878.2473571428573</v>
      </c>
      <c r="DU167">
        <v>23.33996428571428</v>
      </c>
      <c r="DV167">
        <v>20.43687142857143</v>
      </c>
      <c r="DW167">
        <v>839.7967500000001</v>
      </c>
      <c r="DX167">
        <v>23.21598214285714</v>
      </c>
      <c r="DY167">
        <v>500.0004642857144</v>
      </c>
      <c r="DZ167">
        <v>91.23531428571427</v>
      </c>
      <c r="EA167">
        <v>0.02923925714285714</v>
      </c>
      <c r="EB167">
        <v>29.99842857142857</v>
      </c>
      <c r="EC167">
        <v>30.02120714285714</v>
      </c>
      <c r="ED167">
        <v>999.9000000000002</v>
      </c>
      <c r="EE167">
        <v>0</v>
      </c>
      <c r="EF167">
        <v>0</v>
      </c>
      <c r="EG167">
        <v>10006.18</v>
      </c>
      <c r="EH167">
        <v>0</v>
      </c>
      <c r="EI167">
        <v>11.3539</v>
      </c>
      <c r="EJ167">
        <v>-39.16415714285714</v>
      </c>
      <c r="EK167">
        <v>859.1356071428571</v>
      </c>
      <c r="EL167">
        <v>896.5706071428571</v>
      </c>
      <c r="EM167">
        <v>2.903096785714286</v>
      </c>
      <c r="EN167">
        <v>878.2473571428573</v>
      </c>
      <c r="EO167">
        <v>20.43687142857143</v>
      </c>
      <c r="EP167">
        <v>2.129428928571429</v>
      </c>
      <c r="EQ167">
        <v>1.864563214285714</v>
      </c>
      <c r="ER167">
        <v>18.44103571428571</v>
      </c>
      <c r="ES167">
        <v>16.33882142857143</v>
      </c>
      <c r="ET167">
        <v>1999.978214285714</v>
      </c>
      <c r="EU167">
        <v>0.9799932857142856</v>
      </c>
      <c r="EV167">
        <v>0.02000679285714286</v>
      </c>
      <c r="EW167">
        <v>0</v>
      </c>
      <c r="EX167">
        <v>628.0009285714285</v>
      </c>
      <c r="EY167">
        <v>5.00097</v>
      </c>
      <c r="EZ167">
        <v>12603.98571428571</v>
      </c>
      <c r="FA167">
        <v>16707.36428571428</v>
      </c>
      <c r="FB167">
        <v>40.75</v>
      </c>
      <c r="FC167">
        <v>41.125</v>
      </c>
      <c r="FD167">
        <v>40.67814285714285</v>
      </c>
      <c r="FE167">
        <v>40.69599999999999</v>
      </c>
      <c r="FF167">
        <v>41.28764285714284</v>
      </c>
      <c r="FG167">
        <v>1955.065714285715</v>
      </c>
      <c r="FH167">
        <v>39.90892857142858</v>
      </c>
      <c r="FI167">
        <v>0</v>
      </c>
      <c r="FJ167">
        <v>1758816301.8</v>
      </c>
      <c r="FK167">
        <v>0</v>
      </c>
      <c r="FL167">
        <v>628.0223846153847</v>
      </c>
      <c r="FM167">
        <v>0.9924102602983138</v>
      </c>
      <c r="FN167">
        <v>26.04102565886124</v>
      </c>
      <c r="FO167">
        <v>12604.08076923077</v>
      </c>
      <c r="FP167">
        <v>15</v>
      </c>
      <c r="FQ167">
        <v>0</v>
      </c>
      <c r="FR167" t="s">
        <v>441</v>
      </c>
      <c r="FS167">
        <v>1747247426.5</v>
      </c>
      <c r="FT167">
        <v>1747247420.5</v>
      </c>
      <c r="FU167">
        <v>0</v>
      </c>
      <c r="FV167">
        <v>1.027</v>
      </c>
      <c r="FW167">
        <v>0.031</v>
      </c>
      <c r="FX167">
        <v>0.02</v>
      </c>
      <c r="FY167">
        <v>0.05</v>
      </c>
      <c r="FZ167">
        <v>420</v>
      </c>
      <c r="GA167">
        <v>16</v>
      </c>
      <c r="GB167">
        <v>0.01</v>
      </c>
      <c r="GC167">
        <v>0.1</v>
      </c>
      <c r="GD167">
        <v>-39.1571268292683</v>
      </c>
      <c r="GE167">
        <v>-0.5915414634146523</v>
      </c>
      <c r="GF167">
        <v>0.1966995257404854</v>
      </c>
      <c r="GG167">
        <v>0</v>
      </c>
      <c r="GH167">
        <v>627.9365294117647</v>
      </c>
      <c r="GI167">
        <v>0.8332773131858264</v>
      </c>
      <c r="GJ167">
        <v>0.2582442112891566</v>
      </c>
      <c r="GK167">
        <v>-1</v>
      </c>
      <c r="GL167">
        <v>2.899541951219512</v>
      </c>
      <c r="GM167">
        <v>0.0654955400696863</v>
      </c>
      <c r="GN167">
        <v>0.006819733997928245</v>
      </c>
      <c r="GO167">
        <v>1</v>
      </c>
      <c r="GP167">
        <v>1</v>
      </c>
      <c r="GQ167">
        <v>2</v>
      </c>
      <c r="GR167" t="s">
        <v>442</v>
      </c>
      <c r="GS167">
        <v>3.13564</v>
      </c>
      <c r="GT167">
        <v>2.68963</v>
      </c>
      <c r="GU167">
        <v>0.15788</v>
      </c>
      <c r="GV167">
        <v>0.160924</v>
      </c>
      <c r="GW167">
        <v>0.105241</v>
      </c>
      <c r="GX167">
        <v>0.0946776</v>
      </c>
      <c r="GY167">
        <v>26771.7</v>
      </c>
      <c r="GZ167">
        <v>26721.7</v>
      </c>
      <c r="HA167">
        <v>29552.8</v>
      </c>
      <c r="HB167">
        <v>29430.5</v>
      </c>
      <c r="HC167">
        <v>34937.1</v>
      </c>
      <c r="HD167">
        <v>35288.5</v>
      </c>
      <c r="HE167">
        <v>41587.6</v>
      </c>
      <c r="HF167">
        <v>41806.2</v>
      </c>
      <c r="HG167">
        <v>1.9275</v>
      </c>
      <c r="HH167">
        <v>1.89165</v>
      </c>
      <c r="HI167">
        <v>0.100259</v>
      </c>
      <c r="HJ167">
        <v>0</v>
      </c>
      <c r="HK167">
        <v>28.3948</v>
      </c>
      <c r="HL167">
        <v>999.9</v>
      </c>
      <c r="HM167">
        <v>53.9</v>
      </c>
      <c r="HN167">
        <v>30.4</v>
      </c>
      <c r="HO167">
        <v>25.7533</v>
      </c>
      <c r="HP167">
        <v>62.0535</v>
      </c>
      <c r="HQ167">
        <v>25.9095</v>
      </c>
      <c r="HR167">
        <v>1</v>
      </c>
      <c r="HS167">
        <v>0.07806399999999999</v>
      </c>
      <c r="HT167">
        <v>-0.29284</v>
      </c>
      <c r="HU167">
        <v>20.3409</v>
      </c>
      <c r="HV167">
        <v>5.21669</v>
      </c>
      <c r="HW167">
        <v>12.0113</v>
      </c>
      <c r="HX167">
        <v>4.9889</v>
      </c>
      <c r="HY167">
        <v>3.2878</v>
      </c>
      <c r="HZ167">
        <v>9999</v>
      </c>
      <c r="IA167">
        <v>9999</v>
      </c>
      <c r="IB167">
        <v>9999</v>
      </c>
      <c r="IC167">
        <v>4.3</v>
      </c>
      <c r="ID167">
        <v>1.8676</v>
      </c>
      <c r="IE167">
        <v>1.86666</v>
      </c>
      <c r="IF167">
        <v>1.86603</v>
      </c>
      <c r="IG167">
        <v>1.866</v>
      </c>
      <c r="IH167">
        <v>1.86784</v>
      </c>
      <c r="II167">
        <v>1.87029</v>
      </c>
      <c r="IJ167">
        <v>1.86893</v>
      </c>
      <c r="IK167">
        <v>1.87042</v>
      </c>
      <c r="IL167">
        <v>0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-0.74</v>
      </c>
      <c r="IZ167">
        <v>0.1241</v>
      </c>
      <c r="JA167">
        <v>-0.08430758455233166</v>
      </c>
      <c r="JB167">
        <v>-0.0005046786976645747</v>
      </c>
      <c r="JC167">
        <v>-2.788243218172637E-07</v>
      </c>
      <c r="JD167">
        <v>-1.458253586176284E-11</v>
      </c>
      <c r="JE167">
        <v>-0.06436460862781151</v>
      </c>
      <c r="JF167">
        <v>-0.004978686969522418</v>
      </c>
      <c r="JG167">
        <v>0.0008967905392753483</v>
      </c>
      <c r="JH167">
        <v>-1.433903952826167E-05</v>
      </c>
      <c r="JI167">
        <v>4</v>
      </c>
      <c r="JJ167">
        <v>2332</v>
      </c>
      <c r="JK167">
        <v>1</v>
      </c>
      <c r="JL167">
        <v>26</v>
      </c>
      <c r="JM167">
        <v>192814.6</v>
      </c>
      <c r="JN167">
        <v>192814.7</v>
      </c>
      <c r="JO167">
        <v>1.9397</v>
      </c>
      <c r="JP167">
        <v>2.24731</v>
      </c>
      <c r="JQ167">
        <v>1.39648</v>
      </c>
      <c r="JR167">
        <v>2.34009</v>
      </c>
      <c r="JS167">
        <v>1.49536</v>
      </c>
      <c r="JT167">
        <v>2.60498</v>
      </c>
      <c r="JU167">
        <v>35.9178</v>
      </c>
      <c r="JV167">
        <v>24.07</v>
      </c>
      <c r="JW167">
        <v>18</v>
      </c>
      <c r="JX167">
        <v>490.352</v>
      </c>
      <c r="JY167">
        <v>457.683</v>
      </c>
      <c r="JZ167">
        <v>28.4018</v>
      </c>
      <c r="KA167">
        <v>28.5671</v>
      </c>
      <c r="KB167">
        <v>30.0004</v>
      </c>
      <c r="KC167">
        <v>28.3283</v>
      </c>
      <c r="KD167">
        <v>28.249</v>
      </c>
      <c r="KE167">
        <v>38.8362</v>
      </c>
      <c r="KF167">
        <v>26.482</v>
      </c>
      <c r="KG167">
        <v>74.2698</v>
      </c>
      <c r="KH167">
        <v>28.3615</v>
      </c>
      <c r="KI167">
        <v>921.341</v>
      </c>
      <c r="KJ167">
        <v>20.4682</v>
      </c>
      <c r="KK167">
        <v>101.004</v>
      </c>
      <c r="KL167">
        <v>100.536</v>
      </c>
    </row>
    <row r="168" spans="1:298">
      <c r="A168">
        <v>152</v>
      </c>
      <c r="B168">
        <v>1758816305.6</v>
      </c>
      <c r="C168">
        <v>3270.5</v>
      </c>
      <c r="D168" t="s">
        <v>749</v>
      </c>
      <c r="E168" t="s">
        <v>750</v>
      </c>
      <c r="F168">
        <v>5</v>
      </c>
      <c r="G168" t="s">
        <v>640</v>
      </c>
      <c r="H168" t="s">
        <v>437</v>
      </c>
      <c r="I168" t="s">
        <v>438</v>
      </c>
      <c r="J168">
        <v>1758816298.1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929.9412882076998</v>
      </c>
      <c r="AL168">
        <v>901.131733333333</v>
      </c>
      <c r="AM168">
        <v>3.434716379677299</v>
      </c>
      <c r="AN168">
        <v>65.06192014247497</v>
      </c>
      <c r="AO168">
        <f>(AQ168 - AP168 + DZ168*1E3/(8.314*(EB168+273.15)) * AS168/DY168 * AR168) * DY168/(100*DM168) * 1000/(1000 - AQ168)</f>
        <v>0</v>
      </c>
      <c r="AP168">
        <v>20.44100271089969</v>
      </c>
      <c r="AQ168">
        <v>23.34828787878788</v>
      </c>
      <c r="AR168">
        <v>-3.019809817552824E-06</v>
      </c>
      <c r="AS168">
        <v>108.3196532362032</v>
      </c>
      <c r="AT168">
        <v>0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4.16</v>
      </c>
      <c r="DN168">
        <v>0.5</v>
      </c>
      <c r="DO168" t="s">
        <v>440</v>
      </c>
      <c r="DP168">
        <v>2</v>
      </c>
      <c r="DQ168" t="b">
        <v>1</v>
      </c>
      <c r="DR168">
        <v>1758816298.1</v>
      </c>
      <c r="DS168">
        <v>856.7021111111109</v>
      </c>
      <c r="DT168">
        <v>896.0535925925926</v>
      </c>
      <c r="DU168">
        <v>23.34608518518518</v>
      </c>
      <c r="DV168">
        <v>20.43904814814815</v>
      </c>
      <c r="DW168">
        <v>857.4334444444444</v>
      </c>
      <c r="DX168">
        <v>23.22202592592592</v>
      </c>
      <c r="DY168">
        <v>499.9964814814815</v>
      </c>
      <c r="DZ168">
        <v>91.23664814814816</v>
      </c>
      <c r="EA168">
        <v>0.02931182592592593</v>
      </c>
      <c r="EB168">
        <v>30.00788148148148</v>
      </c>
      <c r="EC168">
        <v>30.04128148148148</v>
      </c>
      <c r="ED168">
        <v>999.9000000000001</v>
      </c>
      <c r="EE168">
        <v>0</v>
      </c>
      <c r="EF168">
        <v>0</v>
      </c>
      <c r="EG168">
        <v>10006.02074074074</v>
      </c>
      <c r="EH168">
        <v>0</v>
      </c>
      <c r="EI168">
        <v>11.3539</v>
      </c>
      <c r="EJ168">
        <v>-39.3514925925926</v>
      </c>
      <c r="EK168">
        <v>877.181</v>
      </c>
      <c r="EL168">
        <v>914.7503333333333</v>
      </c>
      <c r="EM168">
        <v>2.907036296296296</v>
      </c>
      <c r="EN168">
        <v>896.0535925925926</v>
      </c>
      <c r="EO168">
        <v>20.43904814814815</v>
      </c>
      <c r="EP168">
        <v>2.130018148148148</v>
      </c>
      <c r="EQ168">
        <v>1.86479037037037</v>
      </c>
      <c r="ER168">
        <v>18.44545555555556</v>
      </c>
      <c r="ES168">
        <v>16.34073333333333</v>
      </c>
      <c r="ET168">
        <v>1999.984814814815</v>
      </c>
      <c r="EU168">
        <v>0.9799934444444444</v>
      </c>
      <c r="EV168">
        <v>0.02000662222222222</v>
      </c>
      <c r="EW168">
        <v>0</v>
      </c>
      <c r="EX168">
        <v>628.1061111111111</v>
      </c>
      <c r="EY168">
        <v>5.00097</v>
      </c>
      <c r="EZ168">
        <v>12605.92592592593</v>
      </c>
      <c r="FA168">
        <v>16707.41481481481</v>
      </c>
      <c r="FB168">
        <v>40.75</v>
      </c>
      <c r="FC168">
        <v>41.125</v>
      </c>
      <c r="FD168">
        <v>40.68699999999999</v>
      </c>
      <c r="FE168">
        <v>40.70566666666667</v>
      </c>
      <c r="FF168">
        <v>41.30051851851851</v>
      </c>
      <c r="FG168">
        <v>1955.074074074074</v>
      </c>
      <c r="FH168">
        <v>39.90888888888889</v>
      </c>
      <c r="FI168">
        <v>0</v>
      </c>
      <c r="FJ168">
        <v>1758816306.6</v>
      </c>
      <c r="FK168">
        <v>0</v>
      </c>
      <c r="FL168">
        <v>628.0986923076924</v>
      </c>
      <c r="FM168">
        <v>0.5358632474601269</v>
      </c>
      <c r="FN168">
        <v>31.99316240320644</v>
      </c>
      <c r="FO168">
        <v>12605.77692307693</v>
      </c>
      <c r="FP168">
        <v>15</v>
      </c>
      <c r="FQ168">
        <v>0</v>
      </c>
      <c r="FR168" t="s">
        <v>441</v>
      </c>
      <c r="FS168">
        <v>1747247426.5</v>
      </c>
      <c r="FT168">
        <v>1747247420.5</v>
      </c>
      <c r="FU168">
        <v>0</v>
      </c>
      <c r="FV168">
        <v>1.027</v>
      </c>
      <c r="FW168">
        <v>0.031</v>
      </c>
      <c r="FX168">
        <v>0.02</v>
      </c>
      <c r="FY168">
        <v>0.05</v>
      </c>
      <c r="FZ168">
        <v>420</v>
      </c>
      <c r="GA168">
        <v>16</v>
      </c>
      <c r="GB168">
        <v>0.01</v>
      </c>
      <c r="GC168">
        <v>0.1</v>
      </c>
      <c r="GD168">
        <v>-39.2403975</v>
      </c>
      <c r="GE168">
        <v>-1.851490806754101</v>
      </c>
      <c r="GF168">
        <v>0.2509396326683971</v>
      </c>
      <c r="GG168">
        <v>0</v>
      </c>
      <c r="GH168">
        <v>628.0282647058824</v>
      </c>
      <c r="GI168">
        <v>1.066906034796042</v>
      </c>
      <c r="GJ168">
        <v>0.2647268635475739</v>
      </c>
      <c r="GK168">
        <v>-1</v>
      </c>
      <c r="GL168">
        <v>2.9045415</v>
      </c>
      <c r="GM168">
        <v>0.04261103189493277</v>
      </c>
      <c r="GN168">
        <v>0.004598953440729737</v>
      </c>
      <c r="GO168">
        <v>1</v>
      </c>
      <c r="GP168">
        <v>1</v>
      </c>
      <c r="GQ168">
        <v>2</v>
      </c>
      <c r="GR168" t="s">
        <v>442</v>
      </c>
      <c r="GS168">
        <v>3.13545</v>
      </c>
      <c r="GT168">
        <v>2.68965</v>
      </c>
      <c r="GU168">
        <v>0.159883</v>
      </c>
      <c r="GV168">
        <v>0.162831</v>
      </c>
      <c r="GW168">
        <v>0.10524</v>
      </c>
      <c r="GX168">
        <v>0.09468169999999999</v>
      </c>
      <c r="GY168">
        <v>26707</v>
      </c>
      <c r="GZ168">
        <v>26660.7</v>
      </c>
      <c r="HA168">
        <v>29551.6</v>
      </c>
      <c r="HB168">
        <v>29430.3</v>
      </c>
      <c r="HC168">
        <v>34935.5</v>
      </c>
      <c r="HD168">
        <v>35287.9</v>
      </c>
      <c r="HE168">
        <v>41585.7</v>
      </c>
      <c r="HF168">
        <v>41805.6</v>
      </c>
      <c r="HG168">
        <v>1.92745</v>
      </c>
      <c r="HH168">
        <v>1.89185</v>
      </c>
      <c r="HI168">
        <v>0.102591</v>
      </c>
      <c r="HJ168">
        <v>0</v>
      </c>
      <c r="HK168">
        <v>28.3948</v>
      </c>
      <c r="HL168">
        <v>999.9</v>
      </c>
      <c r="HM168">
        <v>53.9</v>
      </c>
      <c r="HN168">
        <v>30.4</v>
      </c>
      <c r="HO168">
        <v>25.754</v>
      </c>
      <c r="HP168">
        <v>62.1235</v>
      </c>
      <c r="HQ168">
        <v>25.7692</v>
      </c>
      <c r="HR168">
        <v>1</v>
      </c>
      <c r="HS168">
        <v>0.078501</v>
      </c>
      <c r="HT168">
        <v>-0.182761</v>
      </c>
      <c r="HU168">
        <v>20.3409</v>
      </c>
      <c r="HV168">
        <v>5.21729</v>
      </c>
      <c r="HW168">
        <v>12.011</v>
      </c>
      <c r="HX168">
        <v>4.98905</v>
      </c>
      <c r="HY168">
        <v>3.2877</v>
      </c>
      <c r="HZ168">
        <v>9999</v>
      </c>
      <c r="IA168">
        <v>9999</v>
      </c>
      <c r="IB168">
        <v>9999</v>
      </c>
      <c r="IC168">
        <v>4.3</v>
      </c>
      <c r="ID168">
        <v>1.86757</v>
      </c>
      <c r="IE168">
        <v>1.86668</v>
      </c>
      <c r="IF168">
        <v>1.86603</v>
      </c>
      <c r="IG168">
        <v>1.866</v>
      </c>
      <c r="IH168">
        <v>1.86784</v>
      </c>
      <c r="II168">
        <v>1.87029</v>
      </c>
      <c r="IJ168">
        <v>1.86895</v>
      </c>
      <c r="IK168">
        <v>1.87042</v>
      </c>
      <c r="IL168">
        <v>0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-0.757</v>
      </c>
      <c r="IZ168">
        <v>0.124</v>
      </c>
      <c r="JA168">
        <v>-0.08430758455233166</v>
      </c>
      <c r="JB168">
        <v>-0.0005046786976645747</v>
      </c>
      <c r="JC168">
        <v>-2.788243218172637E-07</v>
      </c>
      <c r="JD168">
        <v>-1.458253586176284E-11</v>
      </c>
      <c r="JE168">
        <v>-0.06436460862781151</v>
      </c>
      <c r="JF168">
        <v>-0.004978686969522418</v>
      </c>
      <c r="JG168">
        <v>0.0008967905392753483</v>
      </c>
      <c r="JH168">
        <v>-1.433903952826167E-05</v>
      </c>
      <c r="JI168">
        <v>4</v>
      </c>
      <c r="JJ168">
        <v>2332</v>
      </c>
      <c r="JK168">
        <v>1</v>
      </c>
      <c r="JL168">
        <v>26</v>
      </c>
      <c r="JM168">
        <v>192814.7</v>
      </c>
      <c r="JN168">
        <v>192814.8</v>
      </c>
      <c r="JO168">
        <v>1.96777</v>
      </c>
      <c r="JP168">
        <v>2.26685</v>
      </c>
      <c r="JQ168">
        <v>1.39648</v>
      </c>
      <c r="JR168">
        <v>2.34619</v>
      </c>
      <c r="JS168">
        <v>1.49536</v>
      </c>
      <c r="JT168">
        <v>2.55859</v>
      </c>
      <c r="JU168">
        <v>35.9178</v>
      </c>
      <c r="JV168">
        <v>24.0612</v>
      </c>
      <c r="JW168">
        <v>18</v>
      </c>
      <c r="JX168">
        <v>490.35</v>
      </c>
      <c r="JY168">
        <v>457.837</v>
      </c>
      <c r="JZ168">
        <v>28.3669</v>
      </c>
      <c r="KA168">
        <v>28.5718</v>
      </c>
      <c r="KB168">
        <v>30.0004</v>
      </c>
      <c r="KC168">
        <v>28.3321</v>
      </c>
      <c r="KD168">
        <v>28.2527</v>
      </c>
      <c r="KE168">
        <v>39.4391</v>
      </c>
      <c r="KF168">
        <v>26.482</v>
      </c>
      <c r="KG168">
        <v>74.2698</v>
      </c>
      <c r="KH168">
        <v>28.3205</v>
      </c>
      <c r="KI168">
        <v>941.383</v>
      </c>
      <c r="KJ168">
        <v>20.4682</v>
      </c>
      <c r="KK168">
        <v>101</v>
      </c>
      <c r="KL168">
        <v>100.535</v>
      </c>
    </row>
    <row r="169" spans="1:298">
      <c r="A169">
        <v>153</v>
      </c>
      <c r="B169">
        <v>1758816310.6</v>
      </c>
      <c r="C169">
        <v>3275.5</v>
      </c>
      <c r="D169" t="s">
        <v>751</v>
      </c>
      <c r="E169" t="s">
        <v>752</v>
      </c>
      <c r="F169">
        <v>5</v>
      </c>
      <c r="G169" t="s">
        <v>640</v>
      </c>
      <c r="H169" t="s">
        <v>437</v>
      </c>
      <c r="I169" t="s">
        <v>438</v>
      </c>
      <c r="J169">
        <v>1758816302.814285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946.7099241487903</v>
      </c>
      <c r="AL169">
        <v>918.0510545454539</v>
      </c>
      <c r="AM169">
        <v>3.393668546673006</v>
      </c>
      <c r="AN169">
        <v>65.06192014247497</v>
      </c>
      <c r="AO169">
        <f>(AQ169 - AP169 + DZ169*1E3/(8.314*(EB169+273.15)) * AS169/DY169 * AR169) * DY169/(100*DM169) * 1000/(1000 - AQ169)</f>
        <v>0</v>
      </c>
      <c r="AP169">
        <v>20.44089706997099</v>
      </c>
      <c r="AQ169">
        <v>23.35024363636363</v>
      </c>
      <c r="AR169">
        <v>7.845271212803879E-06</v>
      </c>
      <c r="AS169">
        <v>108.3196532362032</v>
      </c>
      <c r="AT169">
        <v>0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4.16</v>
      </c>
      <c r="DN169">
        <v>0.5</v>
      </c>
      <c r="DO169" t="s">
        <v>440</v>
      </c>
      <c r="DP169">
        <v>2</v>
      </c>
      <c r="DQ169" t="b">
        <v>1</v>
      </c>
      <c r="DR169">
        <v>1758816302.814285</v>
      </c>
      <c r="DS169">
        <v>872.4058928571428</v>
      </c>
      <c r="DT169">
        <v>911.7955357142855</v>
      </c>
      <c r="DU169">
        <v>23.34819285714285</v>
      </c>
      <c r="DV169">
        <v>20.44034642857143</v>
      </c>
      <c r="DW169">
        <v>873.1532142857143</v>
      </c>
      <c r="DX169">
        <v>23.22410714285714</v>
      </c>
      <c r="DY169">
        <v>499.9965</v>
      </c>
      <c r="DZ169">
        <v>91.23768571428572</v>
      </c>
      <c r="EA169">
        <v>0.029342225</v>
      </c>
      <c r="EB169">
        <v>30.00988214285714</v>
      </c>
      <c r="EC169">
        <v>30.04766071428571</v>
      </c>
      <c r="ED169">
        <v>999.9000000000002</v>
      </c>
      <c r="EE169">
        <v>0</v>
      </c>
      <c r="EF169">
        <v>0</v>
      </c>
      <c r="EG169">
        <v>10008.26285714286</v>
      </c>
      <c r="EH169">
        <v>0</v>
      </c>
      <c r="EI169">
        <v>11.3539</v>
      </c>
      <c r="EJ169">
        <v>-39.38960714285714</v>
      </c>
      <c r="EK169">
        <v>893.2620714285715</v>
      </c>
      <c r="EL169">
        <v>930.8218928571426</v>
      </c>
      <c r="EM169">
        <v>2.907847142857143</v>
      </c>
      <c r="EN169">
        <v>911.7955357142855</v>
      </c>
      <c r="EO169">
        <v>20.44034642857143</v>
      </c>
      <c r="EP169">
        <v>2.130235</v>
      </c>
      <c r="EQ169">
        <v>1.86493</v>
      </c>
      <c r="ER169">
        <v>18.44708571428571</v>
      </c>
      <c r="ES169">
        <v>16.34191785714286</v>
      </c>
      <c r="ET169">
        <v>1999.996428571429</v>
      </c>
      <c r="EU169">
        <v>0.979993607142857</v>
      </c>
      <c r="EV169">
        <v>0.02000647142857143</v>
      </c>
      <c r="EW169">
        <v>0</v>
      </c>
      <c r="EX169">
        <v>628.2139285714285</v>
      </c>
      <c r="EY169">
        <v>5.00097</v>
      </c>
      <c r="EZ169">
        <v>12608.55</v>
      </c>
      <c r="FA169">
        <v>16707.51428571429</v>
      </c>
      <c r="FB169">
        <v>40.75</v>
      </c>
      <c r="FC169">
        <v>41.125</v>
      </c>
      <c r="FD169">
        <v>40.68699999999999</v>
      </c>
      <c r="FE169">
        <v>40.7185</v>
      </c>
      <c r="FF169">
        <v>41.3097857142857</v>
      </c>
      <c r="FG169">
        <v>1955.086428571428</v>
      </c>
      <c r="FH169">
        <v>39.90892857142858</v>
      </c>
      <c r="FI169">
        <v>0</v>
      </c>
      <c r="FJ169">
        <v>1758816311.4</v>
      </c>
      <c r="FK169">
        <v>0</v>
      </c>
      <c r="FL169">
        <v>628.2043461538461</v>
      </c>
      <c r="FM169">
        <v>1.270256412988843</v>
      </c>
      <c r="FN169">
        <v>22.7487179139647</v>
      </c>
      <c r="FO169">
        <v>12608.5</v>
      </c>
      <c r="FP169">
        <v>15</v>
      </c>
      <c r="FQ169">
        <v>0</v>
      </c>
      <c r="FR169" t="s">
        <v>441</v>
      </c>
      <c r="FS169">
        <v>1747247426.5</v>
      </c>
      <c r="FT169">
        <v>1747247420.5</v>
      </c>
      <c r="FU169">
        <v>0</v>
      </c>
      <c r="FV169">
        <v>1.027</v>
      </c>
      <c r="FW169">
        <v>0.031</v>
      </c>
      <c r="FX169">
        <v>0.02</v>
      </c>
      <c r="FY169">
        <v>0.05</v>
      </c>
      <c r="FZ169">
        <v>420</v>
      </c>
      <c r="GA169">
        <v>16</v>
      </c>
      <c r="GB169">
        <v>0.01</v>
      </c>
      <c r="GC169">
        <v>0.1</v>
      </c>
      <c r="GD169">
        <v>-39.3493925</v>
      </c>
      <c r="GE169">
        <v>-0.6666382739210763</v>
      </c>
      <c r="GF169">
        <v>0.1636648609010195</v>
      </c>
      <c r="GG169">
        <v>0</v>
      </c>
      <c r="GH169">
        <v>628.1321176470587</v>
      </c>
      <c r="GI169">
        <v>1.298487395090269</v>
      </c>
      <c r="GJ169">
        <v>0.2484675105647084</v>
      </c>
      <c r="GK169">
        <v>-1</v>
      </c>
      <c r="GL169">
        <v>2.9068085</v>
      </c>
      <c r="GM169">
        <v>0.01523639774858436</v>
      </c>
      <c r="GN169">
        <v>0.001924509742765647</v>
      </c>
      <c r="GO169">
        <v>1</v>
      </c>
      <c r="GP169">
        <v>1</v>
      </c>
      <c r="GQ169">
        <v>2</v>
      </c>
      <c r="GR169" t="s">
        <v>442</v>
      </c>
      <c r="GS169">
        <v>3.13557</v>
      </c>
      <c r="GT169">
        <v>2.68982</v>
      </c>
      <c r="GU169">
        <v>0.161844</v>
      </c>
      <c r="GV169">
        <v>0.164782</v>
      </c>
      <c r="GW169">
        <v>0.105244</v>
      </c>
      <c r="GX169">
        <v>0.0946862</v>
      </c>
      <c r="GY169">
        <v>26644.1</v>
      </c>
      <c r="GZ169">
        <v>26598.3</v>
      </c>
      <c r="HA169">
        <v>29551.1</v>
      </c>
      <c r="HB169">
        <v>29430.1</v>
      </c>
      <c r="HC169">
        <v>34934.8</v>
      </c>
      <c r="HD169">
        <v>35287.7</v>
      </c>
      <c r="HE169">
        <v>41585</v>
      </c>
      <c r="HF169">
        <v>41805.6</v>
      </c>
      <c r="HG169">
        <v>1.92738</v>
      </c>
      <c r="HH169">
        <v>1.89193</v>
      </c>
      <c r="HI169">
        <v>0.102386</v>
      </c>
      <c r="HJ169">
        <v>0</v>
      </c>
      <c r="HK169">
        <v>28.3948</v>
      </c>
      <c r="HL169">
        <v>999.9</v>
      </c>
      <c r="HM169">
        <v>53.9</v>
      </c>
      <c r="HN169">
        <v>30.4</v>
      </c>
      <c r="HO169">
        <v>25.754</v>
      </c>
      <c r="HP169">
        <v>62.1335</v>
      </c>
      <c r="HQ169">
        <v>25.7252</v>
      </c>
      <c r="HR169">
        <v>1</v>
      </c>
      <c r="HS169">
        <v>0.0789863</v>
      </c>
      <c r="HT169">
        <v>-0.0824101</v>
      </c>
      <c r="HU169">
        <v>20.3412</v>
      </c>
      <c r="HV169">
        <v>5.21789</v>
      </c>
      <c r="HW169">
        <v>12.0122</v>
      </c>
      <c r="HX169">
        <v>4.9893</v>
      </c>
      <c r="HY169">
        <v>3.28798</v>
      </c>
      <c r="HZ169">
        <v>9999</v>
      </c>
      <c r="IA169">
        <v>9999</v>
      </c>
      <c r="IB169">
        <v>9999</v>
      </c>
      <c r="IC169">
        <v>4.3</v>
      </c>
      <c r="ID169">
        <v>1.86759</v>
      </c>
      <c r="IE169">
        <v>1.8667</v>
      </c>
      <c r="IF169">
        <v>1.86603</v>
      </c>
      <c r="IG169">
        <v>1.86601</v>
      </c>
      <c r="IH169">
        <v>1.86783</v>
      </c>
      <c r="II169">
        <v>1.87028</v>
      </c>
      <c r="IJ169">
        <v>1.86895</v>
      </c>
      <c r="IK169">
        <v>1.87042</v>
      </c>
      <c r="IL169">
        <v>0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-0.774</v>
      </c>
      <c r="IZ169">
        <v>0.1241</v>
      </c>
      <c r="JA169">
        <v>-0.08430758455233166</v>
      </c>
      <c r="JB169">
        <v>-0.0005046786976645747</v>
      </c>
      <c r="JC169">
        <v>-2.788243218172637E-07</v>
      </c>
      <c r="JD169">
        <v>-1.458253586176284E-11</v>
      </c>
      <c r="JE169">
        <v>-0.06436460862781151</v>
      </c>
      <c r="JF169">
        <v>-0.004978686969522418</v>
      </c>
      <c r="JG169">
        <v>0.0008967905392753483</v>
      </c>
      <c r="JH169">
        <v>-1.433903952826167E-05</v>
      </c>
      <c r="JI169">
        <v>4</v>
      </c>
      <c r="JJ169">
        <v>2332</v>
      </c>
      <c r="JK169">
        <v>1</v>
      </c>
      <c r="JL169">
        <v>26</v>
      </c>
      <c r="JM169">
        <v>192814.7</v>
      </c>
      <c r="JN169">
        <v>192814.8</v>
      </c>
      <c r="JO169">
        <v>1.99707</v>
      </c>
      <c r="JP169">
        <v>2.24365</v>
      </c>
      <c r="JQ169">
        <v>1.39771</v>
      </c>
      <c r="JR169">
        <v>2.34497</v>
      </c>
      <c r="JS169">
        <v>1.49536</v>
      </c>
      <c r="JT169">
        <v>2.72095</v>
      </c>
      <c r="JU169">
        <v>35.9178</v>
      </c>
      <c r="JV169">
        <v>24.07</v>
      </c>
      <c r="JW169">
        <v>18</v>
      </c>
      <c r="JX169">
        <v>490.337</v>
      </c>
      <c r="JY169">
        <v>457.917</v>
      </c>
      <c r="JZ169">
        <v>28.3199</v>
      </c>
      <c r="KA169">
        <v>28.5767</v>
      </c>
      <c r="KB169">
        <v>30.0005</v>
      </c>
      <c r="KC169">
        <v>28.3363</v>
      </c>
      <c r="KD169">
        <v>28.2569</v>
      </c>
      <c r="KE169">
        <v>39.9712</v>
      </c>
      <c r="KF169">
        <v>26.482</v>
      </c>
      <c r="KG169">
        <v>74.2698</v>
      </c>
      <c r="KH169">
        <v>28.2585</v>
      </c>
      <c r="KI169">
        <v>954.758</v>
      </c>
      <c r="KJ169">
        <v>20.4677</v>
      </c>
      <c r="KK169">
        <v>100.998</v>
      </c>
      <c r="KL169">
        <v>100.534</v>
      </c>
    </row>
    <row r="170" spans="1:298">
      <c r="A170">
        <v>154</v>
      </c>
      <c r="B170">
        <v>1758816315.6</v>
      </c>
      <c r="C170">
        <v>3280.5</v>
      </c>
      <c r="D170" t="s">
        <v>753</v>
      </c>
      <c r="E170" t="s">
        <v>754</v>
      </c>
      <c r="F170">
        <v>5</v>
      </c>
      <c r="G170" t="s">
        <v>640</v>
      </c>
      <c r="H170" t="s">
        <v>437</v>
      </c>
      <c r="I170" t="s">
        <v>438</v>
      </c>
      <c r="J170">
        <v>1758816308.1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964.2252494880595</v>
      </c>
      <c r="AL170">
        <v>935.1745939393937</v>
      </c>
      <c r="AM170">
        <v>3.426617390316992</v>
      </c>
      <c r="AN170">
        <v>65.06192014247497</v>
      </c>
      <c r="AO170">
        <f>(AQ170 - AP170 + DZ170*1E3/(8.314*(EB170+273.15)) * AS170/DY170 * AR170) * DY170/(100*DM170) * 1000/(1000 - AQ170)</f>
        <v>0</v>
      </c>
      <c r="AP170">
        <v>20.44146299435601</v>
      </c>
      <c r="AQ170">
        <v>23.34622727272727</v>
      </c>
      <c r="AR170">
        <v>-1.203295631318696E-05</v>
      </c>
      <c r="AS170">
        <v>108.3196532362032</v>
      </c>
      <c r="AT170">
        <v>0</v>
      </c>
      <c r="AU170">
        <v>0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4.16</v>
      </c>
      <c r="DN170">
        <v>0.5</v>
      </c>
      <c r="DO170" t="s">
        <v>440</v>
      </c>
      <c r="DP170">
        <v>2</v>
      </c>
      <c r="DQ170" t="b">
        <v>1</v>
      </c>
      <c r="DR170">
        <v>1758816308.1</v>
      </c>
      <c r="DS170">
        <v>890.0086666666667</v>
      </c>
      <c r="DT170">
        <v>929.5562962962963</v>
      </c>
      <c r="DU170">
        <v>23.34882222222222</v>
      </c>
      <c r="DV170">
        <v>20.44080740740741</v>
      </c>
      <c r="DW170">
        <v>890.7741111111112</v>
      </c>
      <c r="DX170">
        <v>23.22472962962963</v>
      </c>
      <c r="DY170">
        <v>500.0228518518518</v>
      </c>
      <c r="DZ170">
        <v>91.23902592592593</v>
      </c>
      <c r="EA170">
        <v>0.02940515555555556</v>
      </c>
      <c r="EB170">
        <v>30.01471851851852</v>
      </c>
      <c r="EC170">
        <v>30.05841481481481</v>
      </c>
      <c r="ED170">
        <v>999.9000000000001</v>
      </c>
      <c r="EE170">
        <v>0</v>
      </c>
      <c r="EF170">
        <v>0</v>
      </c>
      <c r="EG170">
        <v>10004.93333333333</v>
      </c>
      <c r="EH170">
        <v>0</v>
      </c>
      <c r="EI170">
        <v>11.3539</v>
      </c>
      <c r="EJ170">
        <v>-39.54756296296296</v>
      </c>
      <c r="EK170">
        <v>911.2862222222221</v>
      </c>
      <c r="EL170">
        <v>948.9536296296297</v>
      </c>
      <c r="EM170">
        <v>2.908007037037037</v>
      </c>
      <c r="EN170">
        <v>929.5562962962963</v>
      </c>
      <c r="EO170">
        <v>20.44080740740741</v>
      </c>
      <c r="EP170">
        <v>2.130323703703703</v>
      </c>
      <c r="EQ170">
        <v>1.86500037037037</v>
      </c>
      <c r="ER170">
        <v>18.44774814814815</v>
      </c>
      <c r="ES170">
        <v>16.3425037037037</v>
      </c>
      <c r="ET170">
        <v>1999.995925925926</v>
      </c>
      <c r="EU170">
        <v>0.9799959999999999</v>
      </c>
      <c r="EV170">
        <v>0.02000402222222222</v>
      </c>
      <c r="EW170">
        <v>0</v>
      </c>
      <c r="EX170">
        <v>628.2607037037037</v>
      </c>
      <c r="EY170">
        <v>5.00097</v>
      </c>
      <c r="EZ170">
        <v>12610.7</v>
      </c>
      <c r="FA170">
        <v>16707.52962962963</v>
      </c>
      <c r="FB170">
        <v>40.75</v>
      </c>
      <c r="FC170">
        <v>41.125</v>
      </c>
      <c r="FD170">
        <v>40.68699999999999</v>
      </c>
      <c r="FE170">
        <v>40.73133333333334</v>
      </c>
      <c r="FF170">
        <v>41.31199999999999</v>
      </c>
      <c r="FG170">
        <v>1955.091481481481</v>
      </c>
      <c r="FH170">
        <v>39.90444444444444</v>
      </c>
      <c r="FI170">
        <v>0</v>
      </c>
      <c r="FJ170">
        <v>1758816316.8</v>
      </c>
      <c r="FK170">
        <v>0</v>
      </c>
      <c r="FL170">
        <v>628.25168</v>
      </c>
      <c r="FM170">
        <v>0.5175384582913021</v>
      </c>
      <c r="FN170">
        <v>33.33076926420093</v>
      </c>
      <c r="FO170">
        <v>12610.952</v>
      </c>
      <c r="FP170">
        <v>15</v>
      </c>
      <c r="FQ170">
        <v>0</v>
      </c>
      <c r="FR170" t="s">
        <v>441</v>
      </c>
      <c r="FS170">
        <v>1747247426.5</v>
      </c>
      <c r="FT170">
        <v>1747247420.5</v>
      </c>
      <c r="FU170">
        <v>0</v>
      </c>
      <c r="FV170">
        <v>1.027</v>
      </c>
      <c r="FW170">
        <v>0.031</v>
      </c>
      <c r="FX170">
        <v>0.02</v>
      </c>
      <c r="FY170">
        <v>0.05</v>
      </c>
      <c r="FZ170">
        <v>420</v>
      </c>
      <c r="GA170">
        <v>16</v>
      </c>
      <c r="GB170">
        <v>0.01</v>
      </c>
      <c r="GC170">
        <v>0.1</v>
      </c>
      <c r="GD170">
        <v>-39.47184</v>
      </c>
      <c r="GE170">
        <v>-1.596704690431396</v>
      </c>
      <c r="GF170">
        <v>0.2303820303322288</v>
      </c>
      <c r="GG170">
        <v>0</v>
      </c>
      <c r="GH170">
        <v>628.2071470588235</v>
      </c>
      <c r="GI170">
        <v>0.6119022157585394</v>
      </c>
      <c r="GJ170">
        <v>0.2031752550288831</v>
      </c>
      <c r="GK170">
        <v>-1</v>
      </c>
      <c r="GL170">
        <v>2.907848</v>
      </c>
      <c r="GM170">
        <v>0.001376285178231145</v>
      </c>
      <c r="GN170">
        <v>0.001046907827843535</v>
      </c>
      <c r="GO170">
        <v>1</v>
      </c>
      <c r="GP170">
        <v>1</v>
      </c>
      <c r="GQ170">
        <v>2</v>
      </c>
      <c r="GR170" t="s">
        <v>442</v>
      </c>
      <c r="GS170">
        <v>3.13543</v>
      </c>
      <c r="GT170">
        <v>2.6895</v>
      </c>
      <c r="GU170">
        <v>0.163809</v>
      </c>
      <c r="GV170">
        <v>0.166636</v>
      </c>
      <c r="GW170">
        <v>0.105231</v>
      </c>
      <c r="GX170">
        <v>0.09465179999999999</v>
      </c>
      <c r="GY170">
        <v>26582</v>
      </c>
      <c r="GZ170">
        <v>26539.3</v>
      </c>
      <c r="HA170">
        <v>29551.6</v>
      </c>
      <c r="HB170">
        <v>29430.2</v>
      </c>
      <c r="HC170">
        <v>34936.3</v>
      </c>
      <c r="HD170">
        <v>35289</v>
      </c>
      <c r="HE170">
        <v>41586</v>
      </c>
      <c r="HF170">
        <v>41805.5</v>
      </c>
      <c r="HG170">
        <v>1.9273</v>
      </c>
      <c r="HH170">
        <v>1.89202</v>
      </c>
      <c r="HI170">
        <v>0.102591</v>
      </c>
      <c r="HJ170">
        <v>0</v>
      </c>
      <c r="HK170">
        <v>28.3955</v>
      </c>
      <c r="HL170">
        <v>999.9</v>
      </c>
      <c r="HM170">
        <v>53.9</v>
      </c>
      <c r="HN170">
        <v>30.4</v>
      </c>
      <c r="HO170">
        <v>25.753</v>
      </c>
      <c r="HP170">
        <v>62.1435</v>
      </c>
      <c r="HQ170">
        <v>25.8854</v>
      </c>
      <c r="HR170">
        <v>1</v>
      </c>
      <c r="HS170">
        <v>0.0789583</v>
      </c>
      <c r="HT170">
        <v>0.00890523</v>
      </c>
      <c r="HU170">
        <v>20.3409</v>
      </c>
      <c r="HV170">
        <v>5.21714</v>
      </c>
      <c r="HW170">
        <v>12.0116</v>
      </c>
      <c r="HX170">
        <v>4.98895</v>
      </c>
      <c r="HY170">
        <v>3.28788</v>
      </c>
      <c r="HZ170">
        <v>9999</v>
      </c>
      <c r="IA170">
        <v>9999</v>
      </c>
      <c r="IB170">
        <v>9999</v>
      </c>
      <c r="IC170">
        <v>4.3</v>
      </c>
      <c r="ID170">
        <v>1.86756</v>
      </c>
      <c r="IE170">
        <v>1.8667</v>
      </c>
      <c r="IF170">
        <v>1.86604</v>
      </c>
      <c r="IG170">
        <v>1.866</v>
      </c>
      <c r="IH170">
        <v>1.86784</v>
      </c>
      <c r="II170">
        <v>1.87027</v>
      </c>
      <c r="IJ170">
        <v>1.86893</v>
      </c>
      <c r="IK170">
        <v>1.87042</v>
      </c>
      <c r="IL170">
        <v>0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-0.792</v>
      </c>
      <c r="IZ170">
        <v>0.1241</v>
      </c>
      <c r="JA170">
        <v>-0.08430758455233166</v>
      </c>
      <c r="JB170">
        <v>-0.0005046786976645747</v>
      </c>
      <c r="JC170">
        <v>-2.788243218172637E-07</v>
      </c>
      <c r="JD170">
        <v>-1.458253586176284E-11</v>
      </c>
      <c r="JE170">
        <v>-0.06436460862781151</v>
      </c>
      <c r="JF170">
        <v>-0.004978686969522418</v>
      </c>
      <c r="JG170">
        <v>0.0008967905392753483</v>
      </c>
      <c r="JH170">
        <v>-1.433903952826167E-05</v>
      </c>
      <c r="JI170">
        <v>4</v>
      </c>
      <c r="JJ170">
        <v>2332</v>
      </c>
      <c r="JK170">
        <v>1</v>
      </c>
      <c r="JL170">
        <v>26</v>
      </c>
      <c r="JM170">
        <v>192814.8</v>
      </c>
      <c r="JN170">
        <v>192814.9</v>
      </c>
      <c r="JO170">
        <v>2.02759</v>
      </c>
      <c r="JP170">
        <v>2.23633</v>
      </c>
      <c r="JQ170">
        <v>1.39771</v>
      </c>
      <c r="JR170">
        <v>2.34497</v>
      </c>
      <c r="JS170">
        <v>1.49536</v>
      </c>
      <c r="JT170">
        <v>2.6416</v>
      </c>
      <c r="JU170">
        <v>35.9412</v>
      </c>
      <c r="JV170">
        <v>24.07</v>
      </c>
      <c r="JW170">
        <v>18</v>
      </c>
      <c r="JX170">
        <v>490.328</v>
      </c>
      <c r="JY170">
        <v>458.018</v>
      </c>
      <c r="JZ170">
        <v>28.2544</v>
      </c>
      <c r="KA170">
        <v>28.581</v>
      </c>
      <c r="KB170">
        <v>30.0002</v>
      </c>
      <c r="KC170">
        <v>28.3409</v>
      </c>
      <c r="KD170">
        <v>28.2616</v>
      </c>
      <c r="KE170">
        <v>40.5768</v>
      </c>
      <c r="KF170">
        <v>26.482</v>
      </c>
      <c r="KG170">
        <v>73.8986</v>
      </c>
      <c r="KH170">
        <v>28.1957</v>
      </c>
      <c r="KI170">
        <v>974.8099999999999</v>
      </c>
      <c r="KJ170">
        <v>20.4679</v>
      </c>
      <c r="KK170">
        <v>101</v>
      </c>
      <c r="KL170">
        <v>100.534</v>
      </c>
    </row>
    <row r="171" spans="1:298">
      <c r="A171">
        <v>155</v>
      </c>
      <c r="B171">
        <v>1758816320.6</v>
      </c>
      <c r="C171">
        <v>3285.5</v>
      </c>
      <c r="D171" t="s">
        <v>755</v>
      </c>
      <c r="E171" t="s">
        <v>756</v>
      </c>
      <c r="F171">
        <v>5</v>
      </c>
      <c r="G171" t="s">
        <v>640</v>
      </c>
      <c r="H171" t="s">
        <v>437</v>
      </c>
      <c r="I171" t="s">
        <v>438</v>
      </c>
      <c r="J171">
        <v>1758816312.814285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980.8031102437989</v>
      </c>
      <c r="AL171">
        <v>952.1978</v>
      </c>
      <c r="AM171">
        <v>3.403906743197028</v>
      </c>
      <c r="AN171">
        <v>65.06192014247497</v>
      </c>
      <c r="AO171">
        <f>(AQ171 - AP171 + DZ171*1E3/(8.314*(EB171+273.15)) * AS171/DY171 * AR171) * DY171/(100*DM171) * 1000/(1000 - AQ171)</f>
        <v>0</v>
      </c>
      <c r="AP171">
        <v>20.42102933871394</v>
      </c>
      <c r="AQ171">
        <v>23.33134424242423</v>
      </c>
      <c r="AR171">
        <v>-4.10435128844424E-05</v>
      </c>
      <c r="AS171">
        <v>108.3196532362032</v>
      </c>
      <c r="AT171">
        <v>0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4.16</v>
      </c>
      <c r="DN171">
        <v>0.5</v>
      </c>
      <c r="DO171" t="s">
        <v>440</v>
      </c>
      <c r="DP171">
        <v>2</v>
      </c>
      <c r="DQ171" t="b">
        <v>1</v>
      </c>
      <c r="DR171">
        <v>1758816312.814285</v>
      </c>
      <c r="DS171">
        <v>905.7008214285714</v>
      </c>
      <c r="DT171">
        <v>945.2650714285713</v>
      </c>
      <c r="DU171">
        <v>23.3456</v>
      </c>
      <c r="DV171">
        <v>20.43504285714286</v>
      </c>
      <c r="DW171">
        <v>906.4826428571429</v>
      </c>
      <c r="DX171">
        <v>23.22155</v>
      </c>
      <c r="DY171">
        <v>499.9928928571429</v>
      </c>
      <c r="DZ171">
        <v>91.23867857142859</v>
      </c>
      <c r="EA171">
        <v>0.02940811428571429</v>
      </c>
      <c r="EB171">
        <v>30.01385357142857</v>
      </c>
      <c r="EC171">
        <v>30.06138571428572</v>
      </c>
      <c r="ED171">
        <v>999.9000000000002</v>
      </c>
      <c r="EE171">
        <v>0</v>
      </c>
      <c r="EF171">
        <v>0</v>
      </c>
      <c r="EG171">
        <v>10004.71</v>
      </c>
      <c r="EH171">
        <v>0</v>
      </c>
      <c r="EI171">
        <v>11.3539</v>
      </c>
      <c r="EJ171">
        <v>-39.56419285714286</v>
      </c>
      <c r="EK171">
        <v>927.350357142857</v>
      </c>
      <c r="EL171">
        <v>964.9844642857144</v>
      </c>
      <c r="EM171">
        <v>2.910553214285714</v>
      </c>
      <c r="EN171">
        <v>945.2650714285713</v>
      </c>
      <c r="EO171">
        <v>20.43504285714286</v>
      </c>
      <c r="EP171">
        <v>2.130021785714286</v>
      </c>
      <c r="EQ171">
        <v>1.864467142857143</v>
      </c>
      <c r="ER171">
        <v>18.44549285714286</v>
      </c>
      <c r="ES171">
        <v>16.33801785714286</v>
      </c>
      <c r="ET171">
        <v>1999.995357142857</v>
      </c>
      <c r="EU171">
        <v>0.9799959642857142</v>
      </c>
      <c r="EV171">
        <v>0.02000406428571428</v>
      </c>
      <c r="EW171">
        <v>0</v>
      </c>
      <c r="EX171">
        <v>628.4432857142858</v>
      </c>
      <c r="EY171">
        <v>5.00097</v>
      </c>
      <c r="EZ171">
        <v>12613.83571428571</v>
      </c>
      <c r="FA171">
        <v>16707.53214285714</v>
      </c>
      <c r="FB171">
        <v>40.75</v>
      </c>
      <c r="FC171">
        <v>41.125</v>
      </c>
      <c r="FD171">
        <v>40.68699999999999</v>
      </c>
      <c r="FE171">
        <v>40.741</v>
      </c>
      <c r="FF171">
        <v>41.31199999999999</v>
      </c>
      <c r="FG171">
        <v>1955.090714285715</v>
      </c>
      <c r="FH171">
        <v>39.90464285714285</v>
      </c>
      <c r="FI171">
        <v>0</v>
      </c>
      <c r="FJ171">
        <v>1758816321.6</v>
      </c>
      <c r="FK171">
        <v>0</v>
      </c>
      <c r="FL171">
        <v>628.4389200000001</v>
      </c>
      <c r="FM171">
        <v>2.189692295182873</v>
      </c>
      <c r="FN171">
        <v>46.65384615526975</v>
      </c>
      <c r="FO171">
        <v>12614.368</v>
      </c>
      <c r="FP171">
        <v>15</v>
      </c>
      <c r="FQ171">
        <v>0</v>
      </c>
      <c r="FR171" t="s">
        <v>441</v>
      </c>
      <c r="FS171">
        <v>1747247426.5</v>
      </c>
      <c r="FT171">
        <v>1747247420.5</v>
      </c>
      <c r="FU171">
        <v>0</v>
      </c>
      <c r="FV171">
        <v>1.027</v>
      </c>
      <c r="FW171">
        <v>0.031</v>
      </c>
      <c r="FX171">
        <v>0.02</v>
      </c>
      <c r="FY171">
        <v>0.05</v>
      </c>
      <c r="FZ171">
        <v>420</v>
      </c>
      <c r="GA171">
        <v>16</v>
      </c>
      <c r="GB171">
        <v>0.01</v>
      </c>
      <c r="GC171">
        <v>0.1</v>
      </c>
      <c r="GD171">
        <v>-39.53328048780488</v>
      </c>
      <c r="GE171">
        <v>-0.3579156794424609</v>
      </c>
      <c r="GF171">
        <v>0.1876338380470053</v>
      </c>
      <c r="GG171">
        <v>0</v>
      </c>
      <c r="GH171">
        <v>628.3204999999999</v>
      </c>
      <c r="GI171">
        <v>1.737677611566433</v>
      </c>
      <c r="GJ171">
        <v>0.3067516959059517</v>
      </c>
      <c r="GK171">
        <v>-1</v>
      </c>
      <c r="GL171">
        <v>2.90988243902439</v>
      </c>
      <c r="GM171">
        <v>0.02502250871080896</v>
      </c>
      <c r="GN171">
        <v>0.003797666022953021</v>
      </c>
      <c r="GO171">
        <v>1</v>
      </c>
      <c r="GP171">
        <v>1</v>
      </c>
      <c r="GQ171">
        <v>2</v>
      </c>
      <c r="GR171" t="s">
        <v>442</v>
      </c>
      <c r="GS171">
        <v>3.13558</v>
      </c>
      <c r="GT171">
        <v>2.68969</v>
      </c>
      <c r="GU171">
        <v>0.165738</v>
      </c>
      <c r="GV171">
        <v>0.168568</v>
      </c>
      <c r="GW171">
        <v>0.105178</v>
      </c>
      <c r="GX171">
        <v>0.09460830000000001</v>
      </c>
      <c r="GY171">
        <v>26520.4</v>
      </c>
      <c r="GZ171">
        <v>26477.4</v>
      </c>
      <c r="HA171">
        <v>29551.4</v>
      </c>
      <c r="HB171">
        <v>29429.8</v>
      </c>
      <c r="HC171">
        <v>34937.9</v>
      </c>
      <c r="HD171">
        <v>35290.4</v>
      </c>
      <c r="HE171">
        <v>41585.4</v>
      </c>
      <c r="HF171">
        <v>41805</v>
      </c>
      <c r="HG171">
        <v>1.92717</v>
      </c>
      <c r="HH171">
        <v>1.89195</v>
      </c>
      <c r="HI171">
        <v>0.101291</v>
      </c>
      <c r="HJ171">
        <v>0</v>
      </c>
      <c r="HK171">
        <v>28.3972</v>
      </c>
      <c r="HL171">
        <v>999.9</v>
      </c>
      <c r="HM171">
        <v>53.9</v>
      </c>
      <c r="HN171">
        <v>30.4</v>
      </c>
      <c r="HO171">
        <v>25.7534</v>
      </c>
      <c r="HP171">
        <v>61.9435</v>
      </c>
      <c r="HQ171">
        <v>25.7893</v>
      </c>
      <c r="HR171">
        <v>1</v>
      </c>
      <c r="HS171">
        <v>0.0794004</v>
      </c>
      <c r="HT171">
        <v>0.06533220000000001</v>
      </c>
      <c r="HU171">
        <v>20.3411</v>
      </c>
      <c r="HV171">
        <v>5.21699</v>
      </c>
      <c r="HW171">
        <v>12.0116</v>
      </c>
      <c r="HX171">
        <v>4.98885</v>
      </c>
      <c r="HY171">
        <v>3.28783</v>
      </c>
      <c r="HZ171">
        <v>9999</v>
      </c>
      <c r="IA171">
        <v>9999</v>
      </c>
      <c r="IB171">
        <v>9999</v>
      </c>
      <c r="IC171">
        <v>4.3</v>
      </c>
      <c r="ID171">
        <v>1.86759</v>
      </c>
      <c r="IE171">
        <v>1.86671</v>
      </c>
      <c r="IF171">
        <v>1.86605</v>
      </c>
      <c r="IG171">
        <v>1.86601</v>
      </c>
      <c r="IH171">
        <v>1.86784</v>
      </c>
      <c r="II171">
        <v>1.87028</v>
      </c>
      <c r="IJ171">
        <v>1.86894</v>
      </c>
      <c r="IK171">
        <v>1.87042</v>
      </c>
      <c r="IL171">
        <v>0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-0.8100000000000001</v>
      </c>
      <c r="IZ171">
        <v>0.1239</v>
      </c>
      <c r="JA171">
        <v>-0.08430758455233166</v>
      </c>
      <c r="JB171">
        <v>-0.0005046786976645747</v>
      </c>
      <c r="JC171">
        <v>-2.788243218172637E-07</v>
      </c>
      <c r="JD171">
        <v>-1.458253586176284E-11</v>
      </c>
      <c r="JE171">
        <v>-0.06436460862781151</v>
      </c>
      <c r="JF171">
        <v>-0.004978686969522418</v>
      </c>
      <c r="JG171">
        <v>0.0008967905392753483</v>
      </c>
      <c r="JH171">
        <v>-1.433903952826167E-05</v>
      </c>
      <c r="JI171">
        <v>4</v>
      </c>
      <c r="JJ171">
        <v>2332</v>
      </c>
      <c r="JK171">
        <v>1</v>
      </c>
      <c r="JL171">
        <v>26</v>
      </c>
      <c r="JM171">
        <v>192814.9</v>
      </c>
      <c r="JN171">
        <v>192815</v>
      </c>
      <c r="JO171">
        <v>2.05078</v>
      </c>
      <c r="JP171">
        <v>2.25098</v>
      </c>
      <c r="JQ171">
        <v>1.39648</v>
      </c>
      <c r="JR171">
        <v>2.34375</v>
      </c>
      <c r="JS171">
        <v>1.49536</v>
      </c>
      <c r="JT171">
        <v>2.54639</v>
      </c>
      <c r="JU171">
        <v>35.9412</v>
      </c>
      <c r="JV171">
        <v>24.07</v>
      </c>
      <c r="JW171">
        <v>18</v>
      </c>
      <c r="JX171">
        <v>490.284</v>
      </c>
      <c r="JY171">
        <v>458.003</v>
      </c>
      <c r="JZ171">
        <v>28.1859</v>
      </c>
      <c r="KA171">
        <v>28.5859</v>
      </c>
      <c r="KB171">
        <v>30.0004</v>
      </c>
      <c r="KC171">
        <v>28.3451</v>
      </c>
      <c r="KD171">
        <v>28.2657</v>
      </c>
      <c r="KE171">
        <v>41.0818</v>
      </c>
      <c r="KF171">
        <v>26.482</v>
      </c>
      <c r="KG171">
        <v>73.8986</v>
      </c>
      <c r="KH171">
        <v>28.1323</v>
      </c>
      <c r="KI171">
        <v>988.1849999999999</v>
      </c>
      <c r="KJ171">
        <v>20.4795</v>
      </c>
      <c r="KK171">
        <v>100.999</v>
      </c>
      <c r="KL171">
        <v>100.533</v>
      </c>
    </row>
    <row r="172" spans="1:298">
      <c r="A172">
        <v>156</v>
      </c>
      <c r="B172">
        <v>1758816325.1</v>
      </c>
      <c r="C172">
        <v>3290</v>
      </c>
      <c r="D172" t="s">
        <v>757</v>
      </c>
      <c r="E172" t="s">
        <v>758</v>
      </c>
      <c r="F172">
        <v>5</v>
      </c>
      <c r="G172" t="s">
        <v>640</v>
      </c>
      <c r="H172" t="s">
        <v>437</v>
      </c>
      <c r="I172" t="s">
        <v>438</v>
      </c>
      <c r="J172">
        <v>1758816317.260714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996.39165437929</v>
      </c>
      <c r="AL172">
        <v>967.6054303030301</v>
      </c>
      <c r="AM172">
        <v>3.421974152119432</v>
      </c>
      <c r="AN172">
        <v>65.06192014247497</v>
      </c>
      <c r="AO172">
        <f>(AQ172 - AP172 + DZ172*1E3/(8.314*(EB172+273.15)) * AS172/DY172 * AR172) * DY172/(100*DM172) * 1000/(1000 - AQ172)</f>
        <v>0</v>
      </c>
      <c r="AP172">
        <v>20.41981527129742</v>
      </c>
      <c r="AQ172">
        <v>23.32418424242423</v>
      </c>
      <c r="AR172">
        <v>-1.568892843249554E-05</v>
      </c>
      <c r="AS172">
        <v>108.3196532362032</v>
      </c>
      <c r="AT172">
        <v>0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4.16</v>
      </c>
      <c r="DN172">
        <v>0.5</v>
      </c>
      <c r="DO172" t="s">
        <v>440</v>
      </c>
      <c r="DP172">
        <v>2</v>
      </c>
      <c r="DQ172" t="b">
        <v>1</v>
      </c>
      <c r="DR172">
        <v>1758816317.260714</v>
      </c>
      <c r="DS172">
        <v>920.5292499999999</v>
      </c>
      <c r="DT172">
        <v>960.1386071428572</v>
      </c>
      <c r="DU172">
        <v>23.33965357142856</v>
      </c>
      <c r="DV172">
        <v>20.429125</v>
      </c>
      <c r="DW172">
        <v>921.3267142857142</v>
      </c>
      <c r="DX172">
        <v>23.21568928571428</v>
      </c>
      <c r="DY172">
        <v>500.0288571428572</v>
      </c>
      <c r="DZ172">
        <v>91.23739642857143</v>
      </c>
      <c r="EA172">
        <v>0.02936563214285714</v>
      </c>
      <c r="EB172">
        <v>30.00833928571429</v>
      </c>
      <c r="EC172">
        <v>30.05600000000001</v>
      </c>
      <c r="ED172">
        <v>999.9000000000002</v>
      </c>
      <c r="EE172">
        <v>0</v>
      </c>
      <c r="EF172">
        <v>0</v>
      </c>
      <c r="EG172">
        <v>10001.62428571428</v>
      </c>
      <c r="EH172">
        <v>0</v>
      </c>
      <c r="EI172">
        <v>11.3539</v>
      </c>
      <c r="EJ172">
        <v>-39.60923928571429</v>
      </c>
      <c r="EK172">
        <v>942.527392857143</v>
      </c>
      <c r="EL172">
        <v>980.1620357142858</v>
      </c>
      <c r="EM172">
        <v>2.910524642857143</v>
      </c>
      <c r="EN172">
        <v>960.1386071428572</v>
      </c>
      <c r="EO172">
        <v>20.429125</v>
      </c>
      <c r="EP172">
        <v>2.129449285714286</v>
      </c>
      <c r="EQ172">
        <v>1.863900714285714</v>
      </c>
      <c r="ER172">
        <v>18.44119642857143</v>
      </c>
      <c r="ES172">
        <v>16.33324285714286</v>
      </c>
      <c r="ET172">
        <v>2000.011785714286</v>
      </c>
      <c r="EU172">
        <v>0.9799961785714285</v>
      </c>
      <c r="EV172">
        <v>0.02000387142857143</v>
      </c>
      <c r="EW172">
        <v>0</v>
      </c>
      <c r="EX172">
        <v>628.5886785714287</v>
      </c>
      <c r="EY172">
        <v>5.00097</v>
      </c>
      <c r="EZ172">
        <v>12617.325</v>
      </c>
      <c r="FA172">
        <v>16707.66071428572</v>
      </c>
      <c r="FB172">
        <v>40.75</v>
      </c>
      <c r="FC172">
        <v>41.12721428571428</v>
      </c>
      <c r="FD172">
        <v>40.68699999999999</v>
      </c>
      <c r="FE172">
        <v>40.74775</v>
      </c>
      <c r="FF172">
        <v>41.31199999999999</v>
      </c>
      <c r="FG172">
        <v>1955.107142857143</v>
      </c>
      <c r="FH172">
        <v>39.90464285714285</v>
      </c>
      <c r="FI172">
        <v>0</v>
      </c>
      <c r="FJ172">
        <v>1758816325.8</v>
      </c>
      <c r="FK172">
        <v>0</v>
      </c>
      <c r="FL172">
        <v>628.5716153846154</v>
      </c>
      <c r="FM172">
        <v>3.652786310892831</v>
      </c>
      <c r="FN172">
        <v>48.9709401269947</v>
      </c>
      <c r="FO172">
        <v>12617.37692307692</v>
      </c>
      <c r="FP172">
        <v>15</v>
      </c>
      <c r="FQ172">
        <v>0</v>
      </c>
      <c r="FR172" t="s">
        <v>441</v>
      </c>
      <c r="FS172">
        <v>1747247426.5</v>
      </c>
      <c r="FT172">
        <v>1747247420.5</v>
      </c>
      <c r="FU172">
        <v>0</v>
      </c>
      <c r="FV172">
        <v>1.027</v>
      </c>
      <c r="FW172">
        <v>0.031</v>
      </c>
      <c r="FX172">
        <v>0.02</v>
      </c>
      <c r="FY172">
        <v>0.05</v>
      </c>
      <c r="FZ172">
        <v>420</v>
      </c>
      <c r="GA172">
        <v>16</v>
      </c>
      <c r="GB172">
        <v>0.01</v>
      </c>
      <c r="GC172">
        <v>0.1</v>
      </c>
      <c r="GD172">
        <v>-39.55333902439024</v>
      </c>
      <c r="GE172">
        <v>-0.4434125435540668</v>
      </c>
      <c r="GF172">
        <v>0.2137066885265863</v>
      </c>
      <c r="GG172">
        <v>0</v>
      </c>
      <c r="GH172">
        <v>628.522705882353</v>
      </c>
      <c r="GI172">
        <v>2.32870893079912</v>
      </c>
      <c r="GJ172">
        <v>0.3448300970735501</v>
      </c>
      <c r="GK172">
        <v>-1</v>
      </c>
      <c r="GL172">
        <v>2.909818292682927</v>
      </c>
      <c r="GM172">
        <v>0.0111806968641145</v>
      </c>
      <c r="GN172">
        <v>0.00400089069500295</v>
      </c>
      <c r="GO172">
        <v>1</v>
      </c>
      <c r="GP172">
        <v>1</v>
      </c>
      <c r="GQ172">
        <v>2</v>
      </c>
      <c r="GR172" t="s">
        <v>442</v>
      </c>
      <c r="GS172">
        <v>3.1355</v>
      </c>
      <c r="GT172">
        <v>2.68919</v>
      </c>
      <c r="GU172">
        <v>0.167464</v>
      </c>
      <c r="GV172">
        <v>0.170161</v>
      </c>
      <c r="GW172">
        <v>0.105148</v>
      </c>
      <c r="GX172">
        <v>0.0946076</v>
      </c>
      <c r="GY172">
        <v>26465.3</v>
      </c>
      <c r="GZ172">
        <v>26426.4</v>
      </c>
      <c r="HA172">
        <v>29551.1</v>
      </c>
      <c r="HB172">
        <v>29429.6</v>
      </c>
      <c r="HC172">
        <v>34939</v>
      </c>
      <c r="HD172">
        <v>35290.2</v>
      </c>
      <c r="HE172">
        <v>41585.3</v>
      </c>
      <c r="HF172">
        <v>41804.7</v>
      </c>
      <c r="HG172">
        <v>1.92728</v>
      </c>
      <c r="HH172">
        <v>1.89198</v>
      </c>
      <c r="HI172">
        <v>0.10062</v>
      </c>
      <c r="HJ172">
        <v>0</v>
      </c>
      <c r="HK172">
        <v>28.3948</v>
      </c>
      <c r="HL172">
        <v>999.9</v>
      </c>
      <c r="HM172">
        <v>53.9</v>
      </c>
      <c r="HN172">
        <v>30.4</v>
      </c>
      <c r="HO172">
        <v>25.7544</v>
      </c>
      <c r="HP172">
        <v>61.8935</v>
      </c>
      <c r="HQ172">
        <v>25.7372</v>
      </c>
      <c r="HR172">
        <v>1</v>
      </c>
      <c r="HS172">
        <v>0.07983229999999999</v>
      </c>
      <c r="HT172">
        <v>0.07385079999999999</v>
      </c>
      <c r="HU172">
        <v>20.3412</v>
      </c>
      <c r="HV172">
        <v>5.21654</v>
      </c>
      <c r="HW172">
        <v>12.0126</v>
      </c>
      <c r="HX172">
        <v>4.98875</v>
      </c>
      <c r="HY172">
        <v>3.2878</v>
      </c>
      <c r="HZ172">
        <v>9999</v>
      </c>
      <c r="IA172">
        <v>9999</v>
      </c>
      <c r="IB172">
        <v>9999</v>
      </c>
      <c r="IC172">
        <v>4.3</v>
      </c>
      <c r="ID172">
        <v>1.86758</v>
      </c>
      <c r="IE172">
        <v>1.86667</v>
      </c>
      <c r="IF172">
        <v>1.86603</v>
      </c>
      <c r="IG172">
        <v>1.86601</v>
      </c>
      <c r="IH172">
        <v>1.86784</v>
      </c>
      <c r="II172">
        <v>1.87028</v>
      </c>
      <c r="IJ172">
        <v>1.86893</v>
      </c>
      <c r="IK172">
        <v>1.87042</v>
      </c>
      <c r="IL172">
        <v>0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-0.826</v>
      </c>
      <c r="IZ172">
        <v>0.1237</v>
      </c>
      <c r="JA172">
        <v>-0.08430758455233166</v>
      </c>
      <c r="JB172">
        <v>-0.0005046786976645747</v>
      </c>
      <c r="JC172">
        <v>-2.788243218172637E-07</v>
      </c>
      <c r="JD172">
        <v>-1.458253586176284E-11</v>
      </c>
      <c r="JE172">
        <v>-0.06436460862781151</v>
      </c>
      <c r="JF172">
        <v>-0.004978686969522418</v>
      </c>
      <c r="JG172">
        <v>0.0008967905392753483</v>
      </c>
      <c r="JH172">
        <v>-1.433903952826167E-05</v>
      </c>
      <c r="JI172">
        <v>4</v>
      </c>
      <c r="JJ172">
        <v>2332</v>
      </c>
      <c r="JK172">
        <v>1</v>
      </c>
      <c r="JL172">
        <v>26</v>
      </c>
      <c r="JM172">
        <v>192815</v>
      </c>
      <c r="JN172">
        <v>192815.1</v>
      </c>
      <c r="JO172">
        <v>2.0752</v>
      </c>
      <c r="JP172">
        <v>2.23511</v>
      </c>
      <c r="JQ172">
        <v>1.39648</v>
      </c>
      <c r="JR172">
        <v>2.34497</v>
      </c>
      <c r="JS172">
        <v>1.49536</v>
      </c>
      <c r="JT172">
        <v>2.69409</v>
      </c>
      <c r="JU172">
        <v>35.9412</v>
      </c>
      <c r="JV172">
        <v>24.07</v>
      </c>
      <c r="JW172">
        <v>18</v>
      </c>
      <c r="JX172">
        <v>490.373</v>
      </c>
      <c r="JY172">
        <v>458.045</v>
      </c>
      <c r="JZ172">
        <v>28.1248</v>
      </c>
      <c r="KA172">
        <v>28.5897</v>
      </c>
      <c r="KB172">
        <v>30.0004</v>
      </c>
      <c r="KC172">
        <v>28.3484</v>
      </c>
      <c r="KD172">
        <v>28.269</v>
      </c>
      <c r="KE172">
        <v>41.5492</v>
      </c>
      <c r="KF172">
        <v>26.482</v>
      </c>
      <c r="KG172">
        <v>73.8986</v>
      </c>
      <c r="KH172">
        <v>28.0877</v>
      </c>
      <c r="KI172">
        <v>1008.35</v>
      </c>
      <c r="KJ172">
        <v>20.4988</v>
      </c>
      <c r="KK172">
        <v>100.999</v>
      </c>
      <c r="KL172">
        <v>100.532</v>
      </c>
    </row>
    <row r="173" spans="1:298">
      <c r="A173">
        <v>157</v>
      </c>
      <c r="B173">
        <v>1758816330.1</v>
      </c>
      <c r="C173">
        <v>3295</v>
      </c>
      <c r="D173" t="s">
        <v>759</v>
      </c>
      <c r="E173" t="s">
        <v>760</v>
      </c>
      <c r="F173">
        <v>5</v>
      </c>
      <c r="G173" t="s">
        <v>640</v>
      </c>
      <c r="H173" t="s">
        <v>437</v>
      </c>
      <c r="I173" t="s">
        <v>438</v>
      </c>
      <c r="J173">
        <v>1758816322.562963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1012.546129113996</v>
      </c>
      <c r="AL173">
        <v>984.2212060606063</v>
      </c>
      <c r="AM173">
        <v>3.304067601566835</v>
      </c>
      <c r="AN173">
        <v>65.06192014247497</v>
      </c>
      <c r="AO173">
        <f>(AQ173 - AP173 + DZ173*1E3/(8.314*(EB173+273.15)) * AS173/DY173 * AR173) * DY173/(100*DM173) * 1000/(1000 - AQ173)</f>
        <v>0</v>
      </c>
      <c r="AP173">
        <v>20.4221251758842</v>
      </c>
      <c r="AQ173">
        <v>23.30788242424242</v>
      </c>
      <c r="AR173">
        <v>-3.013364172724272E-05</v>
      </c>
      <c r="AS173">
        <v>108.3196532362032</v>
      </c>
      <c r="AT173">
        <v>0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4.16</v>
      </c>
      <c r="DN173">
        <v>0.5</v>
      </c>
      <c r="DO173" t="s">
        <v>440</v>
      </c>
      <c r="DP173">
        <v>2</v>
      </c>
      <c r="DQ173" t="b">
        <v>1</v>
      </c>
      <c r="DR173">
        <v>1758816322.562963</v>
      </c>
      <c r="DS173">
        <v>938.1558518518518</v>
      </c>
      <c r="DT173">
        <v>977.5168518518519</v>
      </c>
      <c r="DU173">
        <v>23.32728148148148</v>
      </c>
      <c r="DV173">
        <v>20.4221</v>
      </c>
      <c r="DW173">
        <v>938.9721481481482</v>
      </c>
      <c r="DX173">
        <v>23.20347777777778</v>
      </c>
      <c r="DY173">
        <v>499.9924074074074</v>
      </c>
      <c r="DZ173">
        <v>91.23584074074076</v>
      </c>
      <c r="EA173">
        <v>0.02931718148148148</v>
      </c>
      <c r="EB173">
        <v>29.99517037037037</v>
      </c>
      <c r="EC173">
        <v>30.03842962962963</v>
      </c>
      <c r="ED173">
        <v>999.9000000000001</v>
      </c>
      <c r="EE173">
        <v>0</v>
      </c>
      <c r="EF173">
        <v>0</v>
      </c>
      <c r="EG173">
        <v>9995.178148148148</v>
      </c>
      <c r="EH173">
        <v>0</v>
      </c>
      <c r="EI173">
        <v>11.3539</v>
      </c>
      <c r="EJ173">
        <v>-39.36086666666667</v>
      </c>
      <c r="EK173">
        <v>960.5630740740742</v>
      </c>
      <c r="EL173">
        <v>997.8958148148146</v>
      </c>
      <c r="EM173">
        <v>2.905181851851852</v>
      </c>
      <c r="EN173">
        <v>977.5168518518519</v>
      </c>
      <c r="EO173">
        <v>20.4221</v>
      </c>
      <c r="EP173">
        <v>2.128284074074074</v>
      </c>
      <c r="EQ173">
        <v>1.863227777777778</v>
      </c>
      <c r="ER173">
        <v>18.43246666666667</v>
      </c>
      <c r="ES173">
        <v>16.32757777777778</v>
      </c>
      <c r="ET173">
        <v>2000.018888888889</v>
      </c>
      <c r="EU173">
        <v>0.9799941111111109</v>
      </c>
      <c r="EV173">
        <v>0.02000598888888889</v>
      </c>
      <c r="EW173">
        <v>0</v>
      </c>
      <c r="EX173">
        <v>628.9023333333332</v>
      </c>
      <c r="EY173">
        <v>5.00097</v>
      </c>
      <c r="EZ173">
        <v>12622.40740740741</v>
      </c>
      <c r="FA173">
        <v>16707.71111111112</v>
      </c>
      <c r="FB173">
        <v>40.75</v>
      </c>
      <c r="FC173">
        <v>41.13188888888889</v>
      </c>
      <c r="FD173">
        <v>40.68699999999999</v>
      </c>
      <c r="FE173">
        <v>40.75</v>
      </c>
      <c r="FF173">
        <v>41.31199999999999</v>
      </c>
      <c r="FG173">
        <v>1955.11</v>
      </c>
      <c r="FH173">
        <v>39.90888888888889</v>
      </c>
      <c r="FI173">
        <v>0</v>
      </c>
      <c r="FJ173">
        <v>1758816331.2</v>
      </c>
      <c r="FK173">
        <v>0</v>
      </c>
      <c r="FL173">
        <v>628.91144</v>
      </c>
      <c r="FM173">
        <v>2.850384604624786</v>
      </c>
      <c r="FN173">
        <v>62.0999998801885</v>
      </c>
      <c r="FO173">
        <v>12622.716</v>
      </c>
      <c r="FP173">
        <v>15</v>
      </c>
      <c r="FQ173">
        <v>0</v>
      </c>
      <c r="FR173" t="s">
        <v>441</v>
      </c>
      <c r="FS173">
        <v>1747247426.5</v>
      </c>
      <c r="FT173">
        <v>1747247420.5</v>
      </c>
      <c r="FU173">
        <v>0</v>
      </c>
      <c r="FV173">
        <v>1.027</v>
      </c>
      <c r="FW173">
        <v>0.031</v>
      </c>
      <c r="FX173">
        <v>0.02</v>
      </c>
      <c r="FY173">
        <v>0.05</v>
      </c>
      <c r="FZ173">
        <v>420</v>
      </c>
      <c r="GA173">
        <v>16</v>
      </c>
      <c r="GB173">
        <v>0.01</v>
      </c>
      <c r="GC173">
        <v>0.1</v>
      </c>
      <c r="GD173">
        <v>-39.46653902439024</v>
      </c>
      <c r="GE173">
        <v>2.296101742160292</v>
      </c>
      <c r="GF173">
        <v>0.3137214749470467</v>
      </c>
      <c r="GG173">
        <v>0</v>
      </c>
      <c r="GH173">
        <v>628.7046176470587</v>
      </c>
      <c r="GI173">
        <v>3.398029026076825</v>
      </c>
      <c r="GJ173">
        <v>0.4101597977478842</v>
      </c>
      <c r="GK173">
        <v>-1</v>
      </c>
      <c r="GL173">
        <v>2.90604</v>
      </c>
      <c r="GM173">
        <v>-0.06095665505226454</v>
      </c>
      <c r="GN173">
        <v>0.009132237724329044</v>
      </c>
      <c r="GO173">
        <v>1</v>
      </c>
      <c r="GP173">
        <v>1</v>
      </c>
      <c r="GQ173">
        <v>2</v>
      </c>
      <c r="GR173" t="s">
        <v>442</v>
      </c>
      <c r="GS173">
        <v>3.13535</v>
      </c>
      <c r="GT173">
        <v>2.68973</v>
      </c>
      <c r="GU173">
        <v>0.169315</v>
      </c>
      <c r="GV173">
        <v>0.171961</v>
      </c>
      <c r="GW173">
        <v>0.105097</v>
      </c>
      <c r="GX173">
        <v>0.0946128</v>
      </c>
      <c r="GY173">
        <v>26405.7</v>
      </c>
      <c r="GZ173">
        <v>26369.1</v>
      </c>
      <c r="HA173">
        <v>29550.4</v>
      </c>
      <c r="HB173">
        <v>29429.7</v>
      </c>
      <c r="HC173">
        <v>34940.4</v>
      </c>
      <c r="HD173">
        <v>35290</v>
      </c>
      <c r="HE173">
        <v>41584.5</v>
      </c>
      <c r="HF173">
        <v>41804.7</v>
      </c>
      <c r="HG173">
        <v>1.92703</v>
      </c>
      <c r="HH173">
        <v>1.89212</v>
      </c>
      <c r="HI173">
        <v>0.0984743</v>
      </c>
      <c r="HJ173">
        <v>0</v>
      </c>
      <c r="HK173">
        <v>28.3944</v>
      </c>
      <c r="HL173">
        <v>999.9</v>
      </c>
      <c r="HM173">
        <v>53.9</v>
      </c>
      <c r="HN173">
        <v>30.4</v>
      </c>
      <c r="HO173">
        <v>25.7549</v>
      </c>
      <c r="HP173">
        <v>62.0835</v>
      </c>
      <c r="HQ173">
        <v>25.8574</v>
      </c>
      <c r="HR173">
        <v>1</v>
      </c>
      <c r="HS173">
        <v>0.08013720000000001</v>
      </c>
      <c r="HT173">
        <v>0.0258061</v>
      </c>
      <c r="HU173">
        <v>20.3415</v>
      </c>
      <c r="HV173">
        <v>5.21759</v>
      </c>
      <c r="HW173">
        <v>12.0116</v>
      </c>
      <c r="HX173">
        <v>4.98915</v>
      </c>
      <c r="HY173">
        <v>3.288</v>
      </c>
      <c r="HZ173">
        <v>9999</v>
      </c>
      <c r="IA173">
        <v>9999</v>
      </c>
      <c r="IB173">
        <v>9999</v>
      </c>
      <c r="IC173">
        <v>4.3</v>
      </c>
      <c r="ID173">
        <v>1.86756</v>
      </c>
      <c r="IE173">
        <v>1.86672</v>
      </c>
      <c r="IF173">
        <v>1.86603</v>
      </c>
      <c r="IG173">
        <v>1.86601</v>
      </c>
      <c r="IH173">
        <v>1.86783</v>
      </c>
      <c r="II173">
        <v>1.87027</v>
      </c>
      <c r="IJ173">
        <v>1.86892</v>
      </c>
      <c r="IK173">
        <v>1.87042</v>
      </c>
      <c r="IL173">
        <v>0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-0.843</v>
      </c>
      <c r="IZ173">
        <v>0.1235</v>
      </c>
      <c r="JA173">
        <v>-0.08430758455233166</v>
      </c>
      <c r="JB173">
        <v>-0.0005046786976645747</v>
      </c>
      <c r="JC173">
        <v>-2.788243218172637E-07</v>
      </c>
      <c r="JD173">
        <v>-1.458253586176284E-11</v>
      </c>
      <c r="JE173">
        <v>-0.06436460862781151</v>
      </c>
      <c r="JF173">
        <v>-0.004978686969522418</v>
      </c>
      <c r="JG173">
        <v>0.0008967905392753483</v>
      </c>
      <c r="JH173">
        <v>-1.433903952826167E-05</v>
      </c>
      <c r="JI173">
        <v>4</v>
      </c>
      <c r="JJ173">
        <v>2332</v>
      </c>
      <c r="JK173">
        <v>1</v>
      </c>
      <c r="JL173">
        <v>26</v>
      </c>
      <c r="JM173">
        <v>192815.1</v>
      </c>
      <c r="JN173">
        <v>192815.2</v>
      </c>
      <c r="JO173">
        <v>2.10571</v>
      </c>
      <c r="JP173">
        <v>2.2522</v>
      </c>
      <c r="JQ173">
        <v>1.39648</v>
      </c>
      <c r="JR173">
        <v>2.34619</v>
      </c>
      <c r="JS173">
        <v>1.49536</v>
      </c>
      <c r="JT173">
        <v>2.65381</v>
      </c>
      <c r="JU173">
        <v>35.9412</v>
      </c>
      <c r="JV173">
        <v>24.0612</v>
      </c>
      <c r="JW173">
        <v>18</v>
      </c>
      <c r="JX173">
        <v>490.254</v>
      </c>
      <c r="JY173">
        <v>458.177</v>
      </c>
      <c r="JZ173">
        <v>28.0748</v>
      </c>
      <c r="KA173">
        <v>28.5941</v>
      </c>
      <c r="KB173">
        <v>30.0003</v>
      </c>
      <c r="KC173">
        <v>28.3533</v>
      </c>
      <c r="KD173">
        <v>28.2738</v>
      </c>
      <c r="KE173">
        <v>42.1481</v>
      </c>
      <c r="KF173">
        <v>26.2072</v>
      </c>
      <c r="KG173">
        <v>73.8986</v>
      </c>
      <c r="KH173">
        <v>28.0702</v>
      </c>
      <c r="KI173">
        <v>1021.72</v>
      </c>
      <c r="KJ173">
        <v>20.5171</v>
      </c>
      <c r="KK173">
        <v>100.996</v>
      </c>
      <c r="KL173">
        <v>100.533</v>
      </c>
    </row>
    <row r="174" spans="1:298">
      <c r="A174">
        <v>158</v>
      </c>
      <c r="B174">
        <v>1758816335.1</v>
      </c>
      <c r="C174">
        <v>3300</v>
      </c>
      <c r="D174" t="s">
        <v>761</v>
      </c>
      <c r="E174" t="s">
        <v>762</v>
      </c>
      <c r="F174">
        <v>5</v>
      </c>
      <c r="G174" t="s">
        <v>640</v>
      </c>
      <c r="H174" t="s">
        <v>437</v>
      </c>
      <c r="I174" t="s">
        <v>438</v>
      </c>
      <c r="J174">
        <v>1758816327.581481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1029.292737155723</v>
      </c>
      <c r="AL174">
        <v>1000.84263030303</v>
      </c>
      <c r="AM174">
        <v>3.32735169444262</v>
      </c>
      <c r="AN174">
        <v>65.06192014247497</v>
      </c>
      <c r="AO174">
        <f>(AQ174 - AP174 + DZ174*1E3/(8.314*(EB174+273.15)) * AS174/DY174 * AR174) * DY174/(100*DM174) * 1000/(1000 - AQ174)</f>
        <v>0</v>
      </c>
      <c r="AP174">
        <v>20.43805810499953</v>
      </c>
      <c r="AQ174">
        <v>23.30180181818181</v>
      </c>
      <c r="AR174">
        <v>-1.019148108434927E-05</v>
      </c>
      <c r="AS174">
        <v>108.3196532362032</v>
      </c>
      <c r="AT174">
        <v>0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4.16</v>
      </c>
      <c r="DN174">
        <v>0.5</v>
      </c>
      <c r="DO174" t="s">
        <v>440</v>
      </c>
      <c r="DP174">
        <v>2</v>
      </c>
      <c r="DQ174" t="b">
        <v>1</v>
      </c>
      <c r="DR174">
        <v>1758816327.581481</v>
      </c>
      <c r="DS174">
        <v>954.6657777777779</v>
      </c>
      <c r="DT174">
        <v>993.9538148148148</v>
      </c>
      <c r="DU174">
        <v>23.31469259259259</v>
      </c>
      <c r="DV174">
        <v>20.42617777777778</v>
      </c>
      <c r="DW174">
        <v>955.499851851852</v>
      </c>
      <c r="DX174">
        <v>23.19105185185185</v>
      </c>
      <c r="DY174">
        <v>500.0116666666667</v>
      </c>
      <c r="DZ174">
        <v>91.23357407407408</v>
      </c>
      <c r="EA174">
        <v>0.02935934814814815</v>
      </c>
      <c r="EB174">
        <v>29.97681111111111</v>
      </c>
      <c r="EC174">
        <v>30.01432962962963</v>
      </c>
      <c r="ED174">
        <v>999.9000000000001</v>
      </c>
      <c r="EE174">
        <v>0</v>
      </c>
      <c r="EF174">
        <v>0</v>
      </c>
      <c r="EG174">
        <v>9994.970740740742</v>
      </c>
      <c r="EH174">
        <v>0</v>
      </c>
      <c r="EI174">
        <v>11.3539</v>
      </c>
      <c r="EJ174">
        <v>-39.28797407407407</v>
      </c>
      <c r="EK174">
        <v>977.4549259259259</v>
      </c>
      <c r="EL174">
        <v>1014.679814814815</v>
      </c>
      <c r="EM174">
        <v>2.888505555555556</v>
      </c>
      <c r="EN174">
        <v>993.9538148148148</v>
      </c>
      <c r="EO174">
        <v>20.42617777777778</v>
      </c>
      <c r="EP174">
        <v>2.127081851851852</v>
      </c>
      <c r="EQ174">
        <v>1.863553703703704</v>
      </c>
      <c r="ER174">
        <v>18.42345185185185</v>
      </c>
      <c r="ES174">
        <v>16.33031481481482</v>
      </c>
      <c r="ET174">
        <v>2000.025925925926</v>
      </c>
      <c r="EU174">
        <v>0.9799936666666665</v>
      </c>
      <c r="EV174">
        <v>0.02000645185185185</v>
      </c>
      <c r="EW174">
        <v>0</v>
      </c>
      <c r="EX174">
        <v>629.0434814814814</v>
      </c>
      <c r="EY174">
        <v>5.00097</v>
      </c>
      <c r="EZ174">
        <v>12627.05185185185</v>
      </c>
      <c r="FA174">
        <v>16707.75925925926</v>
      </c>
      <c r="FB174">
        <v>40.75</v>
      </c>
      <c r="FC174">
        <v>41.15255555555554</v>
      </c>
      <c r="FD174">
        <v>40.68699999999999</v>
      </c>
      <c r="FE174">
        <v>40.75</v>
      </c>
      <c r="FF174">
        <v>41.31199999999999</v>
      </c>
      <c r="FG174">
        <v>1955.115925925925</v>
      </c>
      <c r="FH174">
        <v>39.91</v>
      </c>
      <c r="FI174">
        <v>0</v>
      </c>
      <c r="FJ174">
        <v>1758816336</v>
      </c>
      <c r="FK174">
        <v>0</v>
      </c>
      <c r="FL174">
        <v>629.07248</v>
      </c>
      <c r="FM174">
        <v>1.057538464245013</v>
      </c>
      <c r="FN174">
        <v>56.54615364026579</v>
      </c>
      <c r="FO174">
        <v>12627.108</v>
      </c>
      <c r="FP174">
        <v>15</v>
      </c>
      <c r="FQ174">
        <v>0</v>
      </c>
      <c r="FR174" t="s">
        <v>441</v>
      </c>
      <c r="FS174">
        <v>1747247426.5</v>
      </c>
      <c r="FT174">
        <v>1747247420.5</v>
      </c>
      <c r="FU174">
        <v>0</v>
      </c>
      <c r="FV174">
        <v>1.027</v>
      </c>
      <c r="FW174">
        <v>0.031</v>
      </c>
      <c r="FX174">
        <v>0.02</v>
      </c>
      <c r="FY174">
        <v>0.05</v>
      </c>
      <c r="FZ174">
        <v>420</v>
      </c>
      <c r="GA174">
        <v>16</v>
      </c>
      <c r="GB174">
        <v>0.01</v>
      </c>
      <c r="GC174">
        <v>0.1</v>
      </c>
      <c r="GD174">
        <v>-39.3421175</v>
      </c>
      <c r="GE174">
        <v>1.442918949343336</v>
      </c>
      <c r="GF174">
        <v>0.2699587532267659</v>
      </c>
      <c r="GG174">
        <v>0</v>
      </c>
      <c r="GH174">
        <v>628.8988529411765</v>
      </c>
      <c r="GI174">
        <v>2.882184871935494</v>
      </c>
      <c r="GJ174">
        <v>0.3939066873939864</v>
      </c>
      <c r="GK174">
        <v>-1</v>
      </c>
      <c r="GL174">
        <v>2.897709</v>
      </c>
      <c r="GM174">
        <v>-0.1764547091932466</v>
      </c>
      <c r="GN174">
        <v>0.01808137588791296</v>
      </c>
      <c r="GO174">
        <v>0</v>
      </c>
      <c r="GP174">
        <v>0</v>
      </c>
      <c r="GQ174">
        <v>2</v>
      </c>
      <c r="GR174" t="s">
        <v>450</v>
      </c>
      <c r="GS174">
        <v>3.13564</v>
      </c>
      <c r="GT174">
        <v>2.68963</v>
      </c>
      <c r="GU174">
        <v>0.171153</v>
      </c>
      <c r="GV174">
        <v>0.173784</v>
      </c>
      <c r="GW174">
        <v>0.10508</v>
      </c>
      <c r="GX174">
        <v>0.0947207</v>
      </c>
      <c r="GY174">
        <v>26347.2</v>
      </c>
      <c r="GZ174">
        <v>26310.6</v>
      </c>
      <c r="HA174">
        <v>29550.3</v>
      </c>
      <c r="HB174">
        <v>29429.2</v>
      </c>
      <c r="HC174">
        <v>34940.8</v>
      </c>
      <c r="HD174">
        <v>35285.4</v>
      </c>
      <c r="HE174">
        <v>41584.1</v>
      </c>
      <c r="HF174">
        <v>41804.2</v>
      </c>
      <c r="HG174">
        <v>1.9272</v>
      </c>
      <c r="HH174">
        <v>1.89177</v>
      </c>
      <c r="HI174">
        <v>0.0978783</v>
      </c>
      <c r="HJ174">
        <v>0</v>
      </c>
      <c r="HK174">
        <v>28.3907</v>
      </c>
      <c r="HL174">
        <v>999.9</v>
      </c>
      <c r="HM174">
        <v>53.8</v>
      </c>
      <c r="HN174">
        <v>30.4</v>
      </c>
      <c r="HO174">
        <v>25.7047</v>
      </c>
      <c r="HP174">
        <v>62.2435</v>
      </c>
      <c r="HQ174">
        <v>25.8173</v>
      </c>
      <c r="HR174">
        <v>1</v>
      </c>
      <c r="HS174">
        <v>0.0801423</v>
      </c>
      <c r="HT174">
        <v>-0.211487</v>
      </c>
      <c r="HU174">
        <v>20.3412</v>
      </c>
      <c r="HV174">
        <v>5.21804</v>
      </c>
      <c r="HW174">
        <v>12.011</v>
      </c>
      <c r="HX174">
        <v>4.98915</v>
      </c>
      <c r="HY174">
        <v>3.2882</v>
      </c>
      <c r="HZ174">
        <v>9999</v>
      </c>
      <c r="IA174">
        <v>9999</v>
      </c>
      <c r="IB174">
        <v>9999</v>
      </c>
      <c r="IC174">
        <v>4.3</v>
      </c>
      <c r="ID174">
        <v>1.86757</v>
      </c>
      <c r="IE174">
        <v>1.8667</v>
      </c>
      <c r="IF174">
        <v>1.86602</v>
      </c>
      <c r="IG174">
        <v>1.866</v>
      </c>
      <c r="IH174">
        <v>1.86783</v>
      </c>
      <c r="II174">
        <v>1.87027</v>
      </c>
      <c r="IJ174">
        <v>1.86897</v>
      </c>
      <c r="IK174">
        <v>1.87042</v>
      </c>
      <c r="IL174">
        <v>0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-0.86</v>
      </c>
      <c r="IZ174">
        <v>0.1234</v>
      </c>
      <c r="JA174">
        <v>-0.08430758455233166</v>
      </c>
      <c r="JB174">
        <v>-0.0005046786976645747</v>
      </c>
      <c r="JC174">
        <v>-2.788243218172637E-07</v>
      </c>
      <c r="JD174">
        <v>-1.458253586176284E-11</v>
      </c>
      <c r="JE174">
        <v>-0.06436460862781151</v>
      </c>
      <c r="JF174">
        <v>-0.004978686969522418</v>
      </c>
      <c r="JG174">
        <v>0.0008967905392753483</v>
      </c>
      <c r="JH174">
        <v>-1.433903952826167E-05</v>
      </c>
      <c r="JI174">
        <v>4</v>
      </c>
      <c r="JJ174">
        <v>2332</v>
      </c>
      <c r="JK174">
        <v>1</v>
      </c>
      <c r="JL174">
        <v>26</v>
      </c>
      <c r="JM174">
        <v>192815.1</v>
      </c>
      <c r="JN174">
        <v>192815.2</v>
      </c>
      <c r="JO174">
        <v>2.13257</v>
      </c>
      <c r="JP174">
        <v>2.24487</v>
      </c>
      <c r="JQ174">
        <v>1.39771</v>
      </c>
      <c r="JR174">
        <v>2.34497</v>
      </c>
      <c r="JS174">
        <v>1.49536</v>
      </c>
      <c r="JT174">
        <v>2.70874</v>
      </c>
      <c r="JU174">
        <v>35.9412</v>
      </c>
      <c r="JV174">
        <v>24.07</v>
      </c>
      <c r="JW174">
        <v>18</v>
      </c>
      <c r="JX174">
        <v>490.399</v>
      </c>
      <c r="JY174">
        <v>457.988</v>
      </c>
      <c r="JZ174">
        <v>28.0536</v>
      </c>
      <c r="KA174">
        <v>28.5982</v>
      </c>
      <c r="KB174">
        <v>30.0002</v>
      </c>
      <c r="KC174">
        <v>28.3573</v>
      </c>
      <c r="KD174">
        <v>28.2779</v>
      </c>
      <c r="KE174">
        <v>42.6741</v>
      </c>
      <c r="KF174">
        <v>26.2072</v>
      </c>
      <c r="KG174">
        <v>73.8986</v>
      </c>
      <c r="KH174">
        <v>28.2268</v>
      </c>
      <c r="KI174">
        <v>1041.77</v>
      </c>
      <c r="KJ174">
        <v>20.5299</v>
      </c>
      <c r="KK174">
        <v>100.996</v>
      </c>
      <c r="KL174">
        <v>100.531</v>
      </c>
    </row>
    <row r="175" spans="1:298">
      <c r="A175">
        <v>159</v>
      </c>
      <c r="B175">
        <v>1758816340.1</v>
      </c>
      <c r="C175">
        <v>3305</v>
      </c>
      <c r="D175" t="s">
        <v>763</v>
      </c>
      <c r="E175" t="s">
        <v>764</v>
      </c>
      <c r="F175">
        <v>5</v>
      </c>
      <c r="G175" t="s">
        <v>640</v>
      </c>
      <c r="H175" t="s">
        <v>437</v>
      </c>
      <c r="I175" t="s">
        <v>438</v>
      </c>
      <c r="J175">
        <v>1758816332.6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1046.622933481794</v>
      </c>
      <c r="AL175">
        <v>1017.82103030303</v>
      </c>
      <c r="AM175">
        <v>3.401613180799699</v>
      </c>
      <c r="AN175">
        <v>65.06192014247497</v>
      </c>
      <c r="AO175">
        <f>(AQ175 - AP175 + DZ175*1E3/(8.314*(EB175+273.15)) * AS175/DY175 * AR175) * DY175/(100*DM175) * 1000/(1000 - AQ175)</f>
        <v>0</v>
      </c>
      <c r="AP175">
        <v>20.46593960209073</v>
      </c>
      <c r="AQ175">
        <v>23.30850303030303</v>
      </c>
      <c r="AR175">
        <v>1.324140350790613E-05</v>
      </c>
      <c r="AS175">
        <v>108.3196532362032</v>
      </c>
      <c r="AT175">
        <v>0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4.16</v>
      </c>
      <c r="DN175">
        <v>0.5</v>
      </c>
      <c r="DO175" t="s">
        <v>440</v>
      </c>
      <c r="DP175">
        <v>2</v>
      </c>
      <c r="DQ175" t="b">
        <v>1</v>
      </c>
      <c r="DR175">
        <v>1758816332.6</v>
      </c>
      <c r="DS175">
        <v>971.1035555555557</v>
      </c>
      <c r="DT175">
        <v>1010.435259259259</v>
      </c>
      <c r="DU175">
        <v>23.30733703703703</v>
      </c>
      <c r="DV175">
        <v>20.44105185185185</v>
      </c>
      <c r="DW175">
        <v>971.9554074074074</v>
      </c>
      <c r="DX175">
        <v>23.1837962962963</v>
      </c>
      <c r="DY175">
        <v>499.9723703703704</v>
      </c>
      <c r="DZ175">
        <v>91.23189259259259</v>
      </c>
      <c r="EA175">
        <v>0.02938954814814814</v>
      </c>
      <c r="EB175">
        <v>29.9606925925926</v>
      </c>
      <c r="EC175">
        <v>29.9919962962963</v>
      </c>
      <c r="ED175">
        <v>999.9000000000001</v>
      </c>
      <c r="EE175">
        <v>0</v>
      </c>
      <c r="EF175">
        <v>0</v>
      </c>
      <c r="EG175">
        <v>9996.521851851852</v>
      </c>
      <c r="EH175">
        <v>0</v>
      </c>
      <c r="EI175">
        <v>11.3539</v>
      </c>
      <c r="EJ175">
        <v>-39.33115925925927</v>
      </c>
      <c r="EK175">
        <v>994.2778888888889</v>
      </c>
      <c r="EL175">
        <v>1031.52037037037</v>
      </c>
      <c r="EM175">
        <v>2.866276296296296</v>
      </c>
      <c r="EN175">
        <v>1010.435259259259</v>
      </c>
      <c r="EO175">
        <v>20.44105185185185</v>
      </c>
      <c r="EP175">
        <v>2.126371851851852</v>
      </c>
      <c r="EQ175">
        <v>1.864875925925926</v>
      </c>
      <c r="ER175">
        <v>18.41812592592592</v>
      </c>
      <c r="ES175">
        <v>16.34144814814815</v>
      </c>
      <c r="ET175">
        <v>2000.022222222222</v>
      </c>
      <c r="EU175">
        <v>0.9799942222222221</v>
      </c>
      <c r="EV175">
        <v>0.02000587777777778</v>
      </c>
      <c r="EW175">
        <v>0</v>
      </c>
      <c r="EX175">
        <v>629.1943703703704</v>
      </c>
      <c r="EY175">
        <v>5.00097</v>
      </c>
      <c r="EZ175">
        <v>12630.97037037037</v>
      </c>
      <c r="FA175">
        <v>16707.72962962963</v>
      </c>
      <c r="FB175">
        <v>40.75</v>
      </c>
      <c r="FC175">
        <v>41.16633333333333</v>
      </c>
      <c r="FD175">
        <v>40.68699999999999</v>
      </c>
      <c r="FE175">
        <v>40.75</v>
      </c>
      <c r="FF175">
        <v>41.31199999999999</v>
      </c>
      <c r="FG175">
        <v>1955.113333333333</v>
      </c>
      <c r="FH175">
        <v>39.90888888888889</v>
      </c>
      <c r="FI175">
        <v>0</v>
      </c>
      <c r="FJ175">
        <v>1758816340.8</v>
      </c>
      <c r="FK175">
        <v>0</v>
      </c>
      <c r="FL175">
        <v>629.2068800000001</v>
      </c>
      <c r="FM175">
        <v>0.7306923185927603</v>
      </c>
      <c r="FN175">
        <v>34.7846153570913</v>
      </c>
      <c r="FO175">
        <v>12630.84</v>
      </c>
      <c r="FP175">
        <v>15</v>
      </c>
      <c r="FQ175">
        <v>0</v>
      </c>
      <c r="FR175" t="s">
        <v>441</v>
      </c>
      <c r="FS175">
        <v>1747247426.5</v>
      </c>
      <c r="FT175">
        <v>1747247420.5</v>
      </c>
      <c r="FU175">
        <v>0</v>
      </c>
      <c r="FV175">
        <v>1.027</v>
      </c>
      <c r="FW175">
        <v>0.031</v>
      </c>
      <c r="FX175">
        <v>0.02</v>
      </c>
      <c r="FY175">
        <v>0.05</v>
      </c>
      <c r="FZ175">
        <v>420</v>
      </c>
      <c r="GA175">
        <v>16</v>
      </c>
      <c r="GB175">
        <v>0.01</v>
      </c>
      <c r="GC175">
        <v>0.1</v>
      </c>
      <c r="GD175">
        <v>-39.39490500000001</v>
      </c>
      <c r="GE175">
        <v>-0.1784307692306878</v>
      </c>
      <c r="GF175">
        <v>0.2991500918853277</v>
      </c>
      <c r="GG175">
        <v>0</v>
      </c>
      <c r="GH175">
        <v>629.1029117647058</v>
      </c>
      <c r="GI175">
        <v>1.628647825433405</v>
      </c>
      <c r="GJ175">
        <v>0.271119614111019</v>
      </c>
      <c r="GK175">
        <v>-1</v>
      </c>
      <c r="GL175">
        <v>2.8793625</v>
      </c>
      <c r="GM175">
        <v>-0.2643016885553481</v>
      </c>
      <c r="GN175">
        <v>0.02596148953257498</v>
      </c>
      <c r="GO175">
        <v>0</v>
      </c>
      <c r="GP175">
        <v>0</v>
      </c>
      <c r="GQ175">
        <v>2</v>
      </c>
      <c r="GR175" t="s">
        <v>450</v>
      </c>
      <c r="GS175">
        <v>3.13556</v>
      </c>
      <c r="GT175">
        <v>2.68976</v>
      </c>
      <c r="GU175">
        <v>0.173017</v>
      </c>
      <c r="GV175">
        <v>0.175621</v>
      </c>
      <c r="GW175">
        <v>0.105101</v>
      </c>
      <c r="GX175">
        <v>0.0947535</v>
      </c>
      <c r="GY175">
        <v>26287.6</v>
      </c>
      <c r="GZ175">
        <v>26251.7</v>
      </c>
      <c r="HA175">
        <v>29550</v>
      </c>
      <c r="HB175">
        <v>29428.8</v>
      </c>
      <c r="HC175">
        <v>34939.9</v>
      </c>
      <c r="HD175">
        <v>35283.6</v>
      </c>
      <c r="HE175">
        <v>41584</v>
      </c>
      <c r="HF175">
        <v>41803.7</v>
      </c>
      <c r="HG175">
        <v>1.92705</v>
      </c>
      <c r="HH175">
        <v>1.8919</v>
      </c>
      <c r="HI175">
        <v>0.09764730000000001</v>
      </c>
      <c r="HJ175">
        <v>0</v>
      </c>
      <c r="HK175">
        <v>28.3856</v>
      </c>
      <c r="HL175">
        <v>999.9</v>
      </c>
      <c r="HM175">
        <v>53.8</v>
      </c>
      <c r="HN175">
        <v>30.4</v>
      </c>
      <c r="HO175">
        <v>25.7081</v>
      </c>
      <c r="HP175">
        <v>61.9235</v>
      </c>
      <c r="HQ175">
        <v>25.7452</v>
      </c>
      <c r="HR175">
        <v>1</v>
      </c>
      <c r="HS175">
        <v>0.0807673</v>
      </c>
      <c r="HT175">
        <v>-0.604518</v>
      </c>
      <c r="HU175">
        <v>20.34</v>
      </c>
      <c r="HV175">
        <v>5.21714</v>
      </c>
      <c r="HW175">
        <v>12.0117</v>
      </c>
      <c r="HX175">
        <v>4.989</v>
      </c>
      <c r="HY175">
        <v>3.28795</v>
      </c>
      <c r="HZ175">
        <v>9999</v>
      </c>
      <c r="IA175">
        <v>9999</v>
      </c>
      <c r="IB175">
        <v>9999</v>
      </c>
      <c r="IC175">
        <v>4.3</v>
      </c>
      <c r="ID175">
        <v>1.8676</v>
      </c>
      <c r="IE175">
        <v>1.86668</v>
      </c>
      <c r="IF175">
        <v>1.86604</v>
      </c>
      <c r="IG175">
        <v>1.86601</v>
      </c>
      <c r="IH175">
        <v>1.86784</v>
      </c>
      <c r="II175">
        <v>1.87029</v>
      </c>
      <c r="IJ175">
        <v>1.86896</v>
      </c>
      <c r="IK175">
        <v>1.87042</v>
      </c>
      <c r="IL175">
        <v>0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-0.879</v>
      </c>
      <c r="IZ175">
        <v>0.1235</v>
      </c>
      <c r="JA175">
        <v>-0.08430758455233166</v>
      </c>
      <c r="JB175">
        <v>-0.0005046786976645747</v>
      </c>
      <c r="JC175">
        <v>-2.788243218172637E-07</v>
      </c>
      <c r="JD175">
        <v>-1.458253586176284E-11</v>
      </c>
      <c r="JE175">
        <v>-0.06436460862781151</v>
      </c>
      <c r="JF175">
        <v>-0.004978686969522418</v>
      </c>
      <c r="JG175">
        <v>0.0008967905392753483</v>
      </c>
      <c r="JH175">
        <v>-1.433903952826167E-05</v>
      </c>
      <c r="JI175">
        <v>4</v>
      </c>
      <c r="JJ175">
        <v>2332</v>
      </c>
      <c r="JK175">
        <v>1</v>
      </c>
      <c r="JL175">
        <v>26</v>
      </c>
      <c r="JM175">
        <v>192815.2</v>
      </c>
      <c r="JN175">
        <v>192815.3</v>
      </c>
      <c r="JO175">
        <v>2.15942</v>
      </c>
      <c r="JP175">
        <v>2.23389</v>
      </c>
      <c r="JQ175">
        <v>1.39648</v>
      </c>
      <c r="JR175">
        <v>2.34497</v>
      </c>
      <c r="JS175">
        <v>1.49536</v>
      </c>
      <c r="JT175">
        <v>2.64404</v>
      </c>
      <c r="JU175">
        <v>35.9412</v>
      </c>
      <c r="JV175">
        <v>24.07</v>
      </c>
      <c r="JW175">
        <v>18</v>
      </c>
      <c r="JX175">
        <v>490.343</v>
      </c>
      <c r="JY175">
        <v>458.104</v>
      </c>
      <c r="JZ175">
        <v>28.1847</v>
      </c>
      <c r="KA175">
        <v>28.6033</v>
      </c>
      <c r="KB175">
        <v>30.0005</v>
      </c>
      <c r="KC175">
        <v>28.3622</v>
      </c>
      <c r="KD175">
        <v>28.2826</v>
      </c>
      <c r="KE175">
        <v>43.271</v>
      </c>
      <c r="KF175">
        <v>26.2072</v>
      </c>
      <c r="KG175">
        <v>73.8986</v>
      </c>
      <c r="KH175">
        <v>28.2424</v>
      </c>
      <c r="KI175">
        <v>1055.18</v>
      </c>
      <c r="KJ175">
        <v>20.5386</v>
      </c>
      <c r="KK175">
        <v>100.995</v>
      </c>
      <c r="KL175">
        <v>100.53</v>
      </c>
    </row>
    <row r="176" spans="1:298">
      <c r="A176">
        <v>160</v>
      </c>
      <c r="B176">
        <v>1758816345.1</v>
      </c>
      <c r="C176">
        <v>3310</v>
      </c>
      <c r="D176" t="s">
        <v>765</v>
      </c>
      <c r="E176" t="s">
        <v>766</v>
      </c>
      <c r="F176">
        <v>5</v>
      </c>
      <c r="G176" t="s">
        <v>640</v>
      </c>
      <c r="H176" t="s">
        <v>437</v>
      </c>
      <c r="I176" t="s">
        <v>438</v>
      </c>
      <c r="J176">
        <v>1758816337.314285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1063.665206134772</v>
      </c>
      <c r="AL176">
        <v>1034.92606060606</v>
      </c>
      <c r="AM176">
        <v>3.430293793570785</v>
      </c>
      <c r="AN176">
        <v>65.06192014247497</v>
      </c>
      <c r="AO176">
        <f>(AQ176 - AP176 + DZ176*1E3/(8.314*(EB176+273.15)) * AS176/DY176 * AR176) * DY176/(100*DM176) * 1000/(1000 - AQ176)</f>
        <v>0</v>
      </c>
      <c r="AP176">
        <v>20.46936860095528</v>
      </c>
      <c r="AQ176">
        <v>23.31310484848484</v>
      </c>
      <c r="AR176">
        <v>6.607560566146945E-06</v>
      </c>
      <c r="AS176">
        <v>108.3196532362032</v>
      </c>
      <c r="AT176">
        <v>0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4.16</v>
      </c>
      <c r="DN176">
        <v>0.5</v>
      </c>
      <c r="DO176" t="s">
        <v>440</v>
      </c>
      <c r="DP176">
        <v>2</v>
      </c>
      <c r="DQ176" t="b">
        <v>1</v>
      </c>
      <c r="DR176">
        <v>1758816337.314285</v>
      </c>
      <c r="DS176">
        <v>986.5846428571429</v>
      </c>
      <c r="DT176">
        <v>1026.173928571429</v>
      </c>
      <c r="DU176">
        <v>23.30706071428571</v>
      </c>
      <c r="DV176">
        <v>20.455625</v>
      </c>
      <c r="DW176">
        <v>987.4541428571429</v>
      </c>
      <c r="DX176">
        <v>23.183525</v>
      </c>
      <c r="DY176">
        <v>499.9978214285715</v>
      </c>
      <c r="DZ176">
        <v>91.23104642857142</v>
      </c>
      <c r="EA176">
        <v>0.02934999285714286</v>
      </c>
      <c r="EB176">
        <v>29.95194285714286</v>
      </c>
      <c r="EC176">
        <v>29.98121071428572</v>
      </c>
      <c r="ED176">
        <v>999.9000000000002</v>
      </c>
      <c r="EE176">
        <v>0</v>
      </c>
      <c r="EF176">
        <v>0</v>
      </c>
      <c r="EG176">
        <v>10005.91178571429</v>
      </c>
      <c r="EH176">
        <v>0</v>
      </c>
      <c r="EI176">
        <v>11.3539</v>
      </c>
      <c r="EJ176">
        <v>-39.58803928571428</v>
      </c>
      <c r="EK176">
        <v>1010.128714285714</v>
      </c>
      <c r="EL176">
        <v>1047.6025</v>
      </c>
      <c r="EM176">
        <v>2.851431785714286</v>
      </c>
      <c r="EN176">
        <v>1026.173928571429</v>
      </c>
      <c r="EO176">
        <v>20.455625</v>
      </c>
      <c r="EP176">
        <v>2.126327857142857</v>
      </c>
      <c r="EQ176">
        <v>1.866187857142857</v>
      </c>
      <c r="ER176">
        <v>18.41778928571429</v>
      </c>
      <c r="ES176">
        <v>16.35249285714286</v>
      </c>
      <c r="ET176">
        <v>2000.021428571428</v>
      </c>
      <c r="EU176">
        <v>0.9799942499999998</v>
      </c>
      <c r="EV176">
        <v>0.02000585</v>
      </c>
      <c r="EW176">
        <v>0</v>
      </c>
      <c r="EX176">
        <v>629.2651785714286</v>
      </c>
      <c r="EY176">
        <v>5.00097</v>
      </c>
      <c r="EZ176">
        <v>12633.14642857143</v>
      </c>
      <c r="FA176">
        <v>16707.73214285714</v>
      </c>
      <c r="FB176">
        <v>40.75221428571428</v>
      </c>
      <c r="FC176">
        <v>41.18035714285713</v>
      </c>
      <c r="FD176">
        <v>40.6915</v>
      </c>
      <c r="FE176">
        <v>40.75</v>
      </c>
      <c r="FF176">
        <v>41.31199999999999</v>
      </c>
      <c r="FG176">
        <v>1955.1125</v>
      </c>
      <c r="FH176">
        <v>39.90892857142858</v>
      </c>
      <c r="FI176">
        <v>0</v>
      </c>
      <c r="FJ176">
        <v>1758816346.2</v>
      </c>
      <c r="FK176">
        <v>0</v>
      </c>
      <c r="FL176">
        <v>629.3017692307693</v>
      </c>
      <c r="FM176">
        <v>1.194051294150799</v>
      </c>
      <c r="FN176">
        <v>20.91623934825712</v>
      </c>
      <c r="FO176">
        <v>12633.13846153846</v>
      </c>
      <c r="FP176">
        <v>15</v>
      </c>
      <c r="FQ176">
        <v>0</v>
      </c>
      <c r="FR176" t="s">
        <v>441</v>
      </c>
      <c r="FS176">
        <v>1747247426.5</v>
      </c>
      <c r="FT176">
        <v>1747247420.5</v>
      </c>
      <c r="FU176">
        <v>0</v>
      </c>
      <c r="FV176">
        <v>1.027</v>
      </c>
      <c r="FW176">
        <v>0.031</v>
      </c>
      <c r="FX176">
        <v>0.02</v>
      </c>
      <c r="FY176">
        <v>0.05</v>
      </c>
      <c r="FZ176">
        <v>420</v>
      </c>
      <c r="GA176">
        <v>16</v>
      </c>
      <c r="GB176">
        <v>0.01</v>
      </c>
      <c r="GC176">
        <v>0.1</v>
      </c>
      <c r="GD176">
        <v>-39.44220975609756</v>
      </c>
      <c r="GE176">
        <v>-3.180804878048786</v>
      </c>
      <c r="GF176">
        <v>0.3281571840837773</v>
      </c>
      <c r="GG176">
        <v>0</v>
      </c>
      <c r="GH176">
        <v>629.2544411764706</v>
      </c>
      <c r="GI176">
        <v>0.8208250633056924</v>
      </c>
      <c r="GJ176">
        <v>0.2445841838925347</v>
      </c>
      <c r="GK176">
        <v>-1</v>
      </c>
      <c r="GL176">
        <v>2.862204390243902</v>
      </c>
      <c r="GM176">
        <v>-0.2109844599303149</v>
      </c>
      <c r="GN176">
        <v>0.02247298280904239</v>
      </c>
      <c r="GO176">
        <v>0</v>
      </c>
      <c r="GP176">
        <v>0</v>
      </c>
      <c r="GQ176">
        <v>2</v>
      </c>
      <c r="GR176" t="s">
        <v>450</v>
      </c>
      <c r="GS176">
        <v>3.13551</v>
      </c>
      <c r="GT176">
        <v>2.68938</v>
      </c>
      <c r="GU176">
        <v>0.174877</v>
      </c>
      <c r="GV176">
        <v>0.177447</v>
      </c>
      <c r="GW176">
        <v>0.105113</v>
      </c>
      <c r="GX176">
        <v>0.0947665</v>
      </c>
      <c r="GY176">
        <v>26228.3</v>
      </c>
      <c r="GZ176">
        <v>26193.4</v>
      </c>
      <c r="HA176">
        <v>29549.9</v>
      </c>
      <c r="HB176">
        <v>29428.6</v>
      </c>
      <c r="HC176">
        <v>34938.9</v>
      </c>
      <c r="HD176">
        <v>35283</v>
      </c>
      <c r="HE176">
        <v>41583.3</v>
      </c>
      <c r="HF176">
        <v>41803.5</v>
      </c>
      <c r="HG176">
        <v>1.92712</v>
      </c>
      <c r="HH176">
        <v>1.89202</v>
      </c>
      <c r="HI176">
        <v>0.098411</v>
      </c>
      <c r="HJ176">
        <v>0</v>
      </c>
      <c r="HK176">
        <v>28.3796</v>
      </c>
      <c r="HL176">
        <v>999.9</v>
      </c>
      <c r="HM176">
        <v>53.8</v>
      </c>
      <c r="HN176">
        <v>30.4</v>
      </c>
      <c r="HO176">
        <v>25.7079</v>
      </c>
      <c r="HP176">
        <v>62.0835</v>
      </c>
      <c r="HQ176">
        <v>25.7612</v>
      </c>
      <c r="HR176">
        <v>1</v>
      </c>
      <c r="HS176">
        <v>0.0810366</v>
      </c>
      <c r="HT176">
        <v>-0.453984</v>
      </c>
      <c r="HU176">
        <v>20.3406</v>
      </c>
      <c r="HV176">
        <v>5.21699</v>
      </c>
      <c r="HW176">
        <v>12.0104</v>
      </c>
      <c r="HX176">
        <v>4.98885</v>
      </c>
      <c r="HY176">
        <v>3.2877</v>
      </c>
      <c r="HZ176">
        <v>9999</v>
      </c>
      <c r="IA176">
        <v>9999</v>
      </c>
      <c r="IB176">
        <v>9999</v>
      </c>
      <c r="IC176">
        <v>4.3</v>
      </c>
      <c r="ID176">
        <v>1.86759</v>
      </c>
      <c r="IE176">
        <v>1.86668</v>
      </c>
      <c r="IF176">
        <v>1.86604</v>
      </c>
      <c r="IG176">
        <v>1.866</v>
      </c>
      <c r="IH176">
        <v>1.86783</v>
      </c>
      <c r="II176">
        <v>1.87029</v>
      </c>
      <c r="IJ176">
        <v>1.86893</v>
      </c>
      <c r="IK176">
        <v>1.87042</v>
      </c>
      <c r="IL176">
        <v>0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-0.9</v>
      </c>
      <c r="IZ176">
        <v>0.1236</v>
      </c>
      <c r="JA176">
        <v>-0.08430758455233166</v>
      </c>
      <c r="JB176">
        <v>-0.0005046786976645747</v>
      </c>
      <c r="JC176">
        <v>-2.788243218172637E-07</v>
      </c>
      <c r="JD176">
        <v>-1.458253586176284E-11</v>
      </c>
      <c r="JE176">
        <v>-0.06436460862781151</v>
      </c>
      <c r="JF176">
        <v>-0.004978686969522418</v>
      </c>
      <c r="JG176">
        <v>0.0008967905392753483</v>
      </c>
      <c r="JH176">
        <v>-1.433903952826167E-05</v>
      </c>
      <c r="JI176">
        <v>4</v>
      </c>
      <c r="JJ176">
        <v>2332</v>
      </c>
      <c r="JK176">
        <v>1</v>
      </c>
      <c r="JL176">
        <v>26</v>
      </c>
      <c r="JM176">
        <v>192815.3</v>
      </c>
      <c r="JN176">
        <v>192815.4</v>
      </c>
      <c r="JO176">
        <v>2.1875</v>
      </c>
      <c r="JP176">
        <v>2.23267</v>
      </c>
      <c r="JQ176">
        <v>1.39648</v>
      </c>
      <c r="JR176">
        <v>2.34497</v>
      </c>
      <c r="JS176">
        <v>1.49536</v>
      </c>
      <c r="JT176">
        <v>2.70142</v>
      </c>
      <c r="JU176">
        <v>35.9412</v>
      </c>
      <c r="JV176">
        <v>24.07</v>
      </c>
      <c r="JW176">
        <v>18</v>
      </c>
      <c r="JX176">
        <v>490.423</v>
      </c>
      <c r="JY176">
        <v>458.214</v>
      </c>
      <c r="JZ176">
        <v>28.2481</v>
      </c>
      <c r="KA176">
        <v>28.6079</v>
      </c>
      <c r="KB176">
        <v>30.0004</v>
      </c>
      <c r="KC176">
        <v>28.3663</v>
      </c>
      <c r="KD176">
        <v>28.2866</v>
      </c>
      <c r="KE176">
        <v>43.7827</v>
      </c>
      <c r="KF176">
        <v>25.9307</v>
      </c>
      <c r="KG176">
        <v>73.8986</v>
      </c>
      <c r="KH176">
        <v>28.2589</v>
      </c>
      <c r="KI176">
        <v>1075.23</v>
      </c>
      <c r="KJ176">
        <v>20.5485</v>
      </c>
      <c r="KK176">
        <v>100.994</v>
      </c>
      <c r="KL176">
        <v>100.529</v>
      </c>
    </row>
    <row r="177" spans="1:298">
      <c r="A177">
        <v>161</v>
      </c>
      <c r="B177">
        <v>1758816350.1</v>
      </c>
      <c r="C177">
        <v>3315</v>
      </c>
      <c r="D177" t="s">
        <v>767</v>
      </c>
      <c r="E177" t="s">
        <v>768</v>
      </c>
      <c r="F177">
        <v>5</v>
      </c>
      <c r="G177" t="s">
        <v>640</v>
      </c>
      <c r="H177" t="s">
        <v>437</v>
      </c>
      <c r="I177" t="s">
        <v>438</v>
      </c>
      <c r="J177">
        <v>1758816342.6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1080.870351560286</v>
      </c>
      <c r="AL177">
        <v>1052.148606060607</v>
      </c>
      <c r="AM177">
        <v>3.443942674425206</v>
      </c>
      <c r="AN177">
        <v>65.06192014247497</v>
      </c>
      <c r="AO177">
        <f>(AQ177 - AP177 + DZ177*1E3/(8.314*(EB177+273.15)) * AS177/DY177 * AR177) * DY177/(100*DM177) * 1000/(1000 - AQ177)</f>
        <v>0</v>
      </c>
      <c r="AP177">
        <v>20.48943608856314</v>
      </c>
      <c r="AQ177">
        <v>23.32188545454545</v>
      </c>
      <c r="AR177">
        <v>1.67096400563734E-05</v>
      </c>
      <c r="AS177">
        <v>108.3196532362032</v>
      </c>
      <c r="AT177">
        <v>0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4.16</v>
      </c>
      <c r="DN177">
        <v>0.5</v>
      </c>
      <c r="DO177" t="s">
        <v>440</v>
      </c>
      <c r="DP177">
        <v>2</v>
      </c>
      <c r="DQ177" t="b">
        <v>1</v>
      </c>
      <c r="DR177">
        <v>1758816342.6</v>
      </c>
      <c r="DS177">
        <v>1004.150222222222</v>
      </c>
      <c r="DT177">
        <v>1043.933703703704</v>
      </c>
      <c r="DU177">
        <v>23.31202222222223</v>
      </c>
      <c r="DV177">
        <v>20.4744962962963</v>
      </c>
      <c r="DW177">
        <v>1005.039037037037</v>
      </c>
      <c r="DX177">
        <v>23.18842222222222</v>
      </c>
      <c r="DY177">
        <v>499.9755185185185</v>
      </c>
      <c r="DZ177">
        <v>91.23061481481481</v>
      </c>
      <c r="EA177">
        <v>0.02928985555555555</v>
      </c>
      <c r="EB177">
        <v>29.95123703703703</v>
      </c>
      <c r="EC177">
        <v>29.98132592592593</v>
      </c>
      <c r="ED177">
        <v>999.9000000000001</v>
      </c>
      <c r="EE177">
        <v>0</v>
      </c>
      <c r="EF177">
        <v>0</v>
      </c>
      <c r="EG177">
        <v>10006.64222222222</v>
      </c>
      <c r="EH177">
        <v>0</v>
      </c>
      <c r="EI177">
        <v>11.3539</v>
      </c>
      <c r="EJ177">
        <v>-39.78175185185185</v>
      </c>
      <c r="EK177">
        <v>1028.118888888889</v>
      </c>
      <c r="EL177">
        <v>1065.753333333333</v>
      </c>
      <c r="EM177">
        <v>2.83753074074074</v>
      </c>
      <c r="EN177">
        <v>1043.933703703704</v>
      </c>
      <c r="EO177">
        <v>20.4744962962963</v>
      </c>
      <c r="EP177">
        <v>2.126771111111111</v>
      </c>
      <c r="EQ177">
        <v>1.8679</v>
      </c>
      <c r="ER177">
        <v>18.42110740740741</v>
      </c>
      <c r="ES177">
        <v>16.3668925925926</v>
      </c>
      <c r="ET177">
        <v>1999.978518518519</v>
      </c>
      <c r="EU177">
        <v>0.9799938888888887</v>
      </c>
      <c r="EV177">
        <v>0.02000620740740741</v>
      </c>
      <c r="EW177">
        <v>0</v>
      </c>
      <c r="EX177">
        <v>629.4238888888889</v>
      </c>
      <c r="EY177">
        <v>5.00097</v>
      </c>
      <c r="EZ177">
        <v>12634.45925925926</v>
      </c>
      <c r="FA177">
        <v>16707.37037037037</v>
      </c>
      <c r="FB177">
        <v>40.75459259259259</v>
      </c>
      <c r="FC177">
        <v>41.1824074074074</v>
      </c>
      <c r="FD177">
        <v>40.69866666666667</v>
      </c>
      <c r="FE177">
        <v>40.75</v>
      </c>
      <c r="FF177">
        <v>41.31199999999999</v>
      </c>
      <c r="FG177">
        <v>1955.06962962963</v>
      </c>
      <c r="FH177">
        <v>39.90888888888889</v>
      </c>
      <c r="FI177">
        <v>0</v>
      </c>
      <c r="FJ177">
        <v>1758816351</v>
      </c>
      <c r="FK177">
        <v>0</v>
      </c>
      <c r="FL177">
        <v>629.4002307692309</v>
      </c>
      <c r="FM177">
        <v>1.252717951446269</v>
      </c>
      <c r="FN177">
        <v>15.22051285412673</v>
      </c>
      <c r="FO177">
        <v>12634.55384615385</v>
      </c>
      <c r="FP177">
        <v>15</v>
      </c>
      <c r="FQ177">
        <v>0</v>
      </c>
      <c r="FR177" t="s">
        <v>441</v>
      </c>
      <c r="FS177">
        <v>1747247426.5</v>
      </c>
      <c r="FT177">
        <v>1747247420.5</v>
      </c>
      <c r="FU177">
        <v>0</v>
      </c>
      <c r="FV177">
        <v>1.027</v>
      </c>
      <c r="FW177">
        <v>0.031</v>
      </c>
      <c r="FX177">
        <v>0.02</v>
      </c>
      <c r="FY177">
        <v>0.05</v>
      </c>
      <c r="FZ177">
        <v>420</v>
      </c>
      <c r="GA177">
        <v>16</v>
      </c>
      <c r="GB177">
        <v>0.01</v>
      </c>
      <c r="GC177">
        <v>0.1</v>
      </c>
      <c r="GD177">
        <v>-39.60144146341463</v>
      </c>
      <c r="GE177">
        <v>-2.623191637630681</v>
      </c>
      <c r="GF177">
        <v>0.2837917898532341</v>
      </c>
      <c r="GG177">
        <v>0</v>
      </c>
      <c r="GH177">
        <v>629.3138529411764</v>
      </c>
      <c r="GI177">
        <v>1.359312455914374</v>
      </c>
      <c r="GJ177">
        <v>0.2718397162205614</v>
      </c>
      <c r="GK177">
        <v>-1</v>
      </c>
      <c r="GL177">
        <v>2.850442926829269</v>
      </c>
      <c r="GM177">
        <v>-0.148468641114978</v>
      </c>
      <c r="GN177">
        <v>0.01721376622158067</v>
      </c>
      <c r="GO177">
        <v>0</v>
      </c>
      <c r="GP177">
        <v>0</v>
      </c>
      <c r="GQ177">
        <v>2</v>
      </c>
      <c r="GR177" t="s">
        <v>450</v>
      </c>
      <c r="GS177">
        <v>3.13545</v>
      </c>
      <c r="GT177">
        <v>2.69</v>
      </c>
      <c r="GU177">
        <v>0.176734</v>
      </c>
      <c r="GV177">
        <v>0.179229</v>
      </c>
      <c r="GW177">
        <v>0.105149</v>
      </c>
      <c r="GX177">
        <v>0.09495290000000001</v>
      </c>
      <c r="GY177">
        <v>26169.3</v>
      </c>
      <c r="GZ177">
        <v>26136.3</v>
      </c>
      <c r="HA177">
        <v>29550</v>
      </c>
      <c r="HB177">
        <v>29428.3</v>
      </c>
      <c r="HC177">
        <v>34937.8</v>
      </c>
      <c r="HD177">
        <v>35275.3</v>
      </c>
      <c r="HE177">
        <v>41583.7</v>
      </c>
      <c r="HF177">
        <v>41803.1</v>
      </c>
      <c r="HG177">
        <v>1.92673</v>
      </c>
      <c r="HH177">
        <v>1.89202</v>
      </c>
      <c r="HI177">
        <v>0.099577</v>
      </c>
      <c r="HJ177">
        <v>0</v>
      </c>
      <c r="HK177">
        <v>28.3735</v>
      </c>
      <c r="HL177">
        <v>999.9</v>
      </c>
      <c r="HM177">
        <v>53.8</v>
      </c>
      <c r="HN177">
        <v>30.4</v>
      </c>
      <c r="HO177">
        <v>25.7061</v>
      </c>
      <c r="HP177">
        <v>61.8235</v>
      </c>
      <c r="HQ177">
        <v>25.9135</v>
      </c>
      <c r="HR177">
        <v>1</v>
      </c>
      <c r="HS177">
        <v>0.0813719</v>
      </c>
      <c r="HT177">
        <v>-0.366618</v>
      </c>
      <c r="HU177">
        <v>20.3407</v>
      </c>
      <c r="HV177">
        <v>5.21669</v>
      </c>
      <c r="HW177">
        <v>12.0102</v>
      </c>
      <c r="HX177">
        <v>4.98895</v>
      </c>
      <c r="HY177">
        <v>3.28778</v>
      </c>
      <c r="HZ177">
        <v>9999</v>
      </c>
      <c r="IA177">
        <v>9999</v>
      </c>
      <c r="IB177">
        <v>9999</v>
      </c>
      <c r="IC177">
        <v>4.3</v>
      </c>
      <c r="ID177">
        <v>1.86756</v>
      </c>
      <c r="IE177">
        <v>1.86667</v>
      </c>
      <c r="IF177">
        <v>1.86602</v>
      </c>
      <c r="IG177">
        <v>1.86601</v>
      </c>
      <c r="IH177">
        <v>1.86783</v>
      </c>
      <c r="II177">
        <v>1.87029</v>
      </c>
      <c r="IJ177">
        <v>1.86893</v>
      </c>
      <c r="IK177">
        <v>1.87042</v>
      </c>
      <c r="IL177">
        <v>0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-0.91</v>
      </c>
      <c r="IZ177">
        <v>0.1238</v>
      </c>
      <c r="JA177">
        <v>-0.08430758455233166</v>
      </c>
      <c r="JB177">
        <v>-0.0005046786976645747</v>
      </c>
      <c r="JC177">
        <v>-2.788243218172637E-07</v>
      </c>
      <c r="JD177">
        <v>-1.458253586176284E-11</v>
      </c>
      <c r="JE177">
        <v>-0.06436460862781151</v>
      </c>
      <c r="JF177">
        <v>-0.004978686969522418</v>
      </c>
      <c r="JG177">
        <v>0.0008967905392753483</v>
      </c>
      <c r="JH177">
        <v>-1.433903952826167E-05</v>
      </c>
      <c r="JI177">
        <v>4</v>
      </c>
      <c r="JJ177">
        <v>2332</v>
      </c>
      <c r="JK177">
        <v>1</v>
      </c>
      <c r="JL177">
        <v>26</v>
      </c>
      <c r="JM177">
        <v>192815.4</v>
      </c>
      <c r="JN177">
        <v>192815.5</v>
      </c>
      <c r="JO177">
        <v>2.2168</v>
      </c>
      <c r="JP177">
        <v>2.23389</v>
      </c>
      <c r="JQ177">
        <v>1.39648</v>
      </c>
      <c r="JR177">
        <v>2.34497</v>
      </c>
      <c r="JS177">
        <v>1.49536</v>
      </c>
      <c r="JT177">
        <v>2.62939</v>
      </c>
      <c r="JU177">
        <v>35.9412</v>
      </c>
      <c r="JV177">
        <v>24.07</v>
      </c>
      <c r="JW177">
        <v>18</v>
      </c>
      <c r="JX177">
        <v>490.206</v>
      </c>
      <c r="JY177">
        <v>458.248</v>
      </c>
      <c r="JZ177">
        <v>28.2742</v>
      </c>
      <c r="KA177">
        <v>28.6129</v>
      </c>
      <c r="KB177">
        <v>30.0004</v>
      </c>
      <c r="KC177">
        <v>28.3706</v>
      </c>
      <c r="KD177">
        <v>28.2909</v>
      </c>
      <c r="KE177">
        <v>44.3819</v>
      </c>
      <c r="KF177">
        <v>25.9307</v>
      </c>
      <c r="KG177">
        <v>73.8986</v>
      </c>
      <c r="KH177">
        <v>28.2664</v>
      </c>
      <c r="KI177">
        <v>1088.6</v>
      </c>
      <c r="KJ177">
        <v>20.5427</v>
      </c>
      <c r="KK177">
        <v>100.995</v>
      </c>
      <c r="KL177">
        <v>100.528</v>
      </c>
    </row>
    <row r="178" spans="1:298">
      <c r="A178">
        <v>162</v>
      </c>
      <c r="B178">
        <v>1758816355.1</v>
      </c>
      <c r="C178">
        <v>3320</v>
      </c>
      <c r="D178" t="s">
        <v>769</v>
      </c>
      <c r="E178" t="s">
        <v>770</v>
      </c>
      <c r="F178">
        <v>5</v>
      </c>
      <c r="G178" t="s">
        <v>640</v>
      </c>
      <c r="H178" t="s">
        <v>437</v>
      </c>
      <c r="I178" t="s">
        <v>438</v>
      </c>
      <c r="J178">
        <v>1758816347.314285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1097.982626829548</v>
      </c>
      <c r="AL178">
        <v>1069.178606060606</v>
      </c>
      <c r="AM178">
        <v>3.4160428657513</v>
      </c>
      <c r="AN178">
        <v>65.06192014247497</v>
      </c>
      <c r="AO178">
        <f>(AQ178 - AP178 + DZ178*1E3/(8.314*(EB178+273.15)) * AS178/DY178 * AR178) * DY178/(100*DM178) * 1000/(1000 - AQ178)</f>
        <v>0</v>
      </c>
      <c r="AP178">
        <v>20.5556582998062</v>
      </c>
      <c r="AQ178">
        <v>23.34679636363636</v>
      </c>
      <c r="AR178">
        <v>0.005333317617890364</v>
      </c>
      <c r="AS178">
        <v>108.3196532362032</v>
      </c>
      <c r="AT178">
        <v>0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4.16</v>
      </c>
      <c r="DN178">
        <v>0.5</v>
      </c>
      <c r="DO178" t="s">
        <v>440</v>
      </c>
      <c r="DP178">
        <v>2</v>
      </c>
      <c r="DQ178" t="b">
        <v>1</v>
      </c>
      <c r="DR178">
        <v>1758816347.314285</v>
      </c>
      <c r="DS178">
        <v>1019.885571428572</v>
      </c>
      <c r="DT178">
        <v>1059.731785714286</v>
      </c>
      <c r="DU178">
        <v>23.32165</v>
      </c>
      <c r="DV178">
        <v>20.50231428571428</v>
      </c>
      <c r="DW178">
        <v>1020.793035714286</v>
      </c>
      <c r="DX178">
        <v>23.19791071428572</v>
      </c>
      <c r="DY178">
        <v>500.0182142857143</v>
      </c>
      <c r="DZ178">
        <v>91.23198214285715</v>
      </c>
      <c r="EA178">
        <v>0.02934683928571429</v>
      </c>
      <c r="EB178">
        <v>29.95378928571429</v>
      </c>
      <c r="EC178">
        <v>29.98775357142857</v>
      </c>
      <c r="ED178">
        <v>999.9000000000002</v>
      </c>
      <c r="EE178">
        <v>0</v>
      </c>
      <c r="EF178">
        <v>0</v>
      </c>
      <c r="EG178">
        <v>10005.59678571429</v>
      </c>
      <c r="EH178">
        <v>0</v>
      </c>
      <c r="EI178">
        <v>11.3539</v>
      </c>
      <c r="EJ178">
        <v>-39.84371071428571</v>
      </c>
      <c r="EK178">
        <v>1044.240357142857</v>
      </c>
      <c r="EL178">
        <v>1081.912142857143</v>
      </c>
      <c r="EM178">
        <v>2.8193375</v>
      </c>
      <c r="EN178">
        <v>1059.731785714286</v>
      </c>
      <c r="EO178">
        <v>20.50231428571428</v>
      </c>
      <c r="EP178">
        <v>2.127681071428571</v>
      </c>
      <c r="EQ178">
        <v>1.870466428571428</v>
      </c>
      <c r="ER178">
        <v>18.42793214285714</v>
      </c>
      <c r="ES178">
        <v>16.38843214285714</v>
      </c>
      <c r="ET178">
        <v>1999.9775</v>
      </c>
      <c r="EU178">
        <v>0.9799939285714283</v>
      </c>
      <c r="EV178">
        <v>0.02000616785714286</v>
      </c>
      <c r="EW178">
        <v>0</v>
      </c>
      <c r="EX178">
        <v>629.5187857142856</v>
      </c>
      <c r="EY178">
        <v>5.00097</v>
      </c>
      <c r="EZ178">
        <v>12635.61785714286</v>
      </c>
      <c r="FA178">
        <v>16707.36071428571</v>
      </c>
      <c r="FB178">
        <v>40.75885714285714</v>
      </c>
      <c r="FC178">
        <v>41.18699999999999</v>
      </c>
      <c r="FD178">
        <v>40.7095</v>
      </c>
      <c r="FE178">
        <v>40.75</v>
      </c>
      <c r="FF178">
        <v>41.31199999999999</v>
      </c>
      <c r="FG178">
        <v>1955.068571428572</v>
      </c>
      <c r="FH178">
        <v>39.90892857142858</v>
      </c>
      <c r="FI178">
        <v>0</v>
      </c>
      <c r="FJ178">
        <v>1758816356.4</v>
      </c>
      <c r="FK178">
        <v>0</v>
      </c>
      <c r="FL178">
        <v>629.5345199999999</v>
      </c>
      <c r="FM178">
        <v>1.165076930861631</v>
      </c>
      <c r="FN178">
        <v>17.64615383995085</v>
      </c>
      <c r="FO178">
        <v>12635.964</v>
      </c>
      <c r="FP178">
        <v>15</v>
      </c>
      <c r="FQ178">
        <v>0</v>
      </c>
      <c r="FR178" t="s">
        <v>441</v>
      </c>
      <c r="FS178">
        <v>1747247426.5</v>
      </c>
      <c r="FT178">
        <v>1747247420.5</v>
      </c>
      <c r="FU178">
        <v>0</v>
      </c>
      <c r="FV178">
        <v>1.027</v>
      </c>
      <c r="FW178">
        <v>0.031</v>
      </c>
      <c r="FX178">
        <v>0.02</v>
      </c>
      <c r="FY178">
        <v>0.05</v>
      </c>
      <c r="FZ178">
        <v>420</v>
      </c>
      <c r="GA178">
        <v>16</v>
      </c>
      <c r="GB178">
        <v>0.01</v>
      </c>
      <c r="GC178">
        <v>0.1</v>
      </c>
      <c r="GD178">
        <v>-39.7923</v>
      </c>
      <c r="GE178">
        <v>-0.8563442508710875</v>
      </c>
      <c r="GF178">
        <v>0.1242572410413961</v>
      </c>
      <c r="GG178">
        <v>0</v>
      </c>
      <c r="GH178">
        <v>629.4501764705883</v>
      </c>
      <c r="GI178">
        <v>1.245042020155521</v>
      </c>
      <c r="GJ178">
        <v>0.2584136527293983</v>
      </c>
      <c r="GK178">
        <v>-1</v>
      </c>
      <c r="GL178">
        <v>2.825463658536586</v>
      </c>
      <c r="GM178">
        <v>-0.2093042508710735</v>
      </c>
      <c r="GN178">
        <v>0.02440802024886016</v>
      </c>
      <c r="GO178">
        <v>0</v>
      </c>
      <c r="GP178">
        <v>0</v>
      </c>
      <c r="GQ178">
        <v>2</v>
      </c>
      <c r="GR178" t="s">
        <v>450</v>
      </c>
      <c r="GS178">
        <v>3.13557</v>
      </c>
      <c r="GT178">
        <v>2.68956</v>
      </c>
      <c r="GU178">
        <v>0.178566</v>
      </c>
      <c r="GV178">
        <v>0.18104</v>
      </c>
      <c r="GW178">
        <v>0.10523</v>
      </c>
      <c r="GX178">
        <v>0.0950622</v>
      </c>
      <c r="GY178">
        <v>26111.1</v>
      </c>
      <c r="GZ178">
        <v>26078.7</v>
      </c>
      <c r="HA178">
        <v>29550</v>
      </c>
      <c r="HB178">
        <v>29428.5</v>
      </c>
      <c r="HC178">
        <v>34934.6</v>
      </c>
      <c r="HD178">
        <v>35271.1</v>
      </c>
      <c r="HE178">
        <v>41583.5</v>
      </c>
      <c r="HF178">
        <v>41803.1</v>
      </c>
      <c r="HG178">
        <v>1.92698</v>
      </c>
      <c r="HH178">
        <v>1.89182</v>
      </c>
      <c r="HI178">
        <v>0.09996819999999999</v>
      </c>
      <c r="HJ178">
        <v>0</v>
      </c>
      <c r="HK178">
        <v>28.3681</v>
      </c>
      <c r="HL178">
        <v>999.9</v>
      </c>
      <c r="HM178">
        <v>53.8</v>
      </c>
      <c r="HN178">
        <v>30.4</v>
      </c>
      <c r="HO178">
        <v>25.7048</v>
      </c>
      <c r="HP178">
        <v>62.0135</v>
      </c>
      <c r="HQ178">
        <v>25.8413</v>
      </c>
      <c r="HR178">
        <v>1</v>
      </c>
      <c r="HS178">
        <v>0.0816133</v>
      </c>
      <c r="HT178">
        <v>-0.312974</v>
      </c>
      <c r="HU178">
        <v>20.3409</v>
      </c>
      <c r="HV178">
        <v>5.21684</v>
      </c>
      <c r="HW178">
        <v>12.0105</v>
      </c>
      <c r="HX178">
        <v>4.98855</v>
      </c>
      <c r="HY178">
        <v>3.28788</v>
      </c>
      <c r="HZ178">
        <v>9999</v>
      </c>
      <c r="IA178">
        <v>9999</v>
      </c>
      <c r="IB178">
        <v>9999</v>
      </c>
      <c r="IC178">
        <v>4.3</v>
      </c>
      <c r="ID178">
        <v>1.86755</v>
      </c>
      <c r="IE178">
        <v>1.86666</v>
      </c>
      <c r="IF178">
        <v>1.86603</v>
      </c>
      <c r="IG178">
        <v>1.866</v>
      </c>
      <c r="IH178">
        <v>1.86783</v>
      </c>
      <c r="II178">
        <v>1.87029</v>
      </c>
      <c r="IJ178">
        <v>1.8689</v>
      </c>
      <c r="IK178">
        <v>1.87042</v>
      </c>
      <c r="IL178">
        <v>0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-0.93</v>
      </c>
      <c r="IZ178">
        <v>0.1241</v>
      </c>
      <c r="JA178">
        <v>-0.08430758455233166</v>
      </c>
      <c r="JB178">
        <v>-0.0005046786976645747</v>
      </c>
      <c r="JC178">
        <v>-2.788243218172637E-07</v>
      </c>
      <c r="JD178">
        <v>-1.458253586176284E-11</v>
      </c>
      <c r="JE178">
        <v>-0.06436460862781151</v>
      </c>
      <c r="JF178">
        <v>-0.004978686969522418</v>
      </c>
      <c r="JG178">
        <v>0.0008967905392753483</v>
      </c>
      <c r="JH178">
        <v>-1.433903952826167E-05</v>
      </c>
      <c r="JI178">
        <v>4</v>
      </c>
      <c r="JJ178">
        <v>2332</v>
      </c>
      <c r="JK178">
        <v>1</v>
      </c>
      <c r="JL178">
        <v>26</v>
      </c>
      <c r="JM178">
        <v>192815.5</v>
      </c>
      <c r="JN178">
        <v>192815.6</v>
      </c>
      <c r="JO178">
        <v>2.24243</v>
      </c>
      <c r="JP178">
        <v>2.23511</v>
      </c>
      <c r="JQ178">
        <v>1.39648</v>
      </c>
      <c r="JR178">
        <v>2.34253</v>
      </c>
      <c r="JS178">
        <v>1.49536</v>
      </c>
      <c r="JT178">
        <v>2.65625</v>
      </c>
      <c r="JU178">
        <v>35.9645</v>
      </c>
      <c r="JV178">
        <v>24.07</v>
      </c>
      <c r="JW178">
        <v>18</v>
      </c>
      <c r="JX178">
        <v>490.398</v>
      </c>
      <c r="JY178">
        <v>458.157</v>
      </c>
      <c r="JZ178">
        <v>28.2796</v>
      </c>
      <c r="KA178">
        <v>28.6171</v>
      </c>
      <c r="KB178">
        <v>30.0004</v>
      </c>
      <c r="KC178">
        <v>28.3749</v>
      </c>
      <c r="KD178">
        <v>28.2953</v>
      </c>
      <c r="KE178">
        <v>44.8914</v>
      </c>
      <c r="KF178">
        <v>25.9307</v>
      </c>
      <c r="KG178">
        <v>73.8986</v>
      </c>
      <c r="KH178">
        <v>28.2692</v>
      </c>
      <c r="KI178">
        <v>1108.64</v>
      </c>
      <c r="KJ178">
        <v>20.5338</v>
      </c>
      <c r="KK178">
        <v>100.995</v>
      </c>
      <c r="KL178">
        <v>100.529</v>
      </c>
    </row>
    <row r="179" spans="1:298">
      <c r="A179">
        <v>163</v>
      </c>
      <c r="B179">
        <v>1758816360.1</v>
      </c>
      <c r="C179">
        <v>3325</v>
      </c>
      <c r="D179" t="s">
        <v>771</v>
      </c>
      <c r="E179" t="s">
        <v>772</v>
      </c>
      <c r="F179">
        <v>5</v>
      </c>
      <c r="G179" t="s">
        <v>640</v>
      </c>
      <c r="H179" t="s">
        <v>437</v>
      </c>
      <c r="I179" t="s">
        <v>438</v>
      </c>
      <c r="J179">
        <v>1758816352.6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1115.113521225259</v>
      </c>
      <c r="AL179">
        <v>1086.345393939394</v>
      </c>
      <c r="AM179">
        <v>3.431075368246803</v>
      </c>
      <c r="AN179">
        <v>65.06192014247497</v>
      </c>
      <c r="AO179">
        <f>(AQ179 - AP179 + DZ179*1E3/(8.314*(EB179+273.15)) * AS179/DY179 * AR179) * DY179/(100*DM179) * 1000/(1000 - AQ179)</f>
        <v>0</v>
      </c>
      <c r="AP179">
        <v>20.56490607505526</v>
      </c>
      <c r="AQ179">
        <v>23.36462484848484</v>
      </c>
      <c r="AR179">
        <v>0.001101622201801146</v>
      </c>
      <c r="AS179">
        <v>108.3196532362032</v>
      </c>
      <c r="AT179">
        <v>0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4.16</v>
      </c>
      <c r="DN179">
        <v>0.5</v>
      </c>
      <c r="DO179" t="s">
        <v>440</v>
      </c>
      <c r="DP179">
        <v>2</v>
      </c>
      <c r="DQ179" t="b">
        <v>1</v>
      </c>
      <c r="DR179">
        <v>1758816352.6</v>
      </c>
      <c r="DS179">
        <v>1037.568148148148</v>
      </c>
      <c r="DT179">
        <v>1077.448888888889</v>
      </c>
      <c r="DU179">
        <v>23.3378</v>
      </c>
      <c r="DV179">
        <v>20.53533703703704</v>
      </c>
      <c r="DW179">
        <v>1038.495185185185</v>
      </c>
      <c r="DX179">
        <v>23.21384444444445</v>
      </c>
      <c r="DY179">
        <v>500.0112592592592</v>
      </c>
      <c r="DZ179">
        <v>91.23379629629629</v>
      </c>
      <c r="EA179">
        <v>0.02934865555555556</v>
      </c>
      <c r="EB179">
        <v>29.9578925925926</v>
      </c>
      <c r="EC179">
        <v>29.99541481481481</v>
      </c>
      <c r="ED179">
        <v>999.9000000000001</v>
      </c>
      <c r="EE179">
        <v>0</v>
      </c>
      <c r="EF179">
        <v>0</v>
      </c>
      <c r="EG179">
        <v>10000.15407407407</v>
      </c>
      <c r="EH179">
        <v>0</v>
      </c>
      <c r="EI179">
        <v>11.3539</v>
      </c>
      <c r="EJ179">
        <v>-39.8789074074074</v>
      </c>
      <c r="EK179">
        <v>1062.362962962963</v>
      </c>
      <c r="EL179">
        <v>1100.037407407407</v>
      </c>
      <c r="EM179">
        <v>2.802464814814814</v>
      </c>
      <c r="EN179">
        <v>1077.448888888889</v>
      </c>
      <c r="EO179">
        <v>20.53533703703704</v>
      </c>
      <c r="EP179">
        <v>2.129195925925926</v>
      </c>
      <c r="EQ179">
        <v>1.873516296296296</v>
      </c>
      <c r="ER179">
        <v>18.43928888888889</v>
      </c>
      <c r="ES179">
        <v>16.41402222222222</v>
      </c>
      <c r="ET179">
        <v>1999.968148148148</v>
      </c>
      <c r="EU179">
        <v>0.9799933333333333</v>
      </c>
      <c r="EV179">
        <v>0.02000677407407407</v>
      </c>
      <c r="EW179">
        <v>0</v>
      </c>
      <c r="EX179">
        <v>629.5983703703704</v>
      </c>
      <c r="EY179">
        <v>5.00097</v>
      </c>
      <c r="EZ179">
        <v>12636.94074074074</v>
      </c>
      <c r="FA179">
        <v>16707.26296296296</v>
      </c>
      <c r="FB179">
        <v>40.76837037037036</v>
      </c>
      <c r="FC179">
        <v>41.18699999999999</v>
      </c>
      <c r="FD179">
        <v>40.715</v>
      </c>
      <c r="FE179">
        <v>40.75</v>
      </c>
      <c r="FF179">
        <v>41.31199999999999</v>
      </c>
      <c r="FG179">
        <v>1955.058148148148</v>
      </c>
      <c r="FH179">
        <v>39.91</v>
      </c>
      <c r="FI179">
        <v>0</v>
      </c>
      <c r="FJ179">
        <v>1758816361.2</v>
      </c>
      <c r="FK179">
        <v>0</v>
      </c>
      <c r="FL179">
        <v>629.60496</v>
      </c>
      <c r="FM179">
        <v>1.012153855989411</v>
      </c>
      <c r="FN179">
        <v>18.01538460682414</v>
      </c>
      <c r="FO179">
        <v>12637.204</v>
      </c>
      <c r="FP179">
        <v>15</v>
      </c>
      <c r="FQ179">
        <v>0</v>
      </c>
      <c r="FR179" t="s">
        <v>441</v>
      </c>
      <c r="FS179">
        <v>1747247426.5</v>
      </c>
      <c r="FT179">
        <v>1747247420.5</v>
      </c>
      <c r="FU179">
        <v>0</v>
      </c>
      <c r="FV179">
        <v>1.027</v>
      </c>
      <c r="FW179">
        <v>0.031</v>
      </c>
      <c r="FX179">
        <v>0.02</v>
      </c>
      <c r="FY179">
        <v>0.05</v>
      </c>
      <c r="FZ179">
        <v>420</v>
      </c>
      <c r="GA179">
        <v>16</v>
      </c>
      <c r="GB179">
        <v>0.01</v>
      </c>
      <c r="GC179">
        <v>0.1</v>
      </c>
      <c r="GD179">
        <v>-39.85097804878049</v>
      </c>
      <c r="GE179">
        <v>-0.5199533101045323</v>
      </c>
      <c r="GF179">
        <v>0.09098414365257677</v>
      </c>
      <c r="GG179">
        <v>0</v>
      </c>
      <c r="GH179">
        <v>629.5145882352941</v>
      </c>
      <c r="GI179">
        <v>0.9825821285015812</v>
      </c>
      <c r="GJ179">
        <v>0.2423188368351002</v>
      </c>
      <c r="GK179">
        <v>-1</v>
      </c>
      <c r="GL179">
        <v>2.815721219512195</v>
      </c>
      <c r="GM179">
        <v>-0.2264941463414595</v>
      </c>
      <c r="GN179">
        <v>0.02551889383212423</v>
      </c>
      <c r="GO179">
        <v>0</v>
      </c>
      <c r="GP179">
        <v>0</v>
      </c>
      <c r="GQ179">
        <v>2</v>
      </c>
      <c r="GR179" t="s">
        <v>450</v>
      </c>
      <c r="GS179">
        <v>3.13556</v>
      </c>
      <c r="GT179">
        <v>2.6896</v>
      </c>
      <c r="GU179">
        <v>0.180385</v>
      </c>
      <c r="GV179">
        <v>0.182809</v>
      </c>
      <c r="GW179">
        <v>0.105281</v>
      </c>
      <c r="GX179">
        <v>0.0950751</v>
      </c>
      <c r="GY179">
        <v>26053</v>
      </c>
      <c r="GZ179">
        <v>26022.2</v>
      </c>
      <c r="HA179">
        <v>29549.8</v>
      </c>
      <c r="HB179">
        <v>29428.4</v>
      </c>
      <c r="HC179">
        <v>34932.2</v>
      </c>
      <c r="HD179">
        <v>35270.3</v>
      </c>
      <c r="HE179">
        <v>41583</v>
      </c>
      <c r="HF179">
        <v>41802.7</v>
      </c>
      <c r="HG179">
        <v>1.92687</v>
      </c>
      <c r="HH179">
        <v>1.892</v>
      </c>
      <c r="HI179">
        <v>0.100031</v>
      </c>
      <c r="HJ179">
        <v>0</v>
      </c>
      <c r="HK179">
        <v>28.3641</v>
      </c>
      <c r="HL179">
        <v>999.9</v>
      </c>
      <c r="HM179">
        <v>53.8</v>
      </c>
      <c r="HN179">
        <v>30.4</v>
      </c>
      <c r="HO179">
        <v>25.7045</v>
      </c>
      <c r="HP179">
        <v>62.0535</v>
      </c>
      <c r="HQ179">
        <v>25.8253</v>
      </c>
      <c r="HR179">
        <v>1</v>
      </c>
      <c r="HS179">
        <v>0.0820833</v>
      </c>
      <c r="HT179">
        <v>-0.280264</v>
      </c>
      <c r="HU179">
        <v>20.3409</v>
      </c>
      <c r="HV179">
        <v>5.21804</v>
      </c>
      <c r="HW179">
        <v>12.0107</v>
      </c>
      <c r="HX179">
        <v>4.9891</v>
      </c>
      <c r="HY179">
        <v>3.28793</v>
      </c>
      <c r="HZ179">
        <v>9999</v>
      </c>
      <c r="IA179">
        <v>9999</v>
      </c>
      <c r="IB179">
        <v>9999</v>
      </c>
      <c r="IC179">
        <v>4.3</v>
      </c>
      <c r="ID179">
        <v>1.86754</v>
      </c>
      <c r="IE179">
        <v>1.86664</v>
      </c>
      <c r="IF179">
        <v>1.86602</v>
      </c>
      <c r="IG179">
        <v>1.866</v>
      </c>
      <c r="IH179">
        <v>1.86783</v>
      </c>
      <c r="II179">
        <v>1.87029</v>
      </c>
      <c r="IJ179">
        <v>1.86891</v>
      </c>
      <c r="IK179">
        <v>1.87042</v>
      </c>
      <c r="IL179">
        <v>0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-0.95</v>
      </c>
      <c r="IZ179">
        <v>0.1244</v>
      </c>
      <c r="JA179">
        <v>-0.08430758455233166</v>
      </c>
      <c r="JB179">
        <v>-0.0005046786976645747</v>
      </c>
      <c r="JC179">
        <v>-2.788243218172637E-07</v>
      </c>
      <c r="JD179">
        <v>-1.458253586176284E-11</v>
      </c>
      <c r="JE179">
        <v>-0.06436460862781151</v>
      </c>
      <c r="JF179">
        <v>-0.004978686969522418</v>
      </c>
      <c r="JG179">
        <v>0.0008967905392753483</v>
      </c>
      <c r="JH179">
        <v>-1.433903952826167E-05</v>
      </c>
      <c r="JI179">
        <v>4</v>
      </c>
      <c r="JJ179">
        <v>2332</v>
      </c>
      <c r="JK179">
        <v>1</v>
      </c>
      <c r="JL179">
        <v>26</v>
      </c>
      <c r="JM179">
        <v>192815.6</v>
      </c>
      <c r="JN179">
        <v>192815.7</v>
      </c>
      <c r="JO179">
        <v>2.27173</v>
      </c>
      <c r="JP179">
        <v>2.23389</v>
      </c>
      <c r="JQ179">
        <v>1.39648</v>
      </c>
      <c r="JR179">
        <v>2.34253</v>
      </c>
      <c r="JS179">
        <v>1.49536</v>
      </c>
      <c r="JT179">
        <v>2.65991</v>
      </c>
      <c r="JU179">
        <v>35.9645</v>
      </c>
      <c r="JV179">
        <v>24.07</v>
      </c>
      <c r="JW179">
        <v>18</v>
      </c>
      <c r="JX179">
        <v>490.375</v>
      </c>
      <c r="JY179">
        <v>458.3</v>
      </c>
      <c r="JZ179">
        <v>28.2781</v>
      </c>
      <c r="KA179">
        <v>28.6221</v>
      </c>
      <c r="KB179">
        <v>30.0004</v>
      </c>
      <c r="KC179">
        <v>28.3797</v>
      </c>
      <c r="KD179">
        <v>28.2995</v>
      </c>
      <c r="KE179">
        <v>45.4797</v>
      </c>
      <c r="KF179">
        <v>25.9307</v>
      </c>
      <c r="KG179">
        <v>73.8986</v>
      </c>
      <c r="KH179">
        <v>28.2702</v>
      </c>
      <c r="KI179">
        <v>1122.02</v>
      </c>
      <c r="KJ179">
        <v>20.5338</v>
      </c>
      <c r="KK179">
        <v>100.994</v>
      </c>
      <c r="KL179">
        <v>100.528</v>
      </c>
    </row>
    <row r="180" spans="1:298">
      <c r="A180">
        <v>164</v>
      </c>
      <c r="B180">
        <v>1758816365.1</v>
      </c>
      <c r="C180">
        <v>3330</v>
      </c>
      <c r="D180" t="s">
        <v>773</v>
      </c>
      <c r="E180" t="s">
        <v>774</v>
      </c>
      <c r="F180">
        <v>5</v>
      </c>
      <c r="G180" t="s">
        <v>640</v>
      </c>
      <c r="H180" t="s">
        <v>437</v>
      </c>
      <c r="I180" t="s">
        <v>438</v>
      </c>
      <c r="J180">
        <v>1758816357.314285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1132.226241680214</v>
      </c>
      <c r="AL180">
        <v>1103.304424242423</v>
      </c>
      <c r="AM180">
        <v>3.390967754364056</v>
      </c>
      <c r="AN180">
        <v>65.06192014247497</v>
      </c>
      <c r="AO180">
        <f>(AQ180 - AP180 + DZ180*1E3/(8.314*(EB180+273.15)) * AS180/DY180 * AR180) * DY180/(100*DM180) * 1000/(1000 - AQ180)</f>
        <v>0</v>
      </c>
      <c r="AP180">
        <v>20.56751374184532</v>
      </c>
      <c r="AQ180">
        <v>23.37419818181819</v>
      </c>
      <c r="AR180">
        <v>0.0002941873225803575</v>
      </c>
      <c r="AS180">
        <v>108.3196532362032</v>
      </c>
      <c r="AT180">
        <v>0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4.16</v>
      </c>
      <c r="DN180">
        <v>0.5</v>
      </c>
      <c r="DO180" t="s">
        <v>440</v>
      </c>
      <c r="DP180">
        <v>2</v>
      </c>
      <c r="DQ180" t="b">
        <v>1</v>
      </c>
      <c r="DR180">
        <v>1758816357.314285</v>
      </c>
      <c r="DS180">
        <v>1053.285714285714</v>
      </c>
      <c r="DT180">
        <v>1093.232857142857</v>
      </c>
      <c r="DU180">
        <v>23.35444642857143</v>
      </c>
      <c r="DV180">
        <v>20.55958928571429</v>
      </c>
      <c r="DW180">
        <v>1054.230357142857</v>
      </c>
      <c r="DX180">
        <v>23.23027142857143</v>
      </c>
      <c r="DY180">
        <v>500.0156071428572</v>
      </c>
      <c r="DZ180">
        <v>91.23606071428571</v>
      </c>
      <c r="EA180">
        <v>0.02940600357142857</v>
      </c>
      <c r="EB180">
        <v>29.95989285714286</v>
      </c>
      <c r="EC180">
        <v>29.99829285714286</v>
      </c>
      <c r="ED180">
        <v>999.9000000000002</v>
      </c>
      <c r="EE180">
        <v>0</v>
      </c>
      <c r="EF180">
        <v>0</v>
      </c>
      <c r="EG180">
        <v>9997.494642857144</v>
      </c>
      <c r="EH180">
        <v>0</v>
      </c>
      <c r="EI180">
        <v>11.3539</v>
      </c>
      <c r="EJ180">
        <v>-39.946375</v>
      </c>
      <c r="EK180">
        <v>1078.474642857143</v>
      </c>
      <c r="EL180">
        <v>1116.18</v>
      </c>
      <c r="EM180">
        <v>2.794858571428571</v>
      </c>
      <c r="EN180">
        <v>1093.232857142857</v>
      </c>
      <c r="EO180">
        <v>20.55958928571429</v>
      </c>
      <c r="EP180">
        <v>2.1307675</v>
      </c>
      <c r="EQ180">
        <v>1.875775357142857</v>
      </c>
      <c r="ER180">
        <v>18.45107142857142</v>
      </c>
      <c r="ES180">
        <v>16.43296785714286</v>
      </c>
      <c r="ET180">
        <v>1999.9925</v>
      </c>
      <c r="EU180">
        <v>0.979993607142857</v>
      </c>
      <c r="EV180">
        <v>0.0200065</v>
      </c>
      <c r="EW180">
        <v>0</v>
      </c>
      <c r="EX180">
        <v>629.6208571428571</v>
      </c>
      <c r="EY180">
        <v>5.00097</v>
      </c>
      <c r="EZ180">
        <v>12638.43571428571</v>
      </c>
      <c r="FA180">
        <v>16707.47499999999</v>
      </c>
      <c r="FB180">
        <v>40.78764285714284</v>
      </c>
      <c r="FC180">
        <v>41.18699999999999</v>
      </c>
      <c r="FD180">
        <v>40.72525</v>
      </c>
      <c r="FE180">
        <v>40.75442857142856</v>
      </c>
      <c r="FF180">
        <v>41.31875</v>
      </c>
      <c r="FG180">
        <v>1955.0825</v>
      </c>
      <c r="FH180">
        <v>39.91</v>
      </c>
      <c r="FI180">
        <v>0</v>
      </c>
      <c r="FJ180">
        <v>1758816366</v>
      </c>
      <c r="FK180">
        <v>0</v>
      </c>
      <c r="FL180">
        <v>629.6190000000001</v>
      </c>
      <c r="FM180">
        <v>-0.1129230584784182</v>
      </c>
      <c r="FN180">
        <v>18.9230768994145</v>
      </c>
      <c r="FO180">
        <v>12638.656</v>
      </c>
      <c r="FP180">
        <v>15</v>
      </c>
      <c r="FQ180">
        <v>0</v>
      </c>
      <c r="FR180" t="s">
        <v>441</v>
      </c>
      <c r="FS180">
        <v>1747247426.5</v>
      </c>
      <c r="FT180">
        <v>1747247420.5</v>
      </c>
      <c r="FU180">
        <v>0</v>
      </c>
      <c r="FV180">
        <v>1.027</v>
      </c>
      <c r="FW180">
        <v>0.031</v>
      </c>
      <c r="FX180">
        <v>0.02</v>
      </c>
      <c r="FY180">
        <v>0.05</v>
      </c>
      <c r="FZ180">
        <v>420</v>
      </c>
      <c r="GA180">
        <v>16</v>
      </c>
      <c r="GB180">
        <v>0.01</v>
      </c>
      <c r="GC180">
        <v>0.1</v>
      </c>
      <c r="GD180">
        <v>-39.91471707317073</v>
      </c>
      <c r="GE180">
        <v>-0.7600055749128799</v>
      </c>
      <c r="GF180">
        <v>0.1071201488697277</v>
      </c>
      <c r="GG180">
        <v>0</v>
      </c>
      <c r="GH180">
        <v>629.5673529411764</v>
      </c>
      <c r="GI180">
        <v>0.6650573040277119</v>
      </c>
      <c r="GJ180">
        <v>0.2639817153152005</v>
      </c>
      <c r="GK180">
        <v>-1</v>
      </c>
      <c r="GL180">
        <v>2.804284390243903</v>
      </c>
      <c r="GM180">
        <v>-0.09260655052264723</v>
      </c>
      <c r="GN180">
        <v>0.01894627411067882</v>
      </c>
      <c r="GO180">
        <v>1</v>
      </c>
      <c r="GP180">
        <v>1</v>
      </c>
      <c r="GQ180">
        <v>2</v>
      </c>
      <c r="GR180" t="s">
        <v>442</v>
      </c>
      <c r="GS180">
        <v>3.13549</v>
      </c>
      <c r="GT180">
        <v>2.68972</v>
      </c>
      <c r="GU180">
        <v>0.182171</v>
      </c>
      <c r="GV180">
        <v>0.184553</v>
      </c>
      <c r="GW180">
        <v>0.105308</v>
      </c>
      <c r="GX180">
        <v>0.0950814</v>
      </c>
      <c r="GY180">
        <v>25996.2</v>
      </c>
      <c r="GZ180">
        <v>25966.5</v>
      </c>
      <c r="HA180">
        <v>29549.9</v>
      </c>
      <c r="HB180">
        <v>29428.3</v>
      </c>
      <c r="HC180">
        <v>34931.3</v>
      </c>
      <c r="HD180">
        <v>35269.9</v>
      </c>
      <c r="HE180">
        <v>41583.2</v>
      </c>
      <c r="HF180">
        <v>41802.5</v>
      </c>
      <c r="HG180">
        <v>1.9269</v>
      </c>
      <c r="HH180">
        <v>1.8921</v>
      </c>
      <c r="HI180">
        <v>0.101041</v>
      </c>
      <c r="HJ180">
        <v>0</v>
      </c>
      <c r="HK180">
        <v>28.3599</v>
      </c>
      <c r="HL180">
        <v>999.9</v>
      </c>
      <c r="HM180">
        <v>53.8</v>
      </c>
      <c r="HN180">
        <v>30.4</v>
      </c>
      <c r="HO180">
        <v>25.7041</v>
      </c>
      <c r="HP180">
        <v>62.2735</v>
      </c>
      <c r="HQ180">
        <v>25.9135</v>
      </c>
      <c r="HR180">
        <v>1</v>
      </c>
      <c r="HS180">
        <v>0.0825661</v>
      </c>
      <c r="HT180">
        <v>-0.271563</v>
      </c>
      <c r="HU180">
        <v>20.3411</v>
      </c>
      <c r="HV180">
        <v>5.21759</v>
      </c>
      <c r="HW180">
        <v>12.0104</v>
      </c>
      <c r="HX180">
        <v>4.9892</v>
      </c>
      <c r="HY180">
        <v>3.28793</v>
      </c>
      <c r="HZ180">
        <v>9999</v>
      </c>
      <c r="IA180">
        <v>9999</v>
      </c>
      <c r="IB180">
        <v>9999</v>
      </c>
      <c r="IC180">
        <v>4.3</v>
      </c>
      <c r="ID180">
        <v>1.86753</v>
      </c>
      <c r="IE180">
        <v>1.86665</v>
      </c>
      <c r="IF180">
        <v>1.86601</v>
      </c>
      <c r="IG180">
        <v>1.866</v>
      </c>
      <c r="IH180">
        <v>1.86784</v>
      </c>
      <c r="II180">
        <v>1.87028</v>
      </c>
      <c r="IJ180">
        <v>1.86892</v>
      </c>
      <c r="IK180">
        <v>1.87042</v>
      </c>
      <c r="IL180">
        <v>0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-0.97</v>
      </c>
      <c r="IZ180">
        <v>0.1245</v>
      </c>
      <c r="JA180">
        <v>-0.08430758455233166</v>
      </c>
      <c r="JB180">
        <v>-0.0005046786976645747</v>
      </c>
      <c r="JC180">
        <v>-2.788243218172637E-07</v>
      </c>
      <c r="JD180">
        <v>-1.458253586176284E-11</v>
      </c>
      <c r="JE180">
        <v>-0.06436460862781151</v>
      </c>
      <c r="JF180">
        <v>-0.004978686969522418</v>
      </c>
      <c r="JG180">
        <v>0.0008967905392753483</v>
      </c>
      <c r="JH180">
        <v>-1.433903952826167E-05</v>
      </c>
      <c r="JI180">
        <v>4</v>
      </c>
      <c r="JJ180">
        <v>2332</v>
      </c>
      <c r="JK180">
        <v>1</v>
      </c>
      <c r="JL180">
        <v>26</v>
      </c>
      <c r="JM180">
        <v>192815.6</v>
      </c>
      <c r="JN180">
        <v>192815.7</v>
      </c>
      <c r="JO180">
        <v>2.29858</v>
      </c>
      <c r="JP180">
        <v>2.24487</v>
      </c>
      <c r="JQ180">
        <v>1.39648</v>
      </c>
      <c r="JR180">
        <v>2.34497</v>
      </c>
      <c r="JS180">
        <v>1.49536</v>
      </c>
      <c r="JT180">
        <v>2.66113</v>
      </c>
      <c r="JU180">
        <v>35.9645</v>
      </c>
      <c r="JV180">
        <v>24.0612</v>
      </c>
      <c r="JW180">
        <v>18</v>
      </c>
      <c r="JX180">
        <v>490.425</v>
      </c>
      <c r="JY180">
        <v>458.401</v>
      </c>
      <c r="JZ180">
        <v>28.2748</v>
      </c>
      <c r="KA180">
        <v>28.6263</v>
      </c>
      <c r="KB180">
        <v>30.0005</v>
      </c>
      <c r="KC180">
        <v>28.3839</v>
      </c>
      <c r="KD180">
        <v>28.3042</v>
      </c>
      <c r="KE180">
        <v>46.0006</v>
      </c>
      <c r="KF180">
        <v>25.9307</v>
      </c>
      <c r="KG180">
        <v>73.8986</v>
      </c>
      <c r="KH180">
        <v>28.2711</v>
      </c>
      <c r="KI180">
        <v>1142.05</v>
      </c>
      <c r="KJ180">
        <v>20.5338</v>
      </c>
      <c r="KK180">
        <v>100.994</v>
      </c>
      <c r="KL180">
        <v>100.527</v>
      </c>
    </row>
    <row r="181" spans="1:298">
      <c r="A181">
        <v>165</v>
      </c>
      <c r="B181">
        <v>1758816370.1</v>
      </c>
      <c r="C181">
        <v>3335</v>
      </c>
      <c r="D181" t="s">
        <v>775</v>
      </c>
      <c r="E181" t="s">
        <v>776</v>
      </c>
      <c r="F181">
        <v>5</v>
      </c>
      <c r="G181" t="s">
        <v>640</v>
      </c>
      <c r="H181" t="s">
        <v>437</v>
      </c>
      <c r="I181" t="s">
        <v>438</v>
      </c>
      <c r="J181">
        <v>1758816362.6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1149.270470757265</v>
      </c>
      <c r="AL181">
        <v>1120.392060606061</v>
      </c>
      <c r="AM181">
        <v>3.428609084232386</v>
      </c>
      <c r="AN181">
        <v>65.06192014247497</v>
      </c>
      <c r="AO181">
        <f>(AQ181 - AP181 + DZ181*1E3/(8.314*(EB181+273.15)) * AS181/DY181 * AR181) * DY181/(100*DM181) * 1000/(1000 - AQ181)</f>
        <v>0</v>
      </c>
      <c r="AP181">
        <v>20.56953231480224</v>
      </c>
      <c r="AQ181">
        <v>23.38058666666667</v>
      </c>
      <c r="AR181">
        <v>0.0001886450807881967</v>
      </c>
      <c r="AS181">
        <v>108.3196532362032</v>
      </c>
      <c r="AT181">
        <v>0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4.16</v>
      </c>
      <c r="DN181">
        <v>0.5</v>
      </c>
      <c r="DO181" t="s">
        <v>440</v>
      </c>
      <c r="DP181">
        <v>2</v>
      </c>
      <c r="DQ181" t="b">
        <v>1</v>
      </c>
      <c r="DR181">
        <v>1758816362.6</v>
      </c>
      <c r="DS181">
        <v>1070.885185185185</v>
      </c>
      <c r="DT181">
        <v>1110.946296296296</v>
      </c>
      <c r="DU181">
        <v>23.36942222222222</v>
      </c>
      <c r="DV181">
        <v>20.56671481481482</v>
      </c>
      <c r="DW181">
        <v>1071.848518518519</v>
      </c>
      <c r="DX181">
        <v>23.24506296296297</v>
      </c>
      <c r="DY181">
        <v>500.0071851851852</v>
      </c>
      <c r="DZ181">
        <v>91.23756666666667</v>
      </c>
      <c r="EA181">
        <v>0.02932682592592592</v>
      </c>
      <c r="EB181">
        <v>29.96537407407407</v>
      </c>
      <c r="EC181">
        <v>30.00813333333333</v>
      </c>
      <c r="ED181">
        <v>999.9000000000001</v>
      </c>
      <c r="EE181">
        <v>0</v>
      </c>
      <c r="EF181">
        <v>0</v>
      </c>
      <c r="EG181">
        <v>10002.31851851852</v>
      </c>
      <c r="EH181">
        <v>0</v>
      </c>
      <c r="EI181">
        <v>11.3539</v>
      </c>
      <c r="EJ181">
        <v>-40.0615074074074</v>
      </c>
      <c r="EK181">
        <v>1096.510740740741</v>
      </c>
      <c r="EL181">
        <v>1134.274814814815</v>
      </c>
      <c r="EM181">
        <v>2.802716296296296</v>
      </c>
      <c r="EN181">
        <v>1110.946296296296</v>
      </c>
      <c r="EO181">
        <v>20.56671481481482</v>
      </c>
      <c r="EP181">
        <v>2.13217</v>
      </c>
      <c r="EQ181">
        <v>1.876456666666667</v>
      </c>
      <c r="ER181">
        <v>18.46157777777778</v>
      </c>
      <c r="ES181">
        <v>16.43867777777778</v>
      </c>
      <c r="ET181">
        <v>1999.983333333333</v>
      </c>
      <c r="EU181">
        <v>0.9799935555555555</v>
      </c>
      <c r="EV181">
        <v>0.02000655185185185</v>
      </c>
      <c r="EW181">
        <v>0</v>
      </c>
      <c r="EX181">
        <v>629.6234444444444</v>
      </c>
      <c r="EY181">
        <v>5.00097</v>
      </c>
      <c r="EZ181">
        <v>12639.10740740741</v>
      </c>
      <c r="FA181">
        <v>16707.4</v>
      </c>
      <c r="FB181">
        <v>40.80281481481481</v>
      </c>
      <c r="FC181">
        <v>41.18699999999999</v>
      </c>
      <c r="FD181">
        <v>40.73366666666666</v>
      </c>
      <c r="FE181">
        <v>40.77066666666666</v>
      </c>
      <c r="FF181">
        <v>41.32599999999999</v>
      </c>
      <c r="FG181">
        <v>1955.073333333333</v>
      </c>
      <c r="FH181">
        <v>39.91</v>
      </c>
      <c r="FI181">
        <v>0</v>
      </c>
      <c r="FJ181">
        <v>1758816370.8</v>
      </c>
      <c r="FK181">
        <v>0</v>
      </c>
      <c r="FL181">
        <v>629.62616</v>
      </c>
      <c r="FM181">
        <v>0.01938462729183944</v>
      </c>
      <c r="FN181">
        <v>4.207692297911456</v>
      </c>
      <c r="FO181">
        <v>12639.256</v>
      </c>
      <c r="FP181">
        <v>15</v>
      </c>
      <c r="FQ181">
        <v>0</v>
      </c>
      <c r="FR181" t="s">
        <v>441</v>
      </c>
      <c r="FS181">
        <v>1747247426.5</v>
      </c>
      <c r="FT181">
        <v>1747247420.5</v>
      </c>
      <c r="FU181">
        <v>0</v>
      </c>
      <c r="FV181">
        <v>1.027</v>
      </c>
      <c r="FW181">
        <v>0.031</v>
      </c>
      <c r="FX181">
        <v>0.02</v>
      </c>
      <c r="FY181">
        <v>0.05</v>
      </c>
      <c r="FZ181">
        <v>420</v>
      </c>
      <c r="GA181">
        <v>16</v>
      </c>
      <c r="GB181">
        <v>0.01</v>
      </c>
      <c r="GC181">
        <v>0.1</v>
      </c>
      <c r="GD181">
        <v>-40.00420487804878</v>
      </c>
      <c r="GE181">
        <v>-1.385596515679415</v>
      </c>
      <c r="GF181">
        <v>0.1554380936315624</v>
      </c>
      <c r="GG181">
        <v>0</v>
      </c>
      <c r="GH181">
        <v>629.6172352941177</v>
      </c>
      <c r="GI181">
        <v>0.1562719694580057</v>
      </c>
      <c r="GJ181">
        <v>0.226313039163676</v>
      </c>
      <c r="GK181">
        <v>-1</v>
      </c>
      <c r="GL181">
        <v>2.798168780487805</v>
      </c>
      <c r="GM181">
        <v>0.08406397212543879</v>
      </c>
      <c r="GN181">
        <v>0.009360867479897578</v>
      </c>
      <c r="GO181">
        <v>1</v>
      </c>
      <c r="GP181">
        <v>1</v>
      </c>
      <c r="GQ181">
        <v>2</v>
      </c>
      <c r="GR181" t="s">
        <v>442</v>
      </c>
      <c r="GS181">
        <v>3.1356</v>
      </c>
      <c r="GT181">
        <v>2.68957</v>
      </c>
      <c r="GU181">
        <v>0.183962</v>
      </c>
      <c r="GV181">
        <v>0.186316</v>
      </c>
      <c r="GW181">
        <v>0.105331</v>
      </c>
      <c r="GX181">
        <v>0.095081</v>
      </c>
      <c r="GY181">
        <v>25938.9</v>
      </c>
      <c r="GZ181">
        <v>25910</v>
      </c>
      <c r="HA181">
        <v>29549.5</v>
      </c>
      <c r="HB181">
        <v>29427.9</v>
      </c>
      <c r="HC181">
        <v>34930</v>
      </c>
      <c r="HD181">
        <v>35269.6</v>
      </c>
      <c r="HE181">
        <v>41582.7</v>
      </c>
      <c r="HF181">
        <v>41802.1</v>
      </c>
      <c r="HG181">
        <v>1.92698</v>
      </c>
      <c r="HH181">
        <v>1.89205</v>
      </c>
      <c r="HI181">
        <v>0.103176</v>
      </c>
      <c r="HJ181">
        <v>0</v>
      </c>
      <c r="HK181">
        <v>28.3575</v>
      </c>
      <c r="HL181">
        <v>999.9</v>
      </c>
      <c r="HM181">
        <v>53.8</v>
      </c>
      <c r="HN181">
        <v>30.4</v>
      </c>
      <c r="HO181">
        <v>25.7081</v>
      </c>
      <c r="HP181">
        <v>62.0435</v>
      </c>
      <c r="HQ181">
        <v>25.7772</v>
      </c>
      <c r="HR181">
        <v>1</v>
      </c>
      <c r="HS181">
        <v>0.0827719</v>
      </c>
      <c r="HT181">
        <v>-0.248919</v>
      </c>
      <c r="HU181">
        <v>20.341</v>
      </c>
      <c r="HV181">
        <v>5.21654</v>
      </c>
      <c r="HW181">
        <v>12.0104</v>
      </c>
      <c r="HX181">
        <v>4.98885</v>
      </c>
      <c r="HY181">
        <v>3.2877</v>
      </c>
      <c r="HZ181">
        <v>9999</v>
      </c>
      <c r="IA181">
        <v>9999</v>
      </c>
      <c r="IB181">
        <v>9999</v>
      </c>
      <c r="IC181">
        <v>4.3</v>
      </c>
      <c r="ID181">
        <v>1.86753</v>
      </c>
      <c r="IE181">
        <v>1.86667</v>
      </c>
      <c r="IF181">
        <v>1.86601</v>
      </c>
      <c r="IG181">
        <v>1.866</v>
      </c>
      <c r="IH181">
        <v>1.86783</v>
      </c>
      <c r="II181">
        <v>1.87029</v>
      </c>
      <c r="IJ181">
        <v>1.86894</v>
      </c>
      <c r="IK181">
        <v>1.87042</v>
      </c>
      <c r="IL181">
        <v>0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-0.99</v>
      </c>
      <c r="IZ181">
        <v>0.1245</v>
      </c>
      <c r="JA181">
        <v>-0.08430758455233166</v>
      </c>
      <c r="JB181">
        <v>-0.0005046786976645747</v>
      </c>
      <c r="JC181">
        <v>-2.788243218172637E-07</v>
      </c>
      <c r="JD181">
        <v>-1.458253586176284E-11</v>
      </c>
      <c r="JE181">
        <v>-0.06436460862781151</v>
      </c>
      <c r="JF181">
        <v>-0.004978686969522418</v>
      </c>
      <c r="JG181">
        <v>0.0008967905392753483</v>
      </c>
      <c r="JH181">
        <v>-1.433903952826167E-05</v>
      </c>
      <c r="JI181">
        <v>4</v>
      </c>
      <c r="JJ181">
        <v>2332</v>
      </c>
      <c r="JK181">
        <v>1</v>
      </c>
      <c r="JL181">
        <v>26</v>
      </c>
      <c r="JM181">
        <v>192815.7</v>
      </c>
      <c r="JN181">
        <v>192815.8</v>
      </c>
      <c r="JO181">
        <v>2.32544</v>
      </c>
      <c r="JP181">
        <v>2.23022</v>
      </c>
      <c r="JQ181">
        <v>1.39648</v>
      </c>
      <c r="JR181">
        <v>2.34375</v>
      </c>
      <c r="JS181">
        <v>1.49536</v>
      </c>
      <c r="JT181">
        <v>2.70996</v>
      </c>
      <c r="JU181">
        <v>35.9645</v>
      </c>
      <c r="JV181">
        <v>24.07</v>
      </c>
      <c r="JW181">
        <v>18</v>
      </c>
      <c r="JX181">
        <v>490.505</v>
      </c>
      <c r="JY181">
        <v>458.4</v>
      </c>
      <c r="JZ181">
        <v>28.2727</v>
      </c>
      <c r="KA181">
        <v>28.6308</v>
      </c>
      <c r="KB181">
        <v>30.0004</v>
      </c>
      <c r="KC181">
        <v>28.3881</v>
      </c>
      <c r="KD181">
        <v>28.3082</v>
      </c>
      <c r="KE181">
        <v>46.5818</v>
      </c>
      <c r="KF181">
        <v>25.9307</v>
      </c>
      <c r="KG181">
        <v>73.52679999999999</v>
      </c>
      <c r="KH181">
        <v>28.2499</v>
      </c>
      <c r="KI181">
        <v>1155.51</v>
      </c>
      <c r="KJ181">
        <v>20.5338</v>
      </c>
      <c r="KK181">
        <v>100.993</v>
      </c>
      <c r="KL181">
        <v>100.526</v>
      </c>
    </row>
    <row r="182" spans="1:298">
      <c r="A182">
        <v>166</v>
      </c>
      <c r="B182">
        <v>1758816375.1</v>
      </c>
      <c r="C182">
        <v>3340</v>
      </c>
      <c r="D182" t="s">
        <v>777</v>
      </c>
      <c r="E182" t="s">
        <v>778</v>
      </c>
      <c r="F182">
        <v>5</v>
      </c>
      <c r="G182" t="s">
        <v>640</v>
      </c>
      <c r="H182" t="s">
        <v>437</v>
      </c>
      <c r="I182" t="s">
        <v>438</v>
      </c>
      <c r="J182">
        <v>1758816367.314285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1166.44489058165</v>
      </c>
      <c r="AL182">
        <v>1137.492666666666</v>
      </c>
      <c r="AM182">
        <v>3.405348050016205</v>
      </c>
      <c r="AN182">
        <v>65.06192014247497</v>
      </c>
      <c r="AO182">
        <f>(AQ182 - AP182 + DZ182*1E3/(8.314*(EB182+273.15)) * AS182/DY182 * AR182) * DY182/(100*DM182) * 1000/(1000 - AQ182)</f>
        <v>0</v>
      </c>
      <c r="AP182">
        <v>20.55912709616255</v>
      </c>
      <c r="AQ182">
        <v>23.37537393939392</v>
      </c>
      <c r="AR182">
        <v>-0.0001339672635556333</v>
      </c>
      <c r="AS182">
        <v>108.3196532362032</v>
      </c>
      <c r="AT182">
        <v>0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4.16</v>
      </c>
      <c r="DN182">
        <v>0.5</v>
      </c>
      <c r="DO182" t="s">
        <v>440</v>
      </c>
      <c r="DP182">
        <v>2</v>
      </c>
      <c r="DQ182" t="b">
        <v>1</v>
      </c>
      <c r="DR182">
        <v>1758816367.314285</v>
      </c>
      <c r="DS182">
        <v>1086.602142857143</v>
      </c>
      <c r="DT182">
        <v>1126.7575</v>
      </c>
      <c r="DU182">
        <v>23.37557857142857</v>
      </c>
      <c r="DV182">
        <v>20.56546071428571</v>
      </c>
      <c r="DW182">
        <v>1087.583214285714</v>
      </c>
      <c r="DX182">
        <v>23.25113571428572</v>
      </c>
      <c r="DY182">
        <v>499.9938571428571</v>
      </c>
      <c r="DZ182">
        <v>91.23801071428569</v>
      </c>
      <c r="EA182">
        <v>0.029397375</v>
      </c>
      <c r="EB182">
        <v>29.96926071428572</v>
      </c>
      <c r="EC182">
        <v>30.01625357142857</v>
      </c>
      <c r="ED182">
        <v>999.9000000000002</v>
      </c>
      <c r="EE182">
        <v>0</v>
      </c>
      <c r="EF182">
        <v>0</v>
      </c>
      <c r="EG182">
        <v>10001.92428571429</v>
      </c>
      <c r="EH182">
        <v>0</v>
      </c>
      <c r="EI182">
        <v>11.3539</v>
      </c>
      <c r="EJ182">
        <v>-40.155425</v>
      </c>
      <c r="EK182">
        <v>1112.610357142857</v>
      </c>
      <c r="EL182">
        <v>1150.416428571429</v>
      </c>
      <c r="EM182">
        <v>2.810119999999999</v>
      </c>
      <c r="EN182">
        <v>1126.7575</v>
      </c>
      <c r="EO182">
        <v>20.56546071428571</v>
      </c>
      <c r="EP182">
        <v>2.132741785714285</v>
      </c>
      <c r="EQ182">
        <v>1.876351785714286</v>
      </c>
      <c r="ER182">
        <v>18.46586071428572</v>
      </c>
      <c r="ES182">
        <v>16.43779642857143</v>
      </c>
      <c r="ET182">
        <v>1999.992857142857</v>
      </c>
      <c r="EU182">
        <v>0.9799937142857141</v>
      </c>
      <c r="EV182">
        <v>0.02000639642857143</v>
      </c>
      <c r="EW182">
        <v>0</v>
      </c>
      <c r="EX182">
        <v>629.6020357142858</v>
      </c>
      <c r="EY182">
        <v>5.00097</v>
      </c>
      <c r="EZ182">
        <v>12640.23214285714</v>
      </c>
      <c r="FA182">
        <v>16707.49285714286</v>
      </c>
      <c r="FB182">
        <v>40.81199999999999</v>
      </c>
      <c r="FC182">
        <v>41.18699999999999</v>
      </c>
      <c r="FD182">
        <v>40.74325</v>
      </c>
      <c r="FE182">
        <v>40.78542857142856</v>
      </c>
      <c r="FF182">
        <v>41.32774999999999</v>
      </c>
      <c r="FG182">
        <v>1955.082857142857</v>
      </c>
      <c r="FH182">
        <v>39.91</v>
      </c>
      <c r="FI182">
        <v>0</v>
      </c>
      <c r="FJ182">
        <v>1758816376.2</v>
      </c>
      <c r="FK182">
        <v>0</v>
      </c>
      <c r="FL182">
        <v>629.6202307692308</v>
      </c>
      <c r="FM182">
        <v>0.09955556223299115</v>
      </c>
      <c r="FN182">
        <v>13.05299144817339</v>
      </c>
      <c r="FO182">
        <v>12640.54615384615</v>
      </c>
      <c r="FP182">
        <v>15</v>
      </c>
      <c r="FQ182">
        <v>0</v>
      </c>
      <c r="FR182" t="s">
        <v>441</v>
      </c>
      <c r="FS182">
        <v>1747247426.5</v>
      </c>
      <c r="FT182">
        <v>1747247420.5</v>
      </c>
      <c r="FU182">
        <v>0</v>
      </c>
      <c r="FV182">
        <v>1.027</v>
      </c>
      <c r="FW182">
        <v>0.031</v>
      </c>
      <c r="FX182">
        <v>0.02</v>
      </c>
      <c r="FY182">
        <v>0.05</v>
      </c>
      <c r="FZ182">
        <v>420</v>
      </c>
      <c r="GA182">
        <v>16</v>
      </c>
      <c r="GB182">
        <v>0.01</v>
      </c>
      <c r="GC182">
        <v>0.1</v>
      </c>
      <c r="GD182">
        <v>-40.0909675</v>
      </c>
      <c r="GE182">
        <v>-1.244898686679126</v>
      </c>
      <c r="GF182">
        <v>0.1388011570331818</v>
      </c>
      <c r="GG182">
        <v>0</v>
      </c>
      <c r="GH182">
        <v>629.6169117647058</v>
      </c>
      <c r="GI182">
        <v>-0.02501145279503944</v>
      </c>
      <c r="GJ182">
        <v>0.2184663613421056</v>
      </c>
      <c r="GK182">
        <v>-1</v>
      </c>
      <c r="GL182">
        <v>2.805337</v>
      </c>
      <c r="GM182">
        <v>0.09342754221388207</v>
      </c>
      <c r="GN182">
        <v>0.009180686031010993</v>
      </c>
      <c r="GO182">
        <v>1</v>
      </c>
      <c r="GP182">
        <v>1</v>
      </c>
      <c r="GQ182">
        <v>2</v>
      </c>
      <c r="GR182" t="s">
        <v>442</v>
      </c>
      <c r="GS182">
        <v>3.13544</v>
      </c>
      <c r="GT182">
        <v>2.68984</v>
      </c>
      <c r="GU182">
        <v>0.185733</v>
      </c>
      <c r="GV182">
        <v>0.188052</v>
      </c>
      <c r="GW182">
        <v>0.10531</v>
      </c>
      <c r="GX182">
        <v>0.0950503</v>
      </c>
      <c r="GY182">
        <v>25881.9</v>
      </c>
      <c r="GZ182">
        <v>25854.4</v>
      </c>
      <c r="HA182">
        <v>29548.8</v>
      </c>
      <c r="HB182">
        <v>29427.5</v>
      </c>
      <c r="HC182">
        <v>34930.1</v>
      </c>
      <c r="HD182">
        <v>35270.3</v>
      </c>
      <c r="HE182">
        <v>41581.8</v>
      </c>
      <c r="HF182">
        <v>41801.5</v>
      </c>
      <c r="HG182">
        <v>1.92687</v>
      </c>
      <c r="HH182">
        <v>1.89235</v>
      </c>
      <c r="HI182">
        <v>0.10208</v>
      </c>
      <c r="HJ182">
        <v>0</v>
      </c>
      <c r="HK182">
        <v>28.3556</v>
      </c>
      <c r="HL182">
        <v>999.9</v>
      </c>
      <c r="HM182">
        <v>53.8</v>
      </c>
      <c r="HN182">
        <v>30.4</v>
      </c>
      <c r="HO182">
        <v>25.7073</v>
      </c>
      <c r="HP182">
        <v>62.1135</v>
      </c>
      <c r="HQ182">
        <v>25.7332</v>
      </c>
      <c r="HR182">
        <v>1</v>
      </c>
      <c r="HS182">
        <v>0.083247</v>
      </c>
      <c r="HT182">
        <v>-0.175542</v>
      </c>
      <c r="HU182">
        <v>20.341</v>
      </c>
      <c r="HV182">
        <v>5.21744</v>
      </c>
      <c r="HW182">
        <v>12.0102</v>
      </c>
      <c r="HX182">
        <v>4.98905</v>
      </c>
      <c r="HY182">
        <v>3.28763</v>
      </c>
      <c r="HZ182">
        <v>9999</v>
      </c>
      <c r="IA182">
        <v>9999</v>
      </c>
      <c r="IB182">
        <v>9999</v>
      </c>
      <c r="IC182">
        <v>4.3</v>
      </c>
      <c r="ID182">
        <v>1.86756</v>
      </c>
      <c r="IE182">
        <v>1.86666</v>
      </c>
      <c r="IF182">
        <v>1.866</v>
      </c>
      <c r="IG182">
        <v>1.866</v>
      </c>
      <c r="IH182">
        <v>1.86783</v>
      </c>
      <c r="II182">
        <v>1.87028</v>
      </c>
      <c r="IJ182">
        <v>1.86893</v>
      </c>
      <c r="IK182">
        <v>1.87042</v>
      </c>
      <c r="IL182">
        <v>0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-1.02</v>
      </c>
      <c r="IZ182">
        <v>0.1245</v>
      </c>
      <c r="JA182">
        <v>-0.08430758455233166</v>
      </c>
      <c r="JB182">
        <v>-0.0005046786976645747</v>
      </c>
      <c r="JC182">
        <v>-2.788243218172637E-07</v>
      </c>
      <c r="JD182">
        <v>-1.458253586176284E-11</v>
      </c>
      <c r="JE182">
        <v>-0.06436460862781151</v>
      </c>
      <c r="JF182">
        <v>-0.004978686969522418</v>
      </c>
      <c r="JG182">
        <v>0.0008967905392753483</v>
      </c>
      <c r="JH182">
        <v>-1.433903952826167E-05</v>
      </c>
      <c r="JI182">
        <v>4</v>
      </c>
      <c r="JJ182">
        <v>2332</v>
      </c>
      <c r="JK182">
        <v>1</v>
      </c>
      <c r="JL182">
        <v>26</v>
      </c>
      <c r="JM182">
        <v>192815.8</v>
      </c>
      <c r="JN182">
        <v>192815.9</v>
      </c>
      <c r="JO182">
        <v>2.35352</v>
      </c>
      <c r="JP182">
        <v>2.23511</v>
      </c>
      <c r="JQ182">
        <v>1.39771</v>
      </c>
      <c r="JR182">
        <v>2.34253</v>
      </c>
      <c r="JS182">
        <v>1.49536</v>
      </c>
      <c r="JT182">
        <v>2.7124</v>
      </c>
      <c r="JU182">
        <v>35.9645</v>
      </c>
      <c r="JV182">
        <v>24.07</v>
      </c>
      <c r="JW182">
        <v>18</v>
      </c>
      <c r="JX182">
        <v>490.481</v>
      </c>
      <c r="JY182">
        <v>458.62</v>
      </c>
      <c r="JZ182">
        <v>28.2545</v>
      </c>
      <c r="KA182">
        <v>28.635</v>
      </c>
      <c r="KB182">
        <v>30.0005</v>
      </c>
      <c r="KC182">
        <v>28.3929</v>
      </c>
      <c r="KD182">
        <v>28.3121</v>
      </c>
      <c r="KE182">
        <v>47.0828</v>
      </c>
      <c r="KF182">
        <v>25.9307</v>
      </c>
      <c r="KG182">
        <v>73.52679999999999</v>
      </c>
      <c r="KH182">
        <v>28.2212</v>
      </c>
      <c r="KI182">
        <v>1175.54</v>
      </c>
      <c r="KJ182">
        <v>20.5338</v>
      </c>
      <c r="KK182">
        <v>100.99</v>
      </c>
      <c r="KL182">
        <v>100.525</v>
      </c>
    </row>
    <row r="183" spans="1:298">
      <c r="A183">
        <v>167</v>
      </c>
      <c r="B183">
        <v>1758816380.1</v>
      </c>
      <c r="C183">
        <v>3345</v>
      </c>
      <c r="D183" t="s">
        <v>779</v>
      </c>
      <c r="E183" t="s">
        <v>780</v>
      </c>
      <c r="F183">
        <v>5</v>
      </c>
      <c r="G183" t="s">
        <v>640</v>
      </c>
      <c r="H183" t="s">
        <v>437</v>
      </c>
      <c r="I183" t="s">
        <v>438</v>
      </c>
      <c r="J183">
        <v>1758816372.6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1183.626959608717</v>
      </c>
      <c r="AL183">
        <v>1154.786848484848</v>
      </c>
      <c r="AM183">
        <v>3.46328355874449</v>
      </c>
      <c r="AN183">
        <v>65.06192014247497</v>
      </c>
      <c r="AO183">
        <f>(AQ183 - AP183 + DZ183*1E3/(8.314*(EB183+273.15)) * AS183/DY183 * AR183) * DY183/(100*DM183) * 1000/(1000 - AQ183)</f>
        <v>0</v>
      </c>
      <c r="AP183">
        <v>20.55954227294785</v>
      </c>
      <c r="AQ183">
        <v>23.37140303030303</v>
      </c>
      <c r="AR183">
        <v>-6.980164221598772E-05</v>
      </c>
      <c r="AS183">
        <v>108.3196532362032</v>
      </c>
      <c r="AT183">
        <v>0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4.16</v>
      </c>
      <c r="DN183">
        <v>0.5</v>
      </c>
      <c r="DO183" t="s">
        <v>440</v>
      </c>
      <c r="DP183">
        <v>2</v>
      </c>
      <c r="DQ183" t="b">
        <v>1</v>
      </c>
      <c r="DR183">
        <v>1758816372.6</v>
      </c>
      <c r="DS183">
        <v>1104.273333333333</v>
      </c>
      <c r="DT183">
        <v>1144.511851851852</v>
      </c>
      <c r="DU183">
        <v>23.37655555555556</v>
      </c>
      <c r="DV183">
        <v>20.56288148148148</v>
      </c>
      <c r="DW183">
        <v>1105.275185185185</v>
      </c>
      <c r="DX183">
        <v>23.25210740740741</v>
      </c>
      <c r="DY183">
        <v>499.9908148148148</v>
      </c>
      <c r="DZ183">
        <v>91.23813333333334</v>
      </c>
      <c r="EA183">
        <v>0.02938594814814815</v>
      </c>
      <c r="EB183">
        <v>29.97235925925926</v>
      </c>
      <c r="EC183">
        <v>30.02144814814815</v>
      </c>
      <c r="ED183">
        <v>999.9000000000001</v>
      </c>
      <c r="EE183">
        <v>0</v>
      </c>
      <c r="EF183">
        <v>0</v>
      </c>
      <c r="EG183">
        <v>10006.51111111111</v>
      </c>
      <c r="EH183">
        <v>0</v>
      </c>
      <c r="EI183">
        <v>11.35395185185185</v>
      </c>
      <c r="EJ183">
        <v>-40.2381</v>
      </c>
      <c r="EK183">
        <v>1130.704814814815</v>
      </c>
      <c r="EL183">
        <v>1168.54</v>
      </c>
      <c r="EM183">
        <v>2.81367962962963</v>
      </c>
      <c r="EN183">
        <v>1144.511851851852</v>
      </c>
      <c r="EO183">
        <v>20.56288148148148</v>
      </c>
      <c r="EP183">
        <v>2.132833703703704</v>
      </c>
      <c r="EQ183">
        <v>1.876119259259259</v>
      </c>
      <c r="ER183">
        <v>18.46654814814815</v>
      </c>
      <c r="ES183">
        <v>16.43585555555556</v>
      </c>
      <c r="ET183">
        <v>1999.989259259259</v>
      </c>
      <c r="EU183">
        <v>0.9799937777777776</v>
      </c>
      <c r="EV183">
        <v>0.02000632962962963</v>
      </c>
      <c r="EW183">
        <v>0</v>
      </c>
      <c r="EX183">
        <v>629.7311481481481</v>
      </c>
      <c r="EY183">
        <v>5.00097</v>
      </c>
      <c r="EZ183">
        <v>12641.59259259259</v>
      </c>
      <c r="FA183">
        <v>16707.46296296296</v>
      </c>
      <c r="FB183">
        <v>40.81199999999999</v>
      </c>
      <c r="FC183">
        <v>41.18699999999999</v>
      </c>
      <c r="FD183">
        <v>40.75</v>
      </c>
      <c r="FE183">
        <v>40.79822222222222</v>
      </c>
      <c r="FF183">
        <v>41.33299999999999</v>
      </c>
      <c r="FG183">
        <v>1955.07925925926</v>
      </c>
      <c r="FH183">
        <v>39.91</v>
      </c>
      <c r="FI183">
        <v>0</v>
      </c>
      <c r="FJ183">
        <v>1758816381</v>
      </c>
      <c r="FK183">
        <v>0</v>
      </c>
      <c r="FL183">
        <v>629.7348846153847</v>
      </c>
      <c r="FM183">
        <v>1.73781195910435</v>
      </c>
      <c r="FN183">
        <v>29.25811955803245</v>
      </c>
      <c r="FO183">
        <v>12641.79230769231</v>
      </c>
      <c r="FP183">
        <v>15</v>
      </c>
      <c r="FQ183">
        <v>0</v>
      </c>
      <c r="FR183" t="s">
        <v>441</v>
      </c>
      <c r="FS183">
        <v>1747247426.5</v>
      </c>
      <c r="FT183">
        <v>1747247420.5</v>
      </c>
      <c r="FU183">
        <v>0</v>
      </c>
      <c r="FV183">
        <v>1.027</v>
      </c>
      <c r="FW183">
        <v>0.031</v>
      </c>
      <c r="FX183">
        <v>0.02</v>
      </c>
      <c r="FY183">
        <v>0.05</v>
      </c>
      <c r="FZ183">
        <v>420</v>
      </c>
      <c r="GA183">
        <v>16</v>
      </c>
      <c r="GB183">
        <v>0.01</v>
      </c>
      <c r="GC183">
        <v>0.1</v>
      </c>
      <c r="GD183">
        <v>-40.17794</v>
      </c>
      <c r="GE183">
        <v>-1.003461163226979</v>
      </c>
      <c r="GF183">
        <v>0.1283125827812694</v>
      </c>
      <c r="GG183">
        <v>0</v>
      </c>
      <c r="GH183">
        <v>629.6945588235294</v>
      </c>
      <c r="GI183">
        <v>1.213491215026443</v>
      </c>
      <c r="GJ183">
        <v>0.2672725191278932</v>
      </c>
      <c r="GK183">
        <v>-1</v>
      </c>
      <c r="GL183">
        <v>2.810925</v>
      </c>
      <c r="GM183">
        <v>0.05169298311444834</v>
      </c>
      <c r="GN183">
        <v>0.005825635158504215</v>
      </c>
      <c r="GO183">
        <v>1</v>
      </c>
      <c r="GP183">
        <v>1</v>
      </c>
      <c r="GQ183">
        <v>2</v>
      </c>
      <c r="GR183" t="s">
        <v>442</v>
      </c>
      <c r="GS183">
        <v>3.13537</v>
      </c>
      <c r="GT183">
        <v>2.6899</v>
      </c>
      <c r="GU183">
        <v>0.187505</v>
      </c>
      <c r="GV183">
        <v>0.189767</v>
      </c>
      <c r="GW183">
        <v>0.105292</v>
      </c>
      <c r="GX183">
        <v>0.0950511</v>
      </c>
      <c r="GY183">
        <v>25826</v>
      </c>
      <c r="GZ183">
        <v>25799.8</v>
      </c>
      <c r="HA183">
        <v>29549.3</v>
      </c>
      <c r="HB183">
        <v>29427.6</v>
      </c>
      <c r="HC183">
        <v>34931.2</v>
      </c>
      <c r="HD183">
        <v>35270.6</v>
      </c>
      <c r="HE183">
        <v>41582.1</v>
      </c>
      <c r="HF183">
        <v>41801.8</v>
      </c>
      <c r="HG183">
        <v>1.92652</v>
      </c>
      <c r="HH183">
        <v>1.89217</v>
      </c>
      <c r="HI183">
        <v>0.101879</v>
      </c>
      <c r="HJ183">
        <v>0</v>
      </c>
      <c r="HK183">
        <v>28.3536</v>
      </c>
      <c r="HL183">
        <v>999.9</v>
      </c>
      <c r="HM183">
        <v>53.8</v>
      </c>
      <c r="HN183">
        <v>30.4</v>
      </c>
      <c r="HO183">
        <v>25.7041</v>
      </c>
      <c r="HP183">
        <v>62.1835</v>
      </c>
      <c r="HQ183">
        <v>25.9215</v>
      </c>
      <c r="HR183">
        <v>1</v>
      </c>
      <c r="HS183">
        <v>0.0835264</v>
      </c>
      <c r="HT183">
        <v>-0.147612</v>
      </c>
      <c r="HU183">
        <v>20.3411</v>
      </c>
      <c r="HV183">
        <v>5.21714</v>
      </c>
      <c r="HW183">
        <v>12.0107</v>
      </c>
      <c r="HX183">
        <v>4.98845</v>
      </c>
      <c r="HY183">
        <v>3.28785</v>
      </c>
      <c r="HZ183">
        <v>9999</v>
      </c>
      <c r="IA183">
        <v>9999</v>
      </c>
      <c r="IB183">
        <v>9999</v>
      </c>
      <c r="IC183">
        <v>4.3</v>
      </c>
      <c r="ID183">
        <v>1.86755</v>
      </c>
      <c r="IE183">
        <v>1.86668</v>
      </c>
      <c r="IF183">
        <v>1.86602</v>
      </c>
      <c r="IG183">
        <v>1.866</v>
      </c>
      <c r="IH183">
        <v>1.86784</v>
      </c>
      <c r="II183">
        <v>1.87027</v>
      </c>
      <c r="IJ183">
        <v>1.86895</v>
      </c>
      <c r="IK183">
        <v>1.87042</v>
      </c>
      <c r="IL183">
        <v>0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-1.03</v>
      </c>
      <c r="IZ183">
        <v>0.1243</v>
      </c>
      <c r="JA183">
        <v>-0.08430758455233166</v>
      </c>
      <c r="JB183">
        <v>-0.0005046786976645747</v>
      </c>
      <c r="JC183">
        <v>-2.788243218172637E-07</v>
      </c>
      <c r="JD183">
        <v>-1.458253586176284E-11</v>
      </c>
      <c r="JE183">
        <v>-0.06436460862781151</v>
      </c>
      <c r="JF183">
        <v>-0.004978686969522418</v>
      </c>
      <c r="JG183">
        <v>0.0008967905392753483</v>
      </c>
      <c r="JH183">
        <v>-1.433903952826167E-05</v>
      </c>
      <c r="JI183">
        <v>4</v>
      </c>
      <c r="JJ183">
        <v>2332</v>
      </c>
      <c r="JK183">
        <v>1</v>
      </c>
      <c r="JL183">
        <v>26</v>
      </c>
      <c r="JM183">
        <v>192815.9</v>
      </c>
      <c r="JN183">
        <v>192816</v>
      </c>
      <c r="JO183">
        <v>2.38159</v>
      </c>
      <c r="JP183">
        <v>2.22656</v>
      </c>
      <c r="JQ183">
        <v>1.39648</v>
      </c>
      <c r="JR183">
        <v>2.34497</v>
      </c>
      <c r="JS183">
        <v>1.49536</v>
      </c>
      <c r="JT183">
        <v>2.62207</v>
      </c>
      <c r="JU183">
        <v>35.9879</v>
      </c>
      <c r="JV183">
        <v>24.07</v>
      </c>
      <c r="JW183">
        <v>18</v>
      </c>
      <c r="JX183">
        <v>490.291</v>
      </c>
      <c r="JY183">
        <v>458.547</v>
      </c>
      <c r="JZ183">
        <v>28.2234</v>
      </c>
      <c r="KA183">
        <v>28.64</v>
      </c>
      <c r="KB183">
        <v>30.0004</v>
      </c>
      <c r="KC183">
        <v>28.3966</v>
      </c>
      <c r="KD183">
        <v>28.3169</v>
      </c>
      <c r="KE183">
        <v>47.6577</v>
      </c>
      <c r="KF183">
        <v>25.9307</v>
      </c>
      <c r="KG183">
        <v>73.52679999999999</v>
      </c>
      <c r="KH183">
        <v>28.2063</v>
      </c>
      <c r="KI183">
        <v>1188.92</v>
      </c>
      <c r="KJ183">
        <v>20.5338</v>
      </c>
      <c r="KK183">
        <v>100.992</v>
      </c>
      <c r="KL183">
        <v>100.526</v>
      </c>
    </row>
    <row r="184" spans="1:298">
      <c r="A184">
        <v>168</v>
      </c>
      <c r="B184">
        <v>1758816385.1</v>
      </c>
      <c r="C184">
        <v>3350</v>
      </c>
      <c r="D184" t="s">
        <v>781</v>
      </c>
      <c r="E184" t="s">
        <v>782</v>
      </c>
      <c r="F184">
        <v>5</v>
      </c>
      <c r="G184" t="s">
        <v>640</v>
      </c>
      <c r="H184" t="s">
        <v>437</v>
      </c>
      <c r="I184" t="s">
        <v>438</v>
      </c>
      <c r="J184">
        <v>1758816377.314285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1200.935332149012</v>
      </c>
      <c r="AL184">
        <v>1171.958484848485</v>
      </c>
      <c r="AM184">
        <v>3.441849391936398</v>
      </c>
      <c r="AN184">
        <v>65.06192014247497</v>
      </c>
      <c r="AO184">
        <f>(AQ184 - AP184 + DZ184*1E3/(8.314*(EB184+273.15)) * AS184/DY184 * AR184) * DY184/(100*DM184) * 1000/(1000 - AQ184)</f>
        <v>0</v>
      </c>
      <c r="AP184">
        <v>20.5593805735669</v>
      </c>
      <c r="AQ184">
        <v>23.36783515151514</v>
      </c>
      <c r="AR184">
        <v>-3.247465028258046E-05</v>
      </c>
      <c r="AS184">
        <v>108.3196532362032</v>
      </c>
      <c r="AT184">
        <v>0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4.16</v>
      </c>
      <c r="DN184">
        <v>0.5</v>
      </c>
      <c r="DO184" t="s">
        <v>440</v>
      </c>
      <c r="DP184">
        <v>2</v>
      </c>
      <c r="DQ184" t="b">
        <v>1</v>
      </c>
      <c r="DR184">
        <v>1758816377.314285</v>
      </c>
      <c r="DS184">
        <v>1120.098571428571</v>
      </c>
      <c r="DT184">
        <v>1160.383928571429</v>
      </c>
      <c r="DU184">
        <v>23.37376428571429</v>
      </c>
      <c r="DV184">
        <v>20.56010357142857</v>
      </c>
      <c r="DW184">
        <v>1121.120714285714</v>
      </c>
      <c r="DX184">
        <v>23.24935357142857</v>
      </c>
      <c r="DY184">
        <v>499.9918214285714</v>
      </c>
      <c r="DZ184">
        <v>91.23752857142856</v>
      </c>
      <c r="EA184">
        <v>0.02945569642857143</v>
      </c>
      <c r="EB184">
        <v>29.97432142857143</v>
      </c>
      <c r="EC184">
        <v>30.02338214285714</v>
      </c>
      <c r="ED184">
        <v>999.9000000000002</v>
      </c>
      <c r="EE184">
        <v>0</v>
      </c>
      <c r="EF184">
        <v>0</v>
      </c>
      <c r="EG184">
        <v>10006.69642857143</v>
      </c>
      <c r="EH184">
        <v>0</v>
      </c>
      <c r="EI184">
        <v>11.36133214285714</v>
      </c>
      <c r="EJ184">
        <v>-40.28400357142856</v>
      </c>
      <c r="EK184">
        <v>1146.906785714286</v>
      </c>
      <c r="EL184">
        <v>1184.741428571429</v>
      </c>
      <c r="EM184">
        <v>2.81366</v>
      </c>
      <c r="EN184">
        <v>1160.383928571429</v>
      </c>
      <c r="EO184">
        <v>20.56010357142857</v>
      </c>
      <c r="EP184">
        <v>2.132564642857143</v>
      </c>
      <c r="EQ184">
        <v>1.875854285714286</v>
      </c>
      <c r="ER184">
        <v>18.46453214285714</v>
      </c>
      <c r="ES184">
        <v>16.43362857142857</v>
      </c>
      <c r="ET184">
        <v>1999.9975</v>
      </c>
      <c r="EU184">
        <v>0.9799939285714283</v>
      </c>
      <c r="EV184">
        <v>0.02000617857142857</v>
      </c>
      <c r="EW184">
        <v>0</v>
      </c>
      <c r="EX184">
        <v>629.80025</v>
      </c>
      <c r="EY184">
        <v>5.00097</v>
      </c>
      <c r="EZ184">
        <v>12642.91428571428</v>
      </c>
      <c r="FA184">
        <v>16707.53214285714</v>
      </c>
      <c r="FB184">
        <v>40.81199999999999</v>
      </c>
      <c r="FC184">
        <v>41.18699999999999</v>
      </c>
      <c r="FD184">
        <v>40.75</v>
      </c>
      <c r="FE184">
        <v>40.80314285714285</v>
      </c>
      <c r="FF184">
        <v>41.348</v>
      </c>
      <c r="FG184">
        <v>1955.0875</v>
      </c>
      <c r="FH184">
        <v>39.91</v>
      </c>
      <c r="FI184">
        <v>0</v>
      </c>
      <c r="FJ184">
        <v>1758816386.4</v>
      </c>
      <c r="FK184">
        <v>0</v>
      </c>
      <c r="FL184">
        <v>629.80108</v>
      </c>
      <c r="FM184">
        <v>0.6279999981663111</v>
      </c>
      <c r="FN184">
        <v>3.1846153492294</v>
      </c>
      <c r="FO184">
        <v>12643.104</v>
      </c>
      <c r="FP184">
        <v>15</v>
      </c>
      <c r="FQ184">
        <v>0</v>
      </c>
      <c r="FR184" t="s">
        <v>441</v>
      </c>
      <c r="FS184">
        <v>1747247426.5</v>
      </c>
      <c r="FT184">
        <v>1747247420.5</v>
      </c>
      <c r="FU184">
        <v>0</v>
      </c>
      <c r="FV184">
        <v>1.027</v>
      </c>
      <c r="FW184">
        <v>0.031</v>
      </c>
      <c r="FX184">
        <v>0.02</v>
      </c>
      <c r="FY184">
        <v>0.05</v>
      </c>
      <c r="FZ184">
        <v>420</v>
      </c>
      <c r="GA184">
        <v>16</v>
      </c>
      <c r="GB184">
        <v>0.01</v>
      </c>
      <c r="GC184">
        <v>0.1</v>
      </c>
      <c r="GD184">
        <v>-40.25830975609756</v>
      </c>
      <c r="GE184">
        <v>-0.6163986062717671</v>
      </c>
      <c r="GF184">
        <v>0.1065212421386915</v>
      </c>
      <c r="GG184">
        <v>0</v>
      </c>
      <c r="GH184">
        <v>629.7705588235294</v>
      </c>
      <c r="GI184">
        <v>1.240595876601583</v>
      </c>
      <c r="GJ184">
        <v>0.261544529014547</v>
      </c>
      <c r="GK184">
        <v>-1</v>
      </c>
      <c r="GL184">
        <v>2.812319024390244</v>
      </c>
      <c r="GM184">
        <v>0.000480627177700825</v>
      </c>
      <c r="GN184">
        <v>0.004210954821842746</v>
      </c>
      <c r="GO184">
        <v>1</v>
      </c>
      <c r="GP184">
        <v>1</v>
      </c>
      <c r="GQ184">
        <v>2</v>
      </c>
      <c r="GR184" t="s">
        <v>442</v>
      </c>
      <c r="GS184">
        <v>3.13558</v>
      </c>
      <c r="GT184">
        <v>2.68971</v>
      </c>
      <c r="GU184">
        <v>0.189252</v>
      </c>
      <c r="GV184">
        <v>0.191461</v>
      </c>
      <c r="GW184">
        <v>0.105278</v>
      </c>
      <c r="GX184">
        <v>0.0950553</v>
      </c>
      <c r="GY184">
        <v>25769.8</v>
      </c>
      <c r="GZ184">
        <v>25745.5</v>
      </c>
      <c r="HA184">
        <v>29548.6</v>
      </c>
      <c r="HB184">
        <v>29427.3</v>
      </c>
      <c r="HC184">
        <v>34930.9</v>
      </c>
      <c r="HD184">
        <v>35269.9</v>
      </c>
      <c r="HE184">
        <v>41581.1</v>
      </c>
      <c r="HF184">
        <v>41801.2</v>
      </c>
      <c r="HG184">
        <v>1.92698</v>
      </c>
      <c r="HH184">
        <v>1.8918</v>
      </c>
      <c r="HI184">
        <v>0.103913</v>
      </c>
      <c r="HJ184">
        <v>0</v>
      </c>
      <c r="HK184">
        <v>28.3526</v>
      </c>
      <c r="HL184">
        <v>999.9</v>
      </c>
      <c r="HM184">
        <v>53.8</v>
      </c>
      <c r="HN184">
        <v>30.4</v>
      </c>
      <c r="HO184">
        <v>25.706</v>
      </c>
      <c r="HP184">
        <v>62.0135</v>
      </c>
      <c r="HQ184">
        <v>25.8253</v>
      </c>
      <c r="HR184">
        <v>1</v>
      </c>
      <c r="HS184">
        <v>0.08392529999999999</v>
      </c>
      <c r="HT184">
        <v>-0.140605</v>
      </c>
      <c r="HU184">
        <v>20.341</v>
      </c>
      <c r="HV184">
        <v>5.21699</v>
      </c>
      <c r="HW184">
        <v>12.0101</v>
      </c>
      <c r="HX184">
        <v>4.9889</v>
      </c>
      <c r="HY184">
        <v>3.28772</v>
      </c>
      <c r="HZ184">
        <v>9999</v>
      </c>
      <c r="IA184">
        <v>9999</v>
      </c>
      <c r="IB184">
        <v>9999</v>
      </c>
      <c r="IC184">
        <v>4.3</v>
      </c>
      <c r="ID184">
        <v>1.86756</v>
      </c>
      <c r="IE184">
        <v>1.86667</v>
      </c>
      <c r="IF184">
        <v>1.86602</v>
      </c>
      <c r="IG184">
        <v>1.866</v>
      </c>
      <c r="IH184">
        <v>1.86784</v>
      </c>
      <c r="II184">
        <v>1.87027</v>
      </c>
      <c r="IJ184">
        <v>1.86893</v>
      </c>
      <c r="IK184">
        <v>1.87042</v>
      </c>
      <c r="IL184">
        <v>0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-1.06</v>
      </c>
      <c r="IZ184">
        <v>0.1243</v>
      </c>
      <c r="JA184">
        <v>-0.08430758455233166</v>
      </c>
      <c r="JB184">
        <v>-0.0005046786976645747</v>
      </c>
      <c r="JC184">
        <v>-2.788243218172637E-07</v>
      </c>
      <c r="JD184">
        <v>-1.458253586176284E-11</v>
      </c>
      <c r="JE184">
        <v>-0.06436460862781151</v>
      </c>
      <c r="JF184">
        <v>-0.004978686969522418</v>
      </c>
      <c r="JG184">
        <v>0.0008967905392753483</v>
      </c>
      <c r="JH184">
        <v>-1.433903952826167E-05</v>
      </c>
      <c r="JI184">
        <v>4</v>
      </c>
      <c r="JJ184">
        <v>2332</v>
      </c>
      <c r="JK184">
        <v>1</v>
      </c>
      <c r="JL184">
        <v>26</v>
      </c>
      <c r="JM184">
        <v>192816</v>
      </c>
      <c r="JN184">
        <v>192816.1</v>
      </c>
      <c r="JO184">
        <v>2.40601</v>
      </c>
      <c r="JP184">
        <v>2.23022</v>
      </c>
      <c r="JQ184">
        <v>1.39648</v>
      </c>
      <c r="JR184">
        <v>2.34497</v>
      </c>
      <c r="JS184">
        <v>1.49536</v>
      </c>
      <c r="JT184">
        <v>2.64526</v>
      </c>
      <c r="JU184">
        <v>35.9645</v>
      </c>
      <c r="JV184">
        <v>24.07</v>
      </c>
      <c r="JW184">
        <v>18</v>
      </c>
      <c r="JX184">
        <v>490.61</v>
      </c>
      <c r="JY184">
        <v>458.344</v>
      </c>
      <c r="JZ184">
        <v>28.2035</v>
      </c>
      <c r="KA184">
        <v>28.6448</v>
      </c>
      <c r="KB184">
        <v>30.0004</v>
      </c>
      <c r="KC184">
        <v>28.4009</v>
      </c>
      <c r="KD184">
        <v>28.321</v>
      </c>
      <c r="KE184">
        <v>48.1604</v>
      </c>
      <c r="KF184">
        <v>25.9307</v>
      </c>
      <c r="KG184">
        <v>73.52679999999999</v>
      </c>
      <c r="KH184">
        <v>28.1814</v>
      </c>
      <c r="KI184">
        <v>1208.95</v>
      </c>
      <c r="KJ184">
        <v>20.5338</v>
      </c>
      <c r="KK184">
        <v>100.989</v>
      </c>
      <c r="KL184">
        <v>100.524</v>
      </c>
    </row>
    <row r="185" spans="1:298">
      <c r="A185">
        <v>169</v>
      </c>
      <c r="B185">
        <v>1758816390.1</v>
      </c>
      <c r="C185">
        <v>3355</v>
      </c>
      <c r="D185" t="s">
        <v>783</v>
      </c>
      <c r="E185" t="s">
        <v>784</v>
      </c>
      <c r="F185">
        <v>5</v>
      </c>
      <c r="G185" t="s">
        <v>640</v>
      </c>
      <c r="H185" t="s">
        <v>437</v>
      </c>
      <c r="I185" t="s">
        <v>438</v>
      </c>
      <c r="J185">
        <v>1758816382.6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1217.808987040419</v>
      </c>
      <c r="AL185">
        <v>1188.929878787878</v>
      </c>
      <c r="AM185">
        <v>3.397512604184145</v>
      </c>
      <c r="AN185">
        <v>65.06192014247497</v>
      </c>
      <c r="AO185">
        <f>(AQ185 - AP185 + DZ185*1E3/(8.314*(EB185+273.15)) * AS185/DY185 * AR185) * DY185/(100*DM185) * 1000/(1000 - AQ185)</f>
        <v>0</v>
      </c>
      <c r="AP185">
        <v>20.56312785628365</v>
      </c>
      <c r="AQ185">
        <v>23.36659272727273</v>
      </c>
      <c r="AR185">
        <v>-1.308981674889063E-05</v>
      </c>
      <c r="AS185">
        <v>108.3196532362032</v>
      </c>
      <c r="AT185">
        <v>0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4.16</v>
      </c>
      <c r="DN185">
        <v>0.5</v>
      </c>
      <c r="DO185" t="s">
        <v>440</v>
      </c>
      <c r="DP185">
        <v>2</v>
      </c>
      <c r="DQ185" t="b">
        <v>1</v>
      </c>
      <c r="DR185">
        <v>1758816382.6</v>
      </c>
      <c r="DS185">
        <v>1137.804444444445</v>
      </c>
      <c r="DT185">
        <v>1178.104074074074</v>
      </c>
      <c r="DU185">
        <v>23.36954444444445</v>
      </c>
      <c r="DV185">
        <v>20.56048888888889</v>
      </c>
      <c r="DW185">
        <v>1138.848518518518</v>
      </c>
      <c r="DX185">
        <v>23.24518888888889</v>
      </c>
      <c r="DY185">
        <v>500.0266666666667</v>
      </c>
      <c r="DZ185">
        <v>91.23644444444444</v>
      </c>
      <c r="EA185">
        <v>0.02944320740740741</v>
      </c>
      <c r="EB185">
        <v>29.97961481481482</v>
      </c>
      <c r="EC185">
        <v>30.03481481481482</v>
      </c>
      <c r="ED185">
        <v>999.9000000000001</v>
      </c>
      <c r="EE185">
        <v>0</v>
      </c>
      <c r="EF185">
        <v>0</v>
      </c>
      <c r="EG185">
        <v>10005.1362962963</v>
      </c>
      <c r="EH185">
        <v>0</v>
      </c>
      <c r="EI185">
        <v>11.3690037037037</v>
      </c>
      <c r="EJ185">
        <v>-40.2982925925926</v>
      </c>
      <c r="EK185">
        <v>1165.032222222222</v>
      </c>
      <c r="EL185">
        <v>1202.834814814815</v>
      </c>
      <c r="EM185">
        <v>2.809060740740741</v>
      </c>
      <c r="EN185">
        <v>1178.104074074074</v>
      </c>
      <c r="EO185">
        <v>20.56048888888889</v>
      </c>
      <c r="EP185">
        <v>2.132154444444445</v>
      </c>
      <c r="EQ185">
        <v>1.875867037037037</v>
      </c>
      <c r="ER185">
        <v>18.46145925925926</v>
      </c>
      <c r="ES185">
        <v>16.43373703703704</v>
      </c>
      <c r="ET185">
        <v>1999.983333333333</v>
      </c>
      <c r="EU185">
        <v>0.9799938888888887</v>
      </c>
      <c r="EV185">
        <v>0.02000621111111111</v>
      </c>
      <c r="EW185">
        <v>0</v>
      </c>
      <c r="EX185">
        <v>629.8232222222222</v>
      </c>
      <c r="EY185">
        <v>5.00097</v>
      </c>
      <c r="EZ185">
        <v>12643.11481481482</v>
      </c>
      <c r="FA185">
        <v>16707.40740740741</v>
      </c>
      <c r="FB185">
        <v>40.81199999999999</v>
      </c>
      <c r="FC185">
        <v>41.18699999999999</v>
      </c>
      <c r="FD185">
        <v>40.75</v>
      </c>
      <c r="FE185">
        <v>40.8074074074074</v>
      </c>
      <c r="FF185">
        <v>41.36566666666667</v>
      </c>
      <c r="FG185">
        <v>1955.073333333333</v>
      </c>
      <c r="FH185">
        <v>39.91</v>
      </c>
      <c r="FI185">
        <v>0</v>
      </c>
      <c r="FJ185">
        <v>1758816391.2</v>
      </c>
      <c r="FK185">
        <v>0</v>
      </c>
      <c r="FL185">
        <v>629.8365600000001</v>
      </c>
      <c r="FM185">
        <v>-1.50600001160866</v>
      </c>
      <c r="FN185">
        <v>-10.20769233885152</v>
      </c>
      <c r="FO185">
        <v>12643.208</v>
      </c>
      <c r="FP185">
        <v>15</v>
      </c>
      <c r="FQ185">
        <v>0</v>
      </c>
      <c r="FR185" t="s">
        <v>441</v>
      </c>
      <c r="FS185">
        <v>1747247426.5</v>
      </c>
      <c r="FT185">
        <v>1747247420.5</v>
      </c>
      <c r="FU185">
        <v>0</v>
      </c>
      <c r="FV185">
        <v>1.027</v>
      </c>
      <c r="FW185">
        <v>0.031</v>
      </c>
      <c r="FX185">
        <v>0.02</v>
      </c>
      <c r="FY185">
        <v>0.05</v>
      </c>
      <c r="FZ185">
        <v>420</v>
      </c>
      <c r="GA185">
        <v>16</v>
      </c>
      <c r="GB185">
        <v>0.01</v>
      </c>
      <c r="GC185">
        <v>0.1</v>
      </c>
      <c r="GD185">
        <v>-40.28307317073171</v>
      </c>
      <c r="GE185">
        <v>-0.02918048780486484</v>
      </c>
      <c r="GF185">
        <v>0.08249738805736695</v>
      </c>
      <c r="GG185">
        <v>1</v>
      </c>
      <c r="GH185">
        <v>629.755911764706</v>
      </c>
      <c r="GI185">
        <v>-0.09605806274603038</v>
      </c>
      <c r="GJ185">
        <v>0.2844934991138924</v>
      </c>
      <c r="GK185">
        <v>-1</v>
      </c>
      <c r="GL185">
        <v>2.811687073170732</v>
      </c>
      <c r="GM185">
        <v>-0.04063651567944046</v>
      </c>
      <c r="GN185">
        <v>0.005031307953837993</v>
      </c>
      <c r="GO185">
        <v>1</v>
      </c>
      <c r="GP185">
        <v>2</v>
      </c>
      <c r="GQ185">
        <v>2</v>
      </c>
      <c r="GR185" t="s">
        <v>601</v>
      </c>
      <c r="GS185">
        <v>3.13544</v>
      </c>
      <c r="GT185">
        <v>2.68975</v>
      </c>
      <c r="GU185">
        <v>0.190968</v>
      </c>
      <c r="GV185">
        <v>0.193152</v>
      </c>
      <c r="GW185">
        <v>0.105273</v>
      </c>
      <c r="GX185">
        <v>0.09505719999999999</v>
      </c>
      <c r="GY185">
        <v>25714.9</v>
      </c>
      <c r="GZ185">
        <v>25691.5</v>
      </c>
      <c r="HA185">
        <v>29548.3</v>
      </c>
      <c r="HB185">
        <v>29427.2</v>
      </c>
      <c r="HC185">
        <v>34930.7</v>
      </c>
      <c r="HD185">
        <v>35269.8</v>
      </c>
      <c r="HE185">
        <v>41580.6</v>
      </c>
      <c r="HF185">
        <v>41801.1</v>
      </c>
      <c r="HG185">
        <v>1.9268</v>
      </c>
      <c r="HH185">
        <v>1.892</v>
      </c>
      <c r="HI185">
        <v>0.105567</v>
      </c>
      <c r="HJ185">
        <v>0</v>
      </c>
      <c r="HK185">
        <v>28.3511</v>
      </c>
      <c r="HL185">
        <v>999.9</v>
      </c>
      <c r="HM185">
        <v>53.8</v>
      </c>
      <c r="HN185">
        <v>30.4</v>
      </c>
      <c r="HO185">
        <v>25.7068</v>
      </c>
      <c r="HP185">
        <v>61.9935</v>
      </c>
      <c r="HQ185">
        <v>25.8974</v>
      </c>
      <c r="HR185">
        <v>1</v>
      </c>
      <c r="HS185">
        <v>0.0840549</v>
      </c>
      <c r="HT185">
        <v>-0.0842919</v>
      </c>
      <c r="HU185">
        <v>20.3411</v>
      </c>
      <c r="HV185">
        <v>5.21729</v>
      </c>
      <c r="HW185">
        <v>12.0108</v>
      </c>
      <c r="HX185">
        <v>4.9889</v>
      </c>
      <c r="HY185">
        <v>3.2877</v>
      </c>
      <c r="HZ185">
        <v>9999</v>
      </c>
      <c r="IA185">
        <v>9999</v>
      </c>
      <c r="IB185">
        <v>9999</v>
      </c>
      <c r="IC185">
        <v>4.3</v>
      </c>
      <c r="ID185">
        <v>1.86756</v>
      </c>
      <c r="IE185">
        <v>1.86668</v>
      </c>
      <c r="IF185">
        <v>1.86601</v>
      </c>
      <c r="IG185">
        <v>1.866</v>
      </c>
      <c r="IH185">
        <v>1.86784</v>
      </c>
      <c r="II185">
        <v>1.87028</v>
      </c>
      <c r="IJ185">
        <v>1.86894</v>
      </c>
      <c r="IK185">
        <v>1.87042</v>
      </c>
      <c r="IL185">
        <v>0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-1.07</v>
      </c>
      <c r="IZ185">
        <v>0.1243</v>
      </c>
      <c r="JA185">
        <v>-0.08430758455233166</v>
      </c>
      <c r="JB185">
        <v>-0.0005046786976645747</v>
      </c>
      <c r="JC185">
        <v>-2.788243218172637E-07</v>
      </c>
      <c r="JD185">
        <v>-1.458253586176284E-11</v>
      </c>
      <c r="JE185">
        <v>-0.06436460862781151</v>
      </c>
      <c r="JF185">
        <v>-0.004978686969522418</v>
      </c>
      <c r="JG185">
        <v>0.0008967905392753483</v>
      </c>
      <c r="JH185">
        <v>-1.433903952826167E-05</v>
      </c>
      <c r="JI185">
        <v>4</v>
      </c>
      <c r="JJ185">
        <v>2332</v>
      </c>
      <c r="JK185">
        <v>1</v>
      </c>
      <c r="JL185">
        <v>26</v>
      </c>
      <c r="JM185">
        <v>192816.1</v>
      </c>
      <c r="JN185">
        <v>192816.2</v>
      </c>
      <c r="JO185">
        <v>2.4353</v>
      </c>
      <c r="JP185">
        <v>2.24365</v>
      </c>
      <c r="JQ185">
        <v>1.39648</v>
      </c>
      <c r="JR185">
        <v>2.34741</v>
      </c>
      <c r="JS185">
        <v>1.49536</v>
      </c>
      <c r="JT185">
        <v>2.55005</v>
      </c>
      <c r="JU185">
        <v>35.9645</v>
      </c>
      <c r="JV185">
        <v>24.0612</v>
      </c>
      <c r="JW185">
        <v>18</v>
      </c>
      <c r="JX185">
        <v>490.536</v>
      </c>
      <c r="JY185">
        <v>458.5</v>
      </c>
      <c r="JZ185">
        <v>28.1796</v>
      </c>
      <c r="KA185">
        <v>28.649</v>
      </c>
      <c r="KB185">
        <v>30.0003</v>
      </c>
      <c r="KC185">
        <v>28.4055</v>
      </c>
      <c r="KD185">
        <v>28.325</v>
      </c>
      <c r="KE185">
        <v>48.7359</v>
      </c>
      <c r="KF185">
        <v>25.9307</v>
      </c>
      <c r="KG185">
        <v>73.52679999999999</v>
      </c>
      <c r="KH185">
        <v>28.1244</v>
      </c>
      <c r="KI185">
        <v>1222.32</v>
      </c>
      <c r="KJ185">
        <v>20.5338</v>
      </c>
      <c r="KK185">
        <v>100.988</v>
      </c>
      <c r="KL185">
        <v>100.524</v>
      </c>
    </row>
    <row r="186" spans="1:298">
      <c r="A186">
        <v>170</v>
      </c>
      <c r="B186">
        <v>1758816395.1</v>
      </c>
      <c r="C186">
        <v>3360</v>
      </c>
      <c r="D186" t="s">
        <v>785</v>
      </c>
      <c r="E186" t="s">
        <v>786</v>
      </c>
      <c r="F186">
        <v>5</v>
      </c>
      <c r="G186" t="s">
        <v>640</v>
      </c>
      <c r="H186" t="s">
        <v>437</v>
      </c>
      <c r="I186" t="s">
        <v>438</v>
      </c>
      <c r="J186">
        <v>1758816387.314285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1234.927664545382</v>
      </c>
      <c r="AL186">
        <v>1205.909878787879</v>
      </c>
      <c r="AM186">
        <v>3.397197313522723</v>
      </c>
      <c r="AN186">
        <v>65.06192014247497</v>
      </c>
      <c r="AO186">
        <f>(AQ186 - AP186 + DZ186*1E3/(8.314*(EB186+273.15)) * AS186/DY186 * AR186) * DY186/(100*DM186) * 1000/(1000 - AQ186)</f>
        <v>0</v>
      </c>
      <c r="AP186">
        <v>20.56240930684774</v>
      </c>
      <c r="AQ186">
        <v>23.36561454545455</v>
      </c>
      <c r="AR186">
        <v>-1.103202786287285E-05</v>
      </c>
      <c r="AS186">
        <v>108.3196532362032</v>
      </c>
      <c r="AT186">
        <v>0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4.16</v>
      </c>
      <c r="DN186">
        <v>0.5</v>
      </c>
      <c r="DO186" t="s">
        <v>440</v>
      </c>
      <c r="DP186">
        <v>2</v>
      </c>
      <c r="DQ186" t="b">
        <v>1</v>
      </c>
      <c r="DR186">
        <v>1758816387.314285</v>
      </c>
      <c r="DS186">
        <v>1153.534642857143</v>
      </c>
      <c r="DT186">
        <v>1193.866785714286</v>
      </c>
      <c r="DU186">
        <v>23.36749285714286</v>
      </c>
      <c r="DV186">
        <v>20.56148571428571</v>
      </c>
      <c r="DW186">
        <v>1154.597857142857</v>
      </c>
      <c r="DX186">
        <v>23.24315714285714</v>
      </c>
      <c r="DY186">
        <v>500.0274642857143</v>
      </c>
      <c r="DZ186">
        <v>91.23497500000001</v>
      </c>
      <c r="EA186">
        <v>0.02946838928571429</v>
      </c>
      <c r="EB186">
        <v>29.985625</v>
      </c>
      <c r="EC186">
        <v>30.05370714285714</v>
      </c>
      <c r="ED186">
        <v>999.9000000000002</v>
      </c>
      <c r="EE186">
        <v>0</v>
      </c>
      <c r="EF186">
        <v>0</v>
      </c>
      <c r="EG186">
        <v>10002.4075</v>
      </c>
      <c r="EH186">
        <v>0</v>
      </c>
      <c r="EI186">
        <v>11.36932142857143</v>
      </c>
      <c r="EJ186">
        <v>-40.33042142857143</v>
      </c>
      <c r="EK186">
        <v>1181.136428571429</v>
      </c>
      <c r="EL186">
        <v>1218.93</v>
      </c>
      <c r="EM186">
        <v>2.806009285714286</v>
      </c>
      <c r="EN186">
        <v>1193.866785714286</v>
      </c>
      <c r="EO186">
        <v>20.56148571428571</v>
      </c>
      <c r="EP186">
        <v>2.131932857142858</v>
      </c>
      <c r="EQ186">
        <v>1.875928214285715</v>
      </c>
      <c r="ER186">
        <v>18.45979642857143</v>
      </c>
      <c r="ES186">
        <v>16.43424642857143</v>
      </c>
      <c r="ET186">
        <v>2000.001428571429</v>
      </c>
      <c r="EU186">
        <v>0.9799941428571426</v>
      </c>
      <c r="EV186">
        <v>0.02000596428571428</v>
      </c>
      <c r="EW186">
        <v>0</v>
      </c>
      <c r="EX186">
        <v>629.7121428571429</v>
      </c>
      <c r="EY186">
        <v>5.00097</v>
      </c>
      <c r="EZ186">
        <v>12643.12142857143</v>
      </c>
      <c r="FA186">
        <v>16707.55357142857</v>
      </c>
      <c r="FB186">
        <v>40.81199999999999</v>
      </c>
      <c r="FC186">
        <v>41.18699999999999</v>
      </c>
      <c r="FD186">
        <v>40.75</v>
      </c>
      <c r="FE186">
        <v>40.81199999999999</v>
      </c>
      <c r="FF186">
        <v>41.375</v>
      </c>
      <c r="FG186">
        <v>1955.091428571428</v>
      </c>
      <c r="FH186">
        <v>39.91</v>
      </c>
      <c r="FI186">
        <v>0</v>
      </c>
      <c r="FJ186">
        <v>1758816396</v>
      </c>
      <c r="FK186">
        <v>0</v>
      </c>
      <c r="FL186">
        <v>629.75976</v>
      </c>
      <c r="FM186">
        <v>-0.3653846303714141</v>
      </c>
      <c r="FN186">
        <v>5.584615348542767</v>
      </c>
      <c r="FO186">
        <v>12643.096</v>
      </c>
      <c r="FP186">
        <v>15</v>
      </c>
      <c r="FQ186">
        <v>0</v>
      </c>
      <c r="FR186" t="s">
        <v>441</v>
      </c>
      <c r="FS186">
        <v>1747247426.5</v>
      </c>
      <c r="FT186">
        <v>1747247420.5</v>
      </c>
      <c r="FU186">
        <v>0</v>
      </c>
      <c r="FV186">
        <v>1.027</v>
      </c>
      <c r="FW186">
        <v>0.031</v>
      </c>
      <c r="FX186">
        <v>0.02</v>
      </c>
      <c r="FY186">
        <v>0.05</v>
      </c>
      <c r="FZ186">
        <v>420</v>
      </c>
      <c r="GA186">
        <v>16</v>
      </c>
      <c r="GB186">
        <v>0.01</v>
      </c>
      <c r="GC186">
        <v>0.1</v>
      </c>
      <c r="GD186">
        <v>-40.3191975</v>
      </c>
      <c r="GE186">
        <v>-0.1930165103188712</v>
      </c>
      <c r="GF186">
        <v>0.08791630249134653</v>
      </c>
      <c r="GG186">
        <v>0</v>
      </c>
      <c r="GH186">
        <v>629.8001470588235</v>
      </c>
      <c r="GI186">
        <v>-0.6151107760652971</v>
      </c>
      <c r="GJ186">
        <v>0.2941900278584481</v>
      </c>
      <c r="GK186">
        <v>-1</v>
      </c>
      <c r="GL186">
        <v>2.80839175</v>
      </c>
      <c r="GM186">
        <v>-0.04450502814259411</v>
      </c>
      <c r="GN186">
        <v>0.004590531498367011</v>
      </c>
      <c r="GO186">
        <v>1</v>
      </c>
      <c r="GP186">
        <v>1</v>
      </c>
      <c r="GQ186">
        <v>2</v>
      </c>
      <c r="GR186" t="s">
        <v>442</v>
      </c>
      <c r="GS186">
        <v>3.13547</v>
      </c>
      <c r="GT186">
        <v>2.68981</v>
      </c>
      <c r="GU186">
        <v>0.192675</v>
      </c>
      <c r="GV186">
        <v>0.194801</v>
      </c>
      <c r="GW186">
        <v>0.105268</v>
      </c>
      <c r="GX186">
        <v>0.0950564</v>
      </c>
      <c r="GY186">
        <v>25660.6</v>
      </c>
      <c r="GZ186">
        <v>25639.4</v>
      </c>
      <c r="HA186">
        <v>29548.3</v>
      </c>
      <c r="HB186">
        <v>29427.7</v>
      </c>
      <c r="HC186">
        <v>34931</v>
      </c>
      <c r="HD186">
        <v>35270.6</v>
      </c>
      <c r="HE186">
        <v>41580.7</v>
      </c>
      <c r="HF186">
        <v>41801.9</v>
      </c>
      <c r="HG186">
        <v>1.9268</v>
      </c>
      <c r="HH186">
        <v>1.89212</v>
      </c>
      <c r="HI186">
        <v>0.105515</v>
      </c>
      <c r="HJ186">
        <v>0</v>
      </c>
      <c r="HK186">
        <v>28.3511</v>
      </c>
      <c r="HL186">
        <v>999.9</v>
      </c>
      <c r="HM186">
        <v>53.8</v>
      </c>
      <c r="HN186">
        <v>30.4</v>
      </c>
      <c r="HO186">
        <v>25.7032</v>
      </c>
      <c r="HP186">
        <v>62.0935</v>
      </c>
      <c r="HQ186">
        <v>25.7292</v>
      </c>
      <c r="HR186">
        <v>1</v>
      </c>
      <c r="HS186">
        <v>0.08444359999999999</v>
      </c>
      <c r="HT186">
        <v>0.06745370000000001</v>
      </c>
      <c r="HU186">
        <v>20.3409</v>
      </c>
      <c r="HV186">
        <v>5.21684</v>
      </c>
      <c r="HW186">
        <v>12.0104</v>
      </c>
      <c r="HX186">
        <v>4.9889</v>
      </c>
      <c r="HY186">
        <v>3.28803</v>
      </c>
      <c r="HZ186">
        <v>9999</v>
      </c>
      <c r="IA186">
        <v>9999</v>
      </c>
      <c r="IB186">
        <v>9999</v>
      </c>
      <c r="IC186">
        <v>4.3</v>
      </c>
      <c r="ID186">
        <v>1.86757</v>
      </c>
      <c r="IE186">
        <v>1.86673</v>
      </c>
      <c r="IF186">
        <v>1.86601</v>
      </c>
      <c r="IG186">
        <v>1.866</v>
      </c>
      <c r="IH186">
        <v>1.86783</v>
      </c>
      <c r="II186">
        <v>1.87027</v>
      </c>
      <c r="IJ186">
        <v>1.86892</v>
      </c>
      <c r="IK186">
        <v>1.87042</v>
      </c>
      <c r="IL186">
        <v>0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-1.09</v>
      </c>
      <c r="IZ186">
        <v>0.1243</v>
      </c>
      <c r="JA186">
        <v>-0.08430758455233166</v>
      </c>
      <c r="JB186">
        <v>-0.0005046786976645747</v>
      </c>
      <c r="JC186">
        <v>-2.788243218172637E-07</v>
      </c>
      <c r="JD186">
        <v>-1.458253586176284E-11</v>
      </c>
      <c r="JE186">
        <v>-0.06436460862781151</v>
      </c>
      <c r="JF186">
        <v>-0.004978686969522418</v>
      </c>
      <c r="JG186">
        <v>0.0008967905392753483</v>
      </c>
      <c r="JH186">
        <v>-1.433903952826167E-05</v>
      </c>
      <c r="JI186">
        <v>4</v>
      </c>
      <c r="JJ186">
        <v>2332</v>
      </c>
      <c r="JK186">
        <v>1</v>
      </c>
      <c r="JL186">
        <v>26</v>
      </c>
      <c r="JM186">
        <v>192816.1</v>
      </c>
      <c r="JN186">
        <v>192816.2</v>
      </c>
      <c r="JO186">
        <v>2.46094</v>
      </c>
      <c r="JP186">
        <v>2.22412</v>
      </c>
      <c r="JQ186">
        <v>1.39648</v>
      </c>
      <c r="JR186">
        <v>2.34253</v>
      </c>
      <c r="JS186">
        <v>1.49536</v>
      </c>
      <c r="JT186">
        <v>2.67822</v>
      </c>
      <c r="JU186">
        <v>35.9879</v>
      </c>
      <c r="JV186">
        <v>24.07</v>
      </c>
      <c r="JW186">
        <v>18</v>
      </c>
      <c r="JX186">
        <v>490.571</v>
      </c>
      <c r="JY186">
        <v>458.61</v>
      </c>
      <c r="JZ186">
        <v>28.1289</v>
      </c>
      <c r="KA186">
        <v>28.6528</v>
      </c>
      <c r="KB186">
        <v>30.0003</v>
      </c>
      <c r="KC186">
        <v>28.4098</v>
      </c>
      <c r="KD186">
        <v>28.3288</v>
      </c>
      <c r="KE186">
        <v>49.2434</v>
      </c>
      <c r="KF186">
        <v>25.9307</v>
      </c>
      <c r="KG186">
        <v>73.52679999999999</v>
      </c>
      <c r="KH186">
        <v>28.05</v>
      </c>
      <c r="KI186">
        <v>1242.35</v>
      </c>
      <c r="KJ186">
        <v>20.5338</v>
      </c>
      <c r="KK186">
        <v>100.988</v>
      </c>
      <c r="KL186">
        <v>100.526</v>
      </c>
    </row>
    <row r="187" spans="1:298">
      <c r="A187">
        <v>171</v>
      </c>
      <c r="B187">
        <v>1758816400.1</v>
      </c>
      <c r="C187">
        <v>3365</v>
      </c>
      <c r="D187" t="s">
        <v>787</v>
      </c>
      <c r="E187" t="s">
        <v>788</v>
      </c>
      <c r="F187">
        <v>5</v>
      </c>
      <c r="G187" t="s">
        <v>640</v>
      </c>
      <c r="H187" t="s">
        <v>437</v>
      </c>
      <c r="I187" t="s">
        <v>438</v>
      </c>
      <c r="J187">
        <v>1758816392.6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1251.912361719337</v>
      </c>
      <c r="AL187">
        <v>1223.010727272727</v>
      </c>
      <c r="AM187">
        <v>3.443533587555867</v>
      </c>
      <c r="AN187">
        <v>65.06192014247497</v>
      </c>
      <c r="AO187">
        <f>(AQ187 - AP187 + DZ187*1E3/(8.314*(EB187+273.15)) * AS187/DY187 * AR187) * DY187/(100*DM187) * 1000/(1000 - AQ187)</f>
        <v>0</v>
      </c>
      <c r="AP187">
        <v>20.56471840994955</v>
      </c>
      <c r="AQ187">
        <v>23.36141696969698</v>
      </c>
      <c r="AR187">
        <v>-3.187432987738767E-05</v>
      </c>
      <c r="AS187">
        <v>108.3196532362032</v>
      </c>
      <c r="AT187">
        <v>0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4.16</v>
      </c>
      <c r="DN187">
        <v>0.5</v>
      </c>
      <c r="DO187" t="s">
        <v>440</v>
      </c>
      <c r="DP187">
        <v>2</v>
      </c>
      <c r="DQ187" t="b">
        <v>1</v>
      </c>
      <c r="DR187">
        <v>1758816392.6</v>
      </c>
      <c r="DS187">
        <v>1171.101111111111</v>
      </c>
      <c r="DT187">
        <v>1211.495925925926</v>
      </c>
      <c r="DU187">
        <v>23.3654</v>
      </c>
      <c r="DV187">
        <v>20.56318518518519</v>
      </c>
      <c r="DW187">
        <v>1172.185185185185</v>
      </c>
      <c r="DX187">
        <v>23.24108148148148</v>
      </c>
      <c r="DY187">
        <v>500.0163703703703</v>
      </c>
      <c r="DZ187">
        <v>91.23381111111112</v>
      </c>
      <c r="EA187">
        <v>0.02938931481481482</v>
      </c>
      <c r="EB187">
        <v>29.98733333333334</v>
      </c>
      <c r="EC187">
        <v>30.06780370370371</v>
      </c>
      <c r="ED187">
        <v>999.9000000000001</v>
      </c>
      <c r="EE187">
        <v>0</v>
      </c>
      <c r="EF187">
        <v>0</v>
      </c>
      <c r="EG187">
        <v>9999.026296296295</v>
      </c>
      <c r="EH187">
        <v>0</v>
      </c>
      <c r="EI187">
        <v>11.36895925925926</v>
      </c>
      <c r="EJ187">
        <v>-40.39314814814815</v>
      </c>
      <c r="EK187">
        <v>1199.11962962963</v>
      </c>
      <c r="EL187">
        <v>1236.931111111111</v>
      </c>
      <c r="EM187">
        <v>2.80221</v>
      </c>
      <c r="EN187">
        <v>1211.495925925926</v>
      </c>
      <c r="EO187">
        <v>20.56318518518519</v>
      </c>
      <c r="EP187">
        <v>2.131714444444444</v>
      </c>
      <c r="EQ187">
        <v>1.87606</v>
      </c>
      <c r="ER187">
        <v>18.45815555555556</v>
      </c>
      <c r="ES187">
        <v>16.43534814814815</v>
      </c>
      <c r="ET187">
        <v>1999.993333333333</v>
      </c>
      <c r="EU187">
        <v>0.9799941111111109</v>
      </c>
      <c r="EV187">
        <v>0.02000599629629629</v>
      </c>
      <c r="EW187">
        <v>0</v>
      </c>
      <c r="EX187">
        <v>629.8106296296296</v>
      </c>
      <c r="EY187">
        <v>5.00097</v>
      </c>
      <c r="EZ187">
        <v>12644.54814814815</v>
      </c>
      <c r="FA187">
        <v>16707.49259259259</v>
      </c>
      <c r="FB187">
        <v>40.81199999999999</v>
      </c>
      <c r="FC187">
        <v>41.19166666666666</v>
      </c>
      <c r="FD187">
        <v>40.75</v>
      </c>
      <c r="FE187">
        <v>40.81199999999999</v>
      </c>
      <c r="FF187">
        <v>41.375</v>
      </c>
      <c r="FG187">
        <v>1955.083333333333</v>
      </c>
      <c r="FH187">
        <v>39.91</v>
      </c>
      <c r="FI187">
        <v>0</v>
      </c>
      <c r="FJ187">
        <v>1758816400.8</v>
      </c>
      <c r="FK187">
        <v>0</v>
      </c>
      <c r="FL187">
        <v>629.8361600000001</v>
      </c>
      <c r="FM187">
        <v>3.027461530647758</v>
      </c>
      <c r="FN187">
        <v>29.95384617937953</v>
      </c>
      <c r="FO187">
        <v>12644.44</v>
      </c>
      <c r="FP187">
        <v>15</v>
      </c>
      <c r="FQ187">
        <v>0</v>
      </c>
      <c r="FR187" t="s">
        <v>441</v>
      </c>
      <c r="FS187">
        <v>1747247426.5</v>
      </c>
      <c r="FT187">
        <v>1747247420.5</v>
      </c>
      <c r="FU187">
        <v>0</v>
      </c>
      <c r="FV187">
        <v>1.027</v>
      </c>
      <c r="FW187">
        <v>0.031</v>
      </c>
      <c r="FX187">
        <v>0.02</v>
      </c>
      <c r="FY187">
        <v>0.05</v>
      </c>
      <c r="FZ187">
        <v>420</v>
      </c>
      <c r="GA187">
        <v>16</v>
      </c>
      <c r="GB187">
        <v>0.01</v>
      </c>
      <c r="GC187">
        <v>0.1</v>
      </c>
      <c r="GD187">
        <v>-40.366555</v>
      </c>
      <c r="GE187">
        <v>-0.6553260787992347</v>
      </c>
      <c r="GF187">
        <v>0.1200356362710671</v>
      </c>
      <c r="GG187">
        <v>0</v>
      </c>
      <c r="GH187">
        <v>629.8297647058823</v>
      </c>
      <c r="GI187">
        <v>0.7556608081259235</v>
      </c>
      <c r="GJ187">
        <v>0.3187915655781079</v>
      </c>
      <c r="GK187">
        <v>-1</v>
      </c>
      <c r="GL187">
        <v>2.80446725</v>
      </c>
      <c r="GM187">
        <v>-0.03780799249531264</v>
      </c>
      <c r="GN187">
        <v>0.003950570204097122</v>
      </c>
      <c r="GO187">
        <v>1</v>
      </c>
      <c r="GP187">
        <v>1</v>
      </c>
      <c r="GQ187">
        <v>2</v>
      </c>
      <c r="GR187" t="s">
        <v>442</v>
      </c>
      <c r="GS187">
        <v>3.13552</v>
      </c>
      <c r="GT187">
        <v>2.68968</v>
      </c>
      <c r="GU187">
        <v>0.194381</v>
      </c>
      <c r="GV187">
        <v>0.196491</v>
      </c>
      <c r="GW187">
        <v>0.105251</v>
      </c>
      <c r="GX187">
        <v>0.095064</v>
      </c>
      <c r="GY187">
        <v>25605.8</v>
      </c>
      <c r="GZ187">
        <v>25585.1</v>
      </c>
      <c r="HA187">
        <v>29547.7</v>
      </c>
      <c r="HB187">
        <v>29427.2</v>
      </c>
      <c r="HC187">
        <v>34931</v>
      </c>
      <c r="HD187">
        <v>35269.7</v>
      </c>
      <c r="HE187">
        <v>41579.9</v>
      </c>
      <c r="HF187">
        <v>41801.2</v>
      </c>
      <c r="HG187">
        <v>1.92655</v>
      </c>
      <c r="HH187">
        <v>1.89195</v>
      </c>
      <c r="HI187">
        <v>0.104181</v>
      </c>
      <c r="HJ187">
        <v>0</v>
      </c>
      <c r="HK187">
        <v>28.3511</v>
      </c>
      <c r="HL187">
        <v>999.9</v>
      </c>
      <c r="HM187">
        <v>53.8</v>
      </c>
      <c r="HN187">
        <v>30.4</v>
      </c>
      <c r="HO187">
        <v>25.705</v>
      </c>
      <c r="HP187">
        <v>62.1635</v>
      </c>
      <c r="HQ187">
        <v>25.8253</v>
      </c>
      <c r="HR187">
        <v>1</v>
      </c>
      <c r="HS187">
        <v>0.0852337</v>
      </c>
      <c r="HT187">
        <v>0.162037</v>
      </c>
      <c r="HU187">
        <v>20.3408</v>
      </c>
      <c r="HV187">
        <v>5.21774</v>
      </c>
      <c r="HW187">
        <v>12.0107</v>
      </c>
      <c r="HX187">
        <v>4.98915</v>
      </c>
      <c r="HY187">
        <v>3.2881</v>
      </c>
      <c r="HZ187">
        <v>9999</v>
      </c>
      <c r="IA187">
        <v>9999</v>
      </c>
      <c r="IB187">
        <v>9999</v>
      </c>
      <c r="IC187">
        <v>4.3</v>
      </c>
      <c r="ID187">
        <v>1.86756</v>
      </c>
      <c r="IE187">
        <v>1.86673</v>
      </c>
      <c r="IF187">
        <v>1.86605</v>
      </c>
      <c r="IG187">
        <v>1.866</v>
      </c>
      <c r="IH187">
        <v>1.86784</v>
      </c>
      <c r="II187">
        <v>1.87028</v>
      </c>
      <c r="IJ187">
        <v>1.86896</v>
      </c>
      <c r="IK187">
        <v>1.87042</v>
      </c>
      <c r="IL187">
        <v>0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-1.11</v>
      </c>
      <c r="IZ187">
        <v>0.1243</v>
      </c>
      <c r="JA187">
        <v>-0.08430758455233166</v>
      </c>
      <c r="JB187">
        <v>-0.0005046786976645747</v>
      </c>
      <c r="JC187">
        <v>-2.788243218172637E-07</v>
      </c>
      <c r="JD187">
        <v>-1.458253586176284E-11</v>
      </c>
      <c r="JE187">
        <v>-0.06436460862781151</v>
      </c>
      <c r="JF187">
        <v>-0.004978686969522418</v>
      </c>
      <c r="JG187">
        <v>0.0008967905392753483</v>
      </c>
      <c r="JH187">
        <v>-1.433903952826167E-05</v>
      </c>
      <c r="JI187">
        <v>4</v>
      </c>
      <c r="JJ187">
        <v>2332</v>
      </c>
      <c r="JK187">
        <v>1</v>
      </c>
      <c r="JL187">
        <v>26</v>
      </c>
      <c r="JM187">
        <v>192816.2</v>
      </c>
      <c r="JN187">
        <v>192816.3</v>
      </c>
      <c r="JO187">
        <v>2.48657</v>
      </c>
      <c r="JP187">
        <v>2.23877</v>
      </c>
      <c r="JQ187">
        <v>1.39771</v>
      </c>
      <c r="JR187">
        <v>2.34375</v>
      </c>
      <c r="JS187">
        <v>1.49536</v>
      </c>
      <c r="JT187">
        <v>2.53784</v>
      </c>
      <c r="JU187">
        <v>35.9879</v>
      </c>
      <c r="JV187">
        <v>24.0612</v>
      </c>
      <c r="JW187">
        <v>18</v>
      </c>
      <c r="JX187">
        <v>490.444</v>
      </c>
      <c r="JY187">
        <v>458.537</v>
      </c>
      <c r="JZ187">
        <v>28.0528</v>
      </c>
      <c r="KA187">
        <v>28.6577</v>
      </c>
      <c r="KB187">
        <v>30.0006</v>
      </c>
      <c r="KC187">
        <v>28.4135</v>
      </c>
      <c r="KD187">
        <v>28.3336</v>
      </c>
      <c r="KE187">
        <v>49.8164</v>
      </c>
      <c r="KF187">
        <v>25.9307</v>
      </c>
      <c r="KG187">
        <v>73.52679999999999</v>
      </c>
      <c r="KH187">
        <v>27.9809</v>
      </c>
      <c r="KI187">
        <v>1255.72</v>
      </c>
      <c r="KJ187">
        <v>20.5338</v>
      </c>
      <c r="KK187">
        <v>100.986</v>
      </c>
      <c r="KL187">
        <v>100.524</v>
      </c>
    </row>
    <row r="188" spans="1:298">
      <c r="A188">
        <v>172</v>
      </c>
      <c r="B188">
        <v>1758816405.1</v>
      </c>
      <c r="C188">
        <v>3370</v>
      </c>
      <c r="D188" t="s">
        <v>789</v>
      </c>
      <c r="E188" t="s">
        <v>790</v>
      </c>
      <c r="F188">
        <v>5</v>
      </c>
      <c r="G188" t="s">
        <v>640</v>
      </c>
      <c r="H188" t="s">
        <v>437</v>
      </c>
      <c r="I188" t="s">
        <v>438</v>
      </c>
      <c r="J188">
        <v>1758816397.314285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1268.973082174439</v>
      </c>
      <c r="AL188">
        <v>1239.953999999999</v>
      </c>
      <c r="AM188">
        <v>3.363627255333972</v>
      </c>
      <c r="AN188">
        <v>65.06192014247497</v>
      </c>
      <c r="AO188">
        <f>(AQ188 - AP188 + DZ188*1E3/(8.314*(EB188+273.15)) * AS188/DY188 * AR188) * DY188/(100*DM188) * 1000/(1000 - AQ188)</f>
        <v>0</v>
      </c>
      <c r="AP188">
        <v>20.56591175307305</v>
      </c>
      <c r="AQ188">
        <v>23.35008121212121</v>
      </c>
      <c r="AR188">
        <v>-0.0001095507339819899</v>
      </c>
      <c r="AS188">
        <v>108.3196532362032</v>
      </c>
      <c r="AT188">
        <v>0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4.16</v>
      </c>
      <c r="DN188">
        <v>0.5</v>
      </c>
      <c r="DO188" t="s">
        <v>440</v>
      </c>
      <c r="DP188">
        <v>2</v>
      </c>
      <c r="DQ188" t="b">
        <v>1</v>
      </c>
      <c r="DR188">
        <v>1758816397.314285</v>
      </c>
      <c r="DS188">
        <v>1186.788214285714</v>
      </c>
      <c r="DT188">
        <v>1227.243571428571</v>
      </c>
      <c r="DU188">
        <v>23.36191071428572</v>
      </c>
      <c r="DV188">
        <v>20.56426428571428</v>
      </c>
      <c r="DW188">
        <v>1187.891785714286</v>
      </c>
      <c r="DX188">
        <v>23.23763214285714</v>
      </c>
      <c r="DY188">
        <v>499.9889285714285</v>
      </c>
      <c r="DZ188">
        <v>91.23310714285716</v>
      </c>
      <c r="EA188">
        <v>0.02946854285714286</v>
      </c>
      <c r="EB188">
        <v>29.974725</v>
      </c>
      <c r="EC188">
        <v>30.05572142857142</v>
      </c>
      <c r="ED188">
        <v>999.9000000000002</v>
      </c>
      <c r="EE188">
        <v>0</v>
      </c>
      <c r="EF188">
        <v>0</v>
      </c>
      <c r="EG188">
        <v>10000.15392857143</v>
      </c>
      <c r="EH188">
        <v>0</v>
      </c>
      <c r="EI188">
        <v>11.368275</v>
      </c>
      <c r="EJ188">
        <v>-40.45329642857143</v>
      </c>
      <c r="EK188">
        <v>1215.1775</v>
      </c>
      <c r="EL188">
        <v>1253.010714285714</v>
      </c>
      <c r="EM188">
        <v>2.797632857142858</v>
      </c>
      <c r="EN188">
        <v>1227.243571428571</v>
      </c>
      <c r="EO188">
        <v>20.56426428571428</v>
      </c>
      <c r="EP188">
        <v>2.131379285714286</v>
      </c>
      <c r="EQ188">
        <v>1.876143928571428</v>
      </c>
      <c r="ER188">
        <v>18.45564285714286</v>
      </c>
      <c r="ES188">
        <v>16.43605</v>
      </c>
      <c r="ET188">
        <v>2000.005714285714</v>
      </c>
      <c r="EU188">
        <v>0.9799942499999997</v>
      </c>
      <c r="EV188">
        <v>0.02000585714285714</v>
      </c>
      <c r="EW188">
        <v>0</v>
      </c>
      <c r="EX188">
        <v>629.9954285714284</v>
      </c>
      <c r="EY188">
        <v>5.00097</v>
      </c>
      <c r="EZ188">
        <v>12648.01428571429</v>
      </c>
      <c r="FA188">
        <v>16707.60357142857</v>
      </c>
      <c r="FB188">
        <v>40.81199999999999</v>
      </c>
      <c r="FC188">
        <v>41.21175</v>
      </c>
      <c r="FD188">
        <v>40.75</v>
      </c>
      <c r="FE188">
        <v>40.81199999999999</v>
      </c>
      <c r="FF188">
        <v>41.375</v>
      </c>
      <c r="FG188">
        <v>1955.095714285715</v>
      </c>
      <c r="FH188">
        <v>39.91</v>
      </c>
      <c r="FI188">
        <v>0</v>
      </c>
      <c r="FJ188">
        <v>1758816406.2</v>
      </c>
      <c r="FK188">
        <v>0</v>
      </c>
      <c r="FL188">
        <v>630.0154230769231</v>
      </c>
      <c r="FM188">
        <v>2.464170936012285</v>
      </c>
      <c r="FN188">
        <v>55.72307698834859</v>
      </c>
      <c r="FO188">
        <v>12648.11923076923</v>
      </c>
      <c r="FP188">
        <v>15</v>
      </c>
      <c r="FQ188">
        <v>0</v>
      </c>
      <c r="FR188" t="s">
        <v>441</v>
      </c>
      <c r="FS188">
        <v>1747247426.5</v>
      </c>
      <c r="FT188">
        <v>1747247420.5</v>
      </c>
      <c r="FU188">
        <v>0</v>
      </c>
      <c r="FV188">
        <v>1.027</v>
      </c>
      <c r="FW188">
        <v>0.031</v>
      </c>
      <c r="FX188">
        <v>0.02</v>
      </c>
      <c r="FY188">
        <v>0.05</v>
      </c>
      <c r="FZ188">
        <v>420</v>
      </c>
      <c r="GA188">
        <v>16</v>
      </c>
      <c r="GB188">
        <v>0.01</v>
      </c>
      <c r="GC188">
        <v>0.1</v>
      </c>
      <c r="GD188">
        <v>-40.40544390243902</v>
      </c>
      <c r="GE188">
        <v>-0.9167121951219924</v>
      </c>
      <c r="GF188">
        <v>0.13017940725236</v>
      </c>
      <c r="GG188">
        <v>0</v>
      </c>
      <c r="GH188">
        <v>629.9274705882353</v>
      </c>
      <c r="GI188">
        <v>2.30059586721514</v>
      </c>
      <c r="GJ188">
        <v>0.3490069302610596</v>
      </c>
      <c r="GK188">
        <v>-1</v>
      </c>
      <c r="GL188">
        <v>2.799518536585366</v>
      </c>
      <c r="GM188">
        <v>-0.05667658536586146</v>
      </c>
      <c r="GN188">
        <v>0.006125880548342788</v>
      </c>
      <c r="GO188">
        <v>1</v>
      </c>
      <c r="GP188">
        <v>1</v>
      </c>
      <c r="GQ188">
        <v>2</v>
      </c>
      <c r="GR188" t="s">
        <v>442</v>
      </c>
      <c r="GS188">
        <v>3.13563</v>
      </c>
      <c r="GT188">
        <v>2.68967</v>
      </c>
      <c r="GU188">
        <v>0.196062</v>
      </c>
      <c r="GV188">
        <v>0.198128</v>
      </c>
      <c r="GW188">
        <v>0.105216</v>
      </c>
      <c r="GX188">
        <v>0.0950622</v>
      </c>
      <c r="GY188">
        <v>25552.3</v>
      </c>
      <c r="GZ188">
        <v>25532.4</v>
      </c>
      <c r="HA188">
        <v>29547.7</v>
      </c>
      <c r="HB188">
        <v>29426.7</v>
      </c>
      <c r="HC188">
        <v>34932.8</v>
      </c>
      <c r="HD188">
        <v>35269.1</v>
      </c>
      <c r="HE188">
        <v>41580.3</v>
      </c>
      <c r="HF188">
        <v>41800.4</v>
      </c>
      <c r="HG188">
        <v>1.92695</v>
      </c>
      <c r="HH188">
        <v>1.89163</v>
      </c>
      <c r="HI188">
        <v>0.101678</v>
      </c>
      <c r="HJ188">
        <v>0</v>
      </c>
      <c r="HK188">
        <v>28.3508</v>
      </c>
      <c r="HL188">
        <v>999.9</v>
      </c>
      <c r="HM188">
        <v>53.8</v>
      </c>
      <c r="HN188">
        <v>30.4</v>
      </c>
      <c r="HO188">
        <v>25.7057</v>
      </c>
      <c r="HP188">
        <v>61.7835</v>
      </c>
      <c r="HQ188">
        <v>25.7572</v>
      </c>
      <c r="HR188">
        <v>1</v>
      </c>
      <c r="HS188">
        <v>0.0857952</v>
      </c>
      <c r="HT188">
        <v>0.19838</v>
      </c>
      <c r="HU188">
        <v>20.3407</v>
      </c>
      <c r="HV188">
        <v>5.21744</v>
      </c>
      <c r="HW188">
        <v>12.0101</v>
      </c>
      <c r="HX188">
        <v>4.98915</v>
      </c>
      <c r="HY188">
        <v>3.28805</v>
      </c>
      <c r="HZ188">
        <v>9999</v>
      </c>
      <c r="IA188">
        <v>9999</v>
      </c>
      <c r="IB188">
        <v>9999</v>
      </c>
      <c r="IC188">
        <v>4.3</v>
      </c>
      <c r="ID188">
        <v>1.8676</v>
      </c>
      <c r="IE188">
        <v>1.86673</v>
      </c>
      <c r="IF188">
        <v>1.86606</v>
      </c>
      <c r="IG188">
        <v>1.866</v>
      </c>
      <c r="IH188">
        <v>1.86786</v>
      </c>
      <c r="II188">
        <v>1.87029</v>
      </c>
      <c r="IJ188">
        <v>1.86899</v>
      </c>
      <c r="IK188">
        <v>1.87042</v>
      </c>
      <c r="IL188">
        <v>0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-1.13</v>
      </c>
      <c r="IZ188">
        <v>0.1241</v>
      </c>
      <c r="JA188">
        <v>-0.08430758455233166</v>
      </c>
      <c r="JB188">
        <v>-0.0005046786976645747</v>
      </c>
      <c r="JC188">
        <v>-2.788243218172637E-07</v>
      </c>
      <c r="JD188">
        <v>-1.458253586176284E-11</v>
      </c>
      <c r="JE188">
        <v>-0.06436460862781151</v>
      </c>
      <c r="JF188">
        <v>-0.004978686969522418</v>
      </c>
      <c r="JG188">
        <v>0.0008967905392753483</v>
      </c>
      <c r="JH188">
        <v>-1.433903952826167E-05</v>
      </c>
      <c r="JI188">
        <v>4</v>
      </c>
      <c r="JJ188">
        <v>2332</v>
      </c>
      <c r="JK188">
        <v>1</v>
      </c>
      <c r="JL188">
        <v>26</v>
      </c>
      <c r="JM188">
        <v>192816.3</v>
      </c>
      <c r="JN188">
        <v>192816.4</v>
      </c>
      <c r="JO188">
        <v>2.51465</v>
      </c>
      <c r="JP188">
        <v>2.24121</v>
      </c>
      <c r="JQ188">
        <v>1.39648</v>
      </c>
      <c r="JR188">
        <v>2.34497</v>
      </c>
      <c r="JS188">
        <v>1.49536</v>
      </c>
      <c r="JT188">
        <v>2.61475</v>
      </c>
      <c r="JU188">
        <v>35.9879</v>
      </c>
      <c r="JV188">
        <v>24.0612</v>
      </c>
      <c r="JW188">
        <v>18</v>
      </c>
      <c r="JX188">
        <v>490.731</v>
      </c>
      <c r="JY188">
        <v>458.365</v>
      </c>
      <c r="JZ188">
        <v>27.9784</v>
      </c>
      <c r="KA188">
        <v>28.662</v>
      </c>
      <c r="KB188">
        <v>30.0007</v>
      </c>
      <c r="KC188">
        <v>28.4177</v>
      </c>
      <c r="KD188">
        <v>28.3378</v>
      </c>
      <c r="KE188">
        <v>50.3181</v>
      </c>
      <c r="KF188">
        <v>25.9307</v>
      </c>
      <c r="KG188">
        <v>73.52679999999999</v>
      </c>
      <c r="KH188">
        <v>27.9502</v>
      </c>
      <c r="KI188">
        <v>1275.76</v>
      </c>
      <c r="KJ188">
        <v>20.5338</v>
      </c>
      <c r="KK188">
        <v>100.987</v>
      </c>
      <c r="KL188">
        <v>100.522</v>
      </c>
    </row>
    <row r="189" spans="1:298">
      <c r="A189">
        <v>173</v>
      </c>
      <c r="B189">
        <v>1758816410.1</v>
      </c>
      <c r="C189">
        <v>3375</v>
      </c>
      <c r="D189" t="s">
        <v>791</v>
      </c>
      <c r="E189" t="s">
        <v>792</v>
      </c>
      <c r="F189">
        <v>5</v>
      </c>
      <c r="G189" t="s">
        <v>640</v>
      </c>
      <c r="H189" t="s">
        <v>437</v>
      </c>
      <c r="I189" t="s">
        <v>438</v>
      </c>
      <c r="J189">
        <v>1758816402.6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1286.145812858371</v>
      </c>
      <c r="AL189">
        <v>1257.027878787879</v>
      </c>
      <c r="AM189">
        <v>3.430042994181135</v>
      </c>
      <c r="AN189">
        <v>65.06192014247497</v>
      </c>
      <c r="AO189">
        <f>(AQ189 - AP189 + DZ189*1E3/(8.314*(EB189+273.15)) * AS189/DY189 * AR189) * DY189/(100*DM189) * 1000/(1000 - AQ189)</f>
        <v>0</v>
      </c>
      <c r="AP189">
        <v>20.56624607801469</v>
      </c>
      <c r="AQ189">
        <v>23.33751757575757</v>
      </c>
      <c r="AR189">
        <v>-9.390491631126765E-05</v>
      </c>
      <c r="AS189">
        <v>108.3196532362032</v>
      </c>
      <c r="AT189">
        <v>0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4.16</v>
      </c>
      <c r="DN189">
        <v>0.5</v>
      </c>
      <c r="DO189" t="s">
        <v>440</v>
      </c>
      <c r="DP189">
        <v>2</v>
      </c>
      <c r="DQ189" t="b">
        <v>1</v>
      </c>
      <c r="DR189">
        <v>1758816402.6</v>
      </c>
      <c r="DS189">
        <v>1204.362962962963</v>
      </c>
      <c r="DT189">
        <v>1244.948888888889</v>
      </c>
      <c r="DU189">
        <v>23.35381481481481</v>
      </c>
      <c r="DV189">
        <v>20.56548888888889</v>
      </c>
      <c r="DW189">
        <v>1205.487777777778</v>
      </c>
      <c r="DX189">
        <v>23.22964444444445</v>
      </c>
      <c r="DY189">
        <v>500.0168518518518</v>
      </c>
      <c r="DZ189">
        <v>91.23298888888888</v>
      </c>
      <c r="EA189">
        <v>0.02947545925925926</v>
      </c>
      <c r="EB189">
        <v>29.95599629629629</v>
      </c>
      <c r="EC189">
        <v>30.02874074074074</v>
      </c>
      <c r="ED189">
        <v>999.9000000000001</v>
      </c>
      <c r="EE189">
        <v>0</v>
      </c>
      <c r="EF189">
        <v>0</v>
      </c>
      <c r="EG189">
        <v>9992.197407407406</v>
      </c>
      <c r="EH189">
        <v>0</v>
      </c>
      <c r="EI189">
        <v>11.36917037037037</v>
      </c>
      <c r="EJ189">
        <v>-40.58438888888889</v>
      </c>
      <c r="EK189">
        <v>1233.162222222222</v>
      </c>
      <c r="EL189">
        <v>1271.089259259259</v>
      </c>
      <c r="EM189">
        <v>2.788311851851852</v>
      </c>
      <c r="EN189">
        <v>1244.948888888889</v>
      </c>
      <c r="EO189">
        <v>20.56548888888889</v>
      </c>
      <c r="EP189">
        <v>2.130638148148148</v>
      </c>
      <c r="EQ189">
        <v>1.876252962962963</v>
      </c>
      <c r="ER189">
        <v>18.45009629629629</v>
      </c>
      <c r="ES189">
        <v>16.43696296296296</v>
      </c>
      <c r="ET189">
        <v>2000.003333333334</v>
      </c>
      <c r="EU189">
        <v>0.979994222222222</v>
      </c>
      <c r="EV189">
        <v>0.02000588148148148</v>
      </c>
      <c r="EW189">
        <v>0</v>
      </c>
      <c r="EX189">
        <v>630.203962962963</v>
      </c>
      <c r="EY189">
        <v>5.00097</v>
      </c>
      <c r="EZ189">
        <v>12652.04074074074</v>
      </c>
      <c r="FA189">
        <v>16707.58518518518</v>
      </c>
      <c r="FB189">
        <v>40.81199999999999</v>
      </c>
      <c r="FC189">
        <v>41.229</v>
      </c>
      <c r="FD189">
        <v>40.75</v>
      </c>
      <c r="FE189">
        <v>40.81199999999999</v>
      </c>
      <c r="FF189">
        <v>41.375</v>
      </c>
      <c r="FG189">
        <v>1955.093333333334</v>
      </c>
      <c r="FH189">
        <v>39.91</v>
      </c>
      <c r="FI189">
        <v>0</v>
      </c>
      <c r="FJ189">
        <v>1758816411</v>
      </c>
      <c r="FK189">
        <v>0</v>
      </c>
      <c r="FL189">
        <v>630.1927692307692</v>
      </c>
      <c r="FM189">
        <v>0.9982905957427293</v>
      </c>
      <c r="FN189">
        <v>50.41709399591689</v>
      </c>
      <c r="FO189">
        <v>12651.81923076923</v>
      </c>
      <c r="FP189">
        <v>15</v>
      </c>
      <c r="FQ189">
        <v>0</v>
      </c>
      <c r="FR189" t="s">
        <v>441</v>
      </c>
      <c r="FS189">
        <v>1747247426.5</v>
      </c>
      <c r="FT189">
        <v>1747247420.5</v>
      </c>
      <c r="FU189">
        <v>0</v>
      </c>
      <c r="FV189">
        <v>1.027</v>
      </c>
      <c r="FW189">
        <v>0.031</v>
      </c>
      <c r="FX189">
        <v>0.02</v>
      </c>
      <c r="FY189">
        <v>0.05</v>
      </c>
      <c r="FZ189">
        <v>420</v>
      </c>
      <c r="GA189">
        <v>16</v>
      </c>
      <c r="GB189">
        <v>0.01</v>
      </c>
      <c r="GC189">
        <v>0.1</v>
      </c>
      <c r="GD189">
        <v>-40.49776097560976</v>
      </c>
      <c r="GE189">
        <v>-1.076958188153302</v>
      </c>
      <c r="GF189">
        <v>0.1466194973858604</v>
      </c>
      <c r="GG189">
        <v>0</v>
      </c>
      <c r="GH189">
        <v>630.0628529411764</v>
      </c>
      <c r="GI189">
        <v>1.737280362160827</v>
      </c>
      <c r="GJ189">
        <v>0.2937679288499082</v>
      </c>
      <c r="GK189">
        <v>-1</v>
      </c>
      <c r="GL189">
        <v>2.794525121951219</v>
      </c>
      <c r="GM189">
        <v>-0.0918290592334445</v>
      </c>
      <c r="GN189">
        <v>0.009455258730889154</v>
      </c>
      <c r="GO189">
        <v>1</v>
      </c>
      <c r="GP189">
        <v>1</v>
      </c>
      <c r="GQ189">
        <v>2</v>
      </c>
      <c r="GR189" t="s">
        <v>442</v>
      </c>
      <c r="GS189">
        <v>3.1354</v>
      </c>
      <c r="GT189">
        <v>2.68973</v>
      </c>
      <c r="GU189">
        <v>0.197744</v>
      </c>
      <c r="GV189">
        <v>0.199797</v>
      </c>
      <c r="GW189">
        <v>0.105173</v>
      </c>
      <c r="GX189">
        <v>0.09506680000000001</v>
      </c>
      <c r="GY189">
        <v>25499.1</v>
      </c>
      <c r="GZ189">
        <v>25478.9</v>
      </c>
      <c r="HA189">
        <v>29548</v>
      </c>
      <c r="HB189">
        <v>29426.3</v>
      </c>
      <c r="HC189">
        <v>34934.7</v>
      </c>
      <c r="HD189">
        <v>35268.6</v>
      </c>
      <c r="HE189">
        <v>41580.4</v>
      </c>
      <c r="HF189">
        <v>41800</v>
      </c>
      <c r="HG189">
        <v>1.92655</v>
      </c>
      <c r="HH189">
        <v>1.8918</v>
      </c>
      <c r="HI189">
        <v>0.100762</v>
      </c>
      <c r="HJ189">
        <v>0</v>
      </c>
      <c r="HK189">
        <v>28.3484</v>
      </c>
      <c r="HL189">
        <v>999.9</v>
      </c>
      <c r="HM189">
        <v>53.8</v>
      </c>
      <c r="HN189">
        <v>30.4</v>
      </c>
      <c r="HO189">
        <v>25.7062</v>
      </c>
      <c r="HP189">
        <v>62.0635</v>
      </c>
      <c r="HQ189">
        <v>25.8934</v>
      </c>
      <c r="HR189">
        <v>1</v>
      </c>
      <c r="HS189">
        <v>0.08552849999999999</v>
      </c>
      <c r="HT189">
        <v>-0.0474755</v>
      </c>
      <c r="HU189">
        <v>20.3409</v>
      </c>
      <c r="HV189">
        <v>5.21684</v>
      </c>
      <c r="HW189">
        <v>12.0105</v>
      </c>
      <c r="HX189">
        <v>4.98895</v>
      </c>
      <c r="HY189">
        <v>3.28813</v>
      </c>
      <c r="HZ189">
        <v>9999</v>
      </c>
      <c r="IA189">
        <v>9999</v>
      </c>
      <c r="IB189">
        <v>9999</v>
      </c>
      <c r="IC189">
        <v>4.3</v>
      </c>
      <c r="ID189">
        <v>1.86759</v>
      </c>
      <c r="IE189">
        <v>1.86673</v>
      </c>
      <c r="IF189">
        <v>1.86608</v>
      </c>
      <c r="IG189">
        <v>1.866</v>
      </c>
      <c r="IH189">
        <v>1.86784</v>
      </c>
      <c r="II189">
        <v>1.87033</v>
      </c>
      <c r="IJ189">
        <v>1.86898</v>
      </c>
      <c r="IK189">
        <v>1.87042</v>
      </c>
      <c r="IL189">
        <v>0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-1.16</v>
      </c>
      <c r="IZ189">
        <v>0.1239</v>
      </c>
      <c r="JA189">
        <v>-0.08430758455233166</v>
      </c>
      <c r="JB189">
        <v>-0.0005046786976645747</v>
      </c>
      <c r="JC189">
        <v>-2.788243218172637E-07</v>
      </c>
      <c r="JD189">
        <v>-1.458253586176284E-11</v>
      </c>
      <c r="JE189">
        <v>-0.06436460862781151</v>
      </c>
      <c r="JF189">
        <v>-0.004978686969522418</v>
      </c>
      <c r="JG189">
        <v>0.0008967905392753483</v>
      </c>
      <c r="JH189">
        <v>-1.433903952826167E-05</v>
      </c>
      <c r="JI189">
        <v>4</v>
      </c>
      <c r="JJ189">
        <v>2332</v>
      </c>
      <c r="JK189">
        <v>1</v>
      </c>
      <c r="JL189">
        <v>26</v>
      </c>
      <c r="JM189">
        <v>192816.4</v>
      </c>
      <c r="JN189">
        <v>192816.5</v>
      </c>
      <c r="JO189">
        <v>2.54272</v>
      </c>
      <c r="JP189">
        <v>2.24243</v>
      </c>
      <c r="JQ189">
        <v>1.39771</v>
      </c>
      <c r="JR189">
        <v>2.34619</v>
      </c>
      <c r="JS189">
        <v>1.49536</v>
      </c>
      <c r="JT189">
        <v>2.5293</v>
      </c>
      <c r="JU189">
        <v>35.9879</v>
      </c>
      <c r="JV189">
        <v>24.0612</v>
      </c>
      <c r="JW189">
        <v>18</v>
      </c>
      <c r="JX189">
        <v>490.511</v>
      </c>
      <c r="JY189">
        <v>458.506</v>
      </c>
      <c r="JZ189">
        <v>27.9338</v>
      </c>
      <c r="KA189">
        <v>28.6662</v>
      </c>
      <c r="KB189">
        <v>30.0001</v>
      </c>
      <c r="KC189">
        <v>28.4218</v>
      </c>
      <c r="KD189">
        <v>28.3417</v>
      </c>
      <c r="KE189">
        <v>50.8838</v>
      </c>
      <c r="KF189">
        <v>25.9307</v>
      </c>
      <c r="KG189">
        <v>73.52679999999999</v>
      </c>
      <c r="KH189">
        <v>28.0952</v>
      </c>
      <c r="KI189">
        <v>1289.12</v>
      </c>
      <c r="KJ189">
        <v>20.5436</v>
      </c>
      <c r="KK189">
        <v>100.987</v>
      </c>
      <c r="KL189">
        <v>100.521</v>
      </c>
    </row>
    <row r="190" spans="1:298">
      <c r="A190">
        <v>174</v>
      </c>
      <c r="B190">
        <v>1758816415.1</v>
      </c>
      <c r="C190">
        <v>3380</v>
      </c>
      <c r="D190" t="s">
        <v>793</v>
      </c>
      <c r="E190" t="s">
        <v>794</v>
      </c>
      <c r="F190">
        <v>5</v>
      </c>
      <c r="G190" t="s">
        <v>640</v>
      </c>
      <c r="H190" t="s">
        <v>437</v>
      </c>
      <c r="I190" t="s">
        <v>438</v>
      </c>
      <c r="J190">
        <v>1758816407.314285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1303.353910865076</v>
      </c>
      <c r="AL190">
        <v>1274.127030303029</v>
      </c>
      <c r="AM190">
        <v>3.418013946104157</v>
      </c>
      <c r="AN190">
        <v>65.06192014247497</v>
      </c>
      <c r="AO190">
        <f>(AQ190 - AP190 + DZ190*1E3/(8.314*(EB190+273.15)) * AS190/DY190 * AR190) * DY190/(100*DM190) * 1000/(1000 - AQ190)</f>
        <v>0</v>
      </c>
      <c r="AP190">
        <v>20.56785762707527</v>
      </c>
      <c r="AQ190">
        <v>23.33083636363637</v>
      </c>
      <c r="AR190">
        <v>-3.351532159883929E-05</v>
      </c>
      <c r="AS190">
        <v>108.3196532362032</v>
      </c>
      <c r="AT190">
        <v>0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4.16</v>
      </c>
      <c r="DN190">
        <v>0.5</v>
      </c>
      <c r="DO190" t="s">
        <v>440</v>
      </c>
      <c r="DP190">
        <v>2</v>
      </c>
      <c r="DQ190" t="b">
        <v>1</v>
      </c>
      <c r="DR190">
        <v>1758816407.314285</v>
      </c>
      <c r="DS190">
        <v>1220.084285714286</v>
      </c>
      <c r="DT190">
        <v>1260.766785714286</v>
      </c>
      <c r="DU190">
        <v>23.344525</v>
      </c>
      <c r="DV190">
        <v>20.56662857142857</v>
      </c>
      <c r="DW190">
        <v>1221.227857142857</v>
      </c>
      <c r="DX190">
        <v>23.22048214285715</v>
      </c>
      <c r="DY190">
        <v>499.9888571428571</v>
      </c>
      <c r="DZ190">
        <v>91.23297857142857</v>
      </c>
      <c r="EA190">
        <v>0.02949888571428572</v>
      </c>
      <c r="EB190">
        <v>29.93975714285714</v>
      </c>
      <c r="EC190">
        <v>30.00418214285714</v>
      </c>
      <c r="ED190">
        <v>999.9000000000002</v>
      </c>
      <c r="EE190">
        <v>0</v>
      </c>
      <c r="EF190">
        <v>0</v>
      </c>
      <c r="EG190">
        <v>9991.807499999999</v>
      </c>
      <c r="EH190">
        <v>0</v>
      </c>
      <c r="EI190">
        <v>11.36159642857143</v>
      </c>
      <c r="EJ190">
        <v>-40.68243928571429</v>
      </c>
      <c r="EK190">
        <v>1249.2475</v>
      </c>
      <c r="EL190">
        <v>1287.241428571429</v>
      </c>
      <c r="EM190">
        <v>2.777894642857142</v>
      </c>
      <c r="EN190">
        <v>1260.766785714286</v>
      </c>
      <c r="EO190">
        <v>20.56662857142857</v>
      </c>
      <c r="EP190">
        <v>2.129789642857143</v>
      </c>
      <c r="EQ190">
        <v>1.876355</v>
      </c>
      <c r="ER190">
        <v>18.44375</v>
      </c>
      <c r="ES190">
        <v>16.43782142857143</v>
      </c>
      <c r="ET190">
        <v>2000.010714285714</v>
      </c>
      <c r="EU190">
        <v>0.979994357142857</v>
      </c>
      <c r="EV190">
        <v>0.02000574642857143</v>
      </c>
      <c r="EW190">
        <v>0</v>
      </c>
      <c r="EX190">
        <v>630.2681428571429</v>
      </c>
      <c r="EY190">
        <v>5.00097</v>
      </c>
      <c r="EZ190">
        <v>12654.19285714286</v>
      </c>
      <c r="FA190">
        <v>16707.63928571428</v>
      </c>
      <c r="FB190">
        <v>40.81199999999999</v>
      </c>
      <c r="FC190">
        <v>41.24325</v>
      </c>
      <c r="FD190">
        <v>40.75</v>
      </c>
      <c r="FE190">
        <v>40.81199999999999</v>
      </c>
      <c r="FF190">
        <v>41.375</v>
      </c>
      <c r="FG190">
        <v>1955.100714285715</v>
      </c>
      <c r="FH190">
        <v>39.91</v>
      </c>
      <c r="FI190">
        <v>0</v>
      </c>
      <c r="FJ190">
        <v>1758816416.4</v>
      </c>
      <c r="FK190">
        <v>0</v>
      </c>
      <c r="FL190">
        <v>630.27192</v>
      </c>
      <c r="FM190">
        <v>0.8122307550408316</v>
      </c>
      <c r="FN190">
        <v>-0.1384615160100623</v>
      </c>
      <c r="FO190">
        <v>12654.22</v>
      </c>
      <c r="FP190">
        <v>15</v>
      </c>
      <c r="FQ190">
        <v>0</v>
      </c>
      <c r="FR190" t="s">
        <v>441</v>
      </c>
      <c r="FS190">
        <v>1747247426.5</v>
      </c>
      <c r="FT190">
        <v>1747247420.5</v>
      </c>
      <c r="FU190">
        <v>0</v>
      </c>
      <c r="FV190">
        <v>1.027</v>
      </c>
      <c r="FW190">
        <v>0.031</v>
      </c>
      <c r="FX190">
        <v>0.02</v>
      </c>
      <c r="FY190">
        <v>0.05</v>
      </c>
      <c r="FZ190">
        <v>420</v>
      </c>
      <c r="GA190">
        <v>16</v>
      </c>
      <c r="GB190">
        <v>0.01</v>
      </c>
      <c r="GC190">
        <v>0.1</v>
      </c>
      <c r="GD190">
        <v>-40.6297425</v>
      </c>
      <c r="GE190">
        <v>-1.606186491557161</v>
      </c>
      <c r="GF190">
        <v>0.1841902371021603</v>
      </c>
      <c r="GG190">
        <v>0</v>
      </c>
      <c r="GH190">
        <v>630.2114411764707</v>
      </c>
      <c r="GI190">
        <v>1.432559204892214</v>
      </c>
      <c r="GJ190">
        <v>0.2907521879110994</v>
      </c>
      <c r="GK190">
        <v>-1</v>
      </c>
      <c r="GL190">
        <v>2.78401425</v>
      </c>
      <c r="GM190">
        <v>-0.1328896435272083</v>
      </c>
      <c r="GN190">
        <v>0.01287454404775172</v>
      </c>
      <c r="GO190">
        <v>0</v>
      </c>
      <c r="GP190">
        <v>0</v>
      </c>
      <c r="GQ190">
        <v>2</v>
      </c>
      <c r="GR190" t="s">
        <v>450</v>
      </c>
      <c r="GS190">
        <v>3.13552</v>
      </c>
      <c r="GT190">
        <v>2.68986</v>
      </c>
      <c r="GU190">
        <v>0.199415</v>
      </c>
      <c r="GV190">
        <v>0.20141</v>
      </c>
      <c r="GW190">
        <v>0.105154</v>
      </c>
      <c r="GX190">
        <v>0.09507259999999999</v>
      </c>
      <c r="GY190">
        <v>25445.5</v>
      </c>
      <c r="GZ190">
        <v>25427.4</v>
      </c>
      <c r="HA190">
        <v>29547.6</v>
      </c>
      <c r="HB190">
        <v>29426.1</v>
      </c>
      <c r="HC190">
        <v>34935</v>
      </c>
      <c r="HD190">
        <v>35268.2</v>
      </c>
      <c r="HE190">
        <v>41579.9</v>
      </c>
      <c r="HF190">
        <v>41799.8</v>
      </c>
      <c r="HG190">
        <v>1.92668</v>
      </c>
      <c r="HH190">
        <v>1.89165</v>
      </c>
      <c r="HI190">
        <v>0.102118</v>
      </c>
      <c r="HJ190">
        <v>0</v>
      </c>
      <c r="HK190">
        <v>28.3459</v>
      </c>
      <c r="HL190">
        <v>999.9</v>
      </c>
      <c r="HM190">
        <v>53.7</v>
      </c>
      <c r="HN190">
        <v>30.4</v>
      </c>
      <c r="HO190">
        <v>25.66</v>
      </c>
      <c r="HP190">
        <v>62.1035</v>
      </c>
      <c r="HQ190">
        <v>25.8373</v>
      </c>
      <c r="HR190">
        <v>1</v>
      </c>
      <c r="HS190">
        <v>0.08553860000000001</v>
      </c>
      <c r="HT190">
        <v>-0.484036</v>
      </c>
      <c r="HU190">
        <v>20.3403</v>
      </c>
      <c r="HV190">
        <v>5.21579</v>
      </c>
      <c r="HW190">
        <v>12.0107</v>
      </c>
      <c r="HX190">
        <v>4.98855</v>
      </c>
      <c r="HY190">
        <v>3.28793</v>
      </c>
      <c r="HZ190">
        <v>9999</v>
      </c>
      <c r="IA190">
        <v>9999</v>
      </c>
      <c r="IB190">
        <v>9999</v>
      </c>
      <c r="IC190">
        <v>4.3</v>
      </c>
      <c r="ID190">
        <v>1.86759</v>
      </c>
      <c r="IE190">
        <v>1.86673</v>
      </c>
      <c r="IF190">
        <v>1.86606</v>
      </c>
      <c r="IG190">
        <v>1.866</v>
      </c>
      <c r="IH190">
        <v>1.86784</v>
      </c>
      <c r="II190">
        <v>1.87031</v>
      </c>
      <c r="IJ190">
        <v>1.86896</v>
      </c>
      <c r="IK190">
        <v>1.87043</v>
      </c>
      <c r="IL190">
        <v>0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-1.17</v>
      </c>
      <c r="IZ190">
        <v>0.1238</v>
      </c>
      <c r="JA190">
        <v>-0.08430758455233166</v>
      </c>
      <c r="JB190">
        <v>-0.0005046786976645747</v>
      </c>
      <c r="JC190">
        <v>-2.788243218172637E-07</v>
      </c>
      <c r="JD190">
        <v>-1.458253586176284E-11</v>
      </c>
      <c r="JE190">
        <v>-0.06436460862781151</v>
      </c>
      <c r="JF190">
        <v>-0.004978686969522418</v>
      </c>
      <c r="JG190">
        <v>0.0008967905392753483</v>
      </c>
      <c r="JH190">
        <v>-1.433903952826167E-05</v>
      </c>
      <c r="JI190">
        <v>4</v>
      </c>
      <c r="JJ190">
        <v>2332</v>
      </c>
      <c r="JK190">
        <v>1</v>
      </c>
      <c r="JL190">
        <v>26</v>
      </c>
      <c r="JM190">
        <v>192816.5</v>
      </c>
      <c r="JN190">
        <v>192816.6</v>
      </c>
      <c r="JO190">
        <v>2.56714</v>
      </c>
      <c r="JP190">
        <v>2.23999</v>
      </c>
      <c r="JQ190">
        <v>1.39648</v>
      </c>
      <c r="JR190">
        <v>2.34619</v>
      </c>
      <c r="JS190">
        <v>1.49536</v>
      </c>
      <c r="JT190">
        <v>2.61475</v>
      </c>
      <c r="JU190">
        <v>35.9879</v>
      </c>
      <c r="JV190">
        <v>24.0612</v>
      </c>
      <c r="JW190">
        <v>18</v>
      </c>
      <c r="JX190">
        <v>490.62</v>
      </c>
      <c r="JY190">
        <v>458.442</v>
      </c>
      <c r="JZ190">
        <v>28.043</v>
      </c>
      <c r="KA190">
        <v>28.6711</v>
      </c>
      <c r="KB190">
        <v>30.0001</v>
      </c>
      <c r="KC190">
        <v>28.4256</v>
      </c>
      <c r="KD190">
        <v>28.3456</v>
      </c>
      <c r="KE190">
        <v>51.3754</v>
      </c>
      <c r="KF190">
        <v>25.9307</v>
      </c>
      <c r="KG190">
        <v>73.52679999999999</v>
      </c>
      <c r="KH190">
        <v>28.1042</v>
      </c>
      <c r="KI190">
        <v>1309.15</v>
      </c>
      <c r="KJ190">
        <v>20.4886</v>
      </c>
      <c r="KK190">
        <v>100.986</v>
      </c>
      <c r="KL190">
        <v>100.521</v>
      </c>
    </row>
    <row r="191" spans="1:298">
      <c r="A191">
        <v>175</v>
      </c>
      <c r="B191">
        <v>1758816420.1</v>
      </c>
      <c r="C191">
        <v>3385</v>
      </c>
      <c r="D191" t="s">
        <v>795</v>
      </c>
      <c r="E191" t="s">
        <v>796</v>
      </c>
      <c r="F191">
        <v>5</v>
      </c>
      <c r="G191" t="s">
        <v>640</v>
      </c>
      <c r="H191" t="s">
        <v>437</v>
      </c>
      <c r="I191" t="s">
        <v>438</v>
      </c>
      <c r="J191">
        <v>1758816412.6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1320.404470254691</v>
      </c>
      <c r="AL191">
        <v>1291.254242424242</v>
      </c>
      <c r="AM191">
        <v>3.424953422970228</v>
      </c>
      <c r="AN191">
        <v>65.06192014247497</v>
      </c>
      <c r="AO191">
        <f>(AQ191 - AP191 + DZ191*1E3/(8.314*(EB191+273.15)) * AS191/DY191 * AR191) * DY191/(100*DM191) * 1000/(1000 - AQ191)</f>
        <v>0</v>
      </c>
      <c r="AP191">
        <v>20.56922580325183</v>
      </c>
      <c r="AQ191">
        <v>23.33066484848484</v>
      </c>
      <c r="AR191">
        <v>5.537946785820319E-06</v>
      </c>
      <c r="AS191">
        <v>108.3196532362032</v>
      </c>
      <c r="AT191">
        <v>0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4.16</v>
      </c>
      <c r="DN191">
        <v>0.5</v>
      </c>
      <c r="DO191" t="s">
        <v>440</v>
      </c>
      <c r="DP191">
        <v>2</v>
      </c>
      <c r="DQ191" t="b">
        <v>1</v>
      </c>
      <c r="DR191">
        <v>1758816412.6</v>
      </c>
      <c r="DS191">
        <v>1237.706666666667</v>
      </c>
      <c r="DT191">
        <v>1278.495925925926</v>
      </c>
      <c r="DU191">
        <v>23.33524074074074</v>
      </c>
      <c r="DV191">
        <v>20.56767777777779</v>
      </c>
      <c r="DW191">
        <v>1238.871481481481</v>
      </c>
      <c r="DX191">
        <v>23.21132592592592</v>
      </c>
      <c r="DY191">
        <v>499.9996296296297</v>
      </c>
      <c r="DZ191">
        <v>91.23309259259258</v>
      </c>
      <c r="EA191">
        <v>0.02955518518518518</v>
      </c>
      <c r="EB191">
        <v>29.9355962962963</v>
      </c>
      <c r="EC191">
        <v>30.00003333333333</v>
      </c>
      <c r="ED191">
        <v>999.9000000000001</v>
      </c>
      <c r="EE191">
        <v>0</v>
      </c>
      <c r="EF191">
        <v>0</v>
      </c>
      <c r="EG191">
        <v>9991.523333333333</v>
      </c>
      <c r="EH191">
        <v>0</v>
      </c>
      <c r="EI191">
        <v>11.35860740740741</v>
      </c>
      <c r="EJ191">
        <v>-40.78963333333333</v>
      </c>
      <c r="EK191">
        <v>1267.278888888889</v>
      </c>
      <c r="EL191">
        <v>1305.344074074074</v>
      </c>
      <c r="EM191">
        <v>2.767574074074074</v>
      </c>
      <c r="EN191">
        <v>1278.495925925926</v>
      </c>
      <c r="EO191">
        <v>20.56767777777779</v>
      </c>
      <c r="EP191">
        <v>2.128946296296296</v>
      </c>
      <c r="EQ191">
        <v>1.876452592592593</v>
      </c>
      <c r="ER191">
        <v>18.43742962962963</v>
      </c>
      <c r="ES191">
        <v>16.43862962962963</v>
      </c>
      <c r="ET191">
        <v>1999.99037037037</v>
      </c>
      <c r="EU191">
        <v>0.979994222222222</v>
      </c>
      <c r="EV191">
        <v>0.02000588148148148</v>
      </c>
      <c r="EW191">
        <v>0</v>
      </c>
      <c r="EX191">
        <v>630.2765555555554</v>
      </c>
      <c r="EY191">
        <v>5.00097</v>
      </c>
      <c r="EZ191">
        <v>12654.5962962963</v>
      </c>
      <c r="FA191">
        <v>16707.45555555556</v>
      </c>
      <c r="FB191">
        <v>40.81199999999999</v>
      </c>
      <c r="FC191">
        <v>41.24533333333333</v>
      </c>
      <c r="FD191">
        <v>40.75</v>
      </c>
      <c r="FE191">
        <v>40.81199999999999</v>
      </c>
      <c r="FF191">
        <v>41.375</v>
      </c>
      <c r="FG191">
        <v>1955.08037037037</v>
      </c>
      <c r="FH191">
        <v>39.91</v>
      </c>
      <c r="FI191">
        <v>0</v>
      </c>
      <c r="FJ191">
        <v>1758816421.2</v>
      </c>
      <c r="FK191">
        <v>0</v>
      </c>
      <c r="FL191">
        <v>630.2967599999999</v>
      </c>
      <c r="FM191">
        <v>0.1695384562336235</v>
      </c>
      <c r="FN191">
        <v>-3.515384628230596</v>
      </c>
      <c r="FO191">
        <v>12654.7</v>
      </c>
      <c r="FP191">
        <v>15</v>
      </c>
      <c r="FQ191">
        <v>0</v>
      </c>
      <c r="FR191" t="s">
        <v>441</v>
      </c>
      <c r="FS191">
        <v>1747247426.5</v>
      </c>
      <c r="FT191">
        <v>1747247420.5</v>
      </c>
      <c r="FU191">
        <v>0</v>
      </c>
      <c r="FV191">
        <v>1.027</v>
      </c>
      <c r="FW191">
        <v>0.031</v>
      </c>
      <c r="FX191">
        <v>0.02</v>
      </c>
      <c r="FY191">
        <v>0.05</v>
      </c>
      <c r="FZ191">
        <v>420</v>
      </c>
      <c r="GA191">
        <v>16</v>
      </c>
      <c r="GB191">
        <v>0.01</v>
      </c>
      <c r="GC191">
        <v>0.1</v>
      </c>
      <c r="GD191">
        <v>-40.70686341463414</v>
      </c>
      <c r="GE191">
        <v>-1.078018118466919</v>
      </c>
      <c r="GF191">
        <v>0.1496509544697464</v>
      </c>
      <c r="GG191">
        <v>0</v>
      </c>
      <c r="GH191">
        <v>630.2679411764705</v>
      </c>
      <c r="GI191">
        <v>0.3030404833481017</v>
      </c>
      <c r="GJ191">
        <v>0.242839082664234</v>
      </c>
      <c r="GK191">
        <v>-1</v>
      </c>
      <c r="GL191">
        <v>2.774036341463415</v>
      </c>
      <c r="GM191">
        <v>-0.1201049477351926</v>
      </c>
      <c r="GN191">
        <v>0.01215995301581452</v>
      </c>
      <c r="GO191">
        <v>0</v>
      </c>
      <c r="GP191">
        <v>0</v>
      </c>
      <c r="GQ191">
        <v>2</v>
      </c>
      <c r="GR191" t="s">
        <v>450</v>
      </c>
      <c r="GS191">
        <v>3.13546</v>
      </c>
      <c r="GT191">
        <v>2.69001</v>
      </c>
      <c r="GU191">
        <v>0.201073</v>
      </c>
      <c r="GV191">
        <v>0.203027</v>
      </c>
      <c r="GW191">
        <v>0.105153</v>
      </c>
      <c r="GX191">
        <v>0.09506779999999999</v>
      </c>
      <c r="GY191">
        <v>25392.7</v>
      </c>
      <c r="GZ191">
        <v>25376.2</v>
      </c>
      <c r="HA191">
        <v>29547.5</v>
      </c>
      <c r="HB191">
        <v>29426.5</v>
      </c>
      <c r="HC191">
        <v>34934.7</v>
      </c>
      <c r="HD191">
        <v>35268.8</v>
      </c>
      <c r="HE191">
        <v>41579.4</v>
      </c>
      <c r="HF191">
        <v>41800.1</v>
      </c>
      <c r="HG191">
        <v>1.92638</v>
      </c>
      <c r="HH191">
        <v>1.89193</v>
      </c>
      <c r="HI191">
        <v>0.101902</v>
      </c>
      <c r="HJ191">
        <v>0</v>
      </c>
      <c r="HK191">
        <v>28.3439</v>
      </c>
      <c r="HL191">
        <v>999.9</v>
      </c>
      <c r="HM191">
        <v>53.7</v>
      </c>
      <c r="HN191">
        <v>30.4</v>
      </c>
      <c r="HO191">
        <v>25.6587</v>
      </c>
      <c r="HP191">
        <v>62.0235</v>
      </c>
      <c r="HQ191">
        <v>25.7452</v>
      </c>
      <c r="HR191">
        <v>1</v>
      </c>
      <c r="HS191">
        <v>0.0858791</v>
      </c>
      <c r="HT191">
        <v>-0.314581</v>
      </c>
      <c r="HU191">
        <v>20.3407</v>
      </c>
      <c r="HV191">
        <v>5.21549</v>
      </c>
      <c r="HW191">
        <v>12.0104</v>
      </c>
      <c r="HX191">
        <v>4.98885</v>
      </c>
      <c r="HY191">
        <v>3.28788</v>
      </c>
      <c r="HZ191">
        <v>9999</v>
      </c>
      <c r="IA191">
        <v>9999</v>
      </c>
      <c r="IB191">
        <v>9999</v>
      </c>
      <c r="IC191">
        <v>4.3</v>
      </c>
      <c r="ID191">
        <v>1.86756</v>
      </c>
      <c r="IE191">
        <v>1.8667</v>
      </c>
      <c r="IF191">
        <v>1.86605</v>
      </c>
      <c r="IG191">
        <v>1.866</v>
      </c>
      <c r="IH191">
        <v>1.86784</v>
      </c>
      <c r="II191">
        <v>1.87028</v>
      </c>
      <c r="IJ191">
        <v>1.86896</v>
      </c>
      <c r="IK191">
        <v>1.87042</v>
      </c>
      <c r="IL191">
        <v>0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-1.2</v>
      </c>
      <c r="IZ191">
        <v>0.1238</v>
      </c>
      <c r="JA191">
        <v>-0.08430758455233166</v>
      </c>
      <c r="JB191">
        <v>-0.0005046786976645747</v>
      </c>
      <c r="JC191">
        <v>-2.788243218172637E-07</v>
      </c>
      <c r="JD191">
        <v>-1.458253586176284E-11</v>
      </c>
      <c r="JE191">
        <v>-0.06436460862781151</v>
      </c>
      <c r="JF191">
        <v>-0.004978686969522418</v>
      </c>
      <c r="JG191">
        <v>0.0008967905392753483</v>
      </c>
      <c r="JH191">
        <v>-1.433903952826167E-05</v>
      </c>
      <c r="JI191">
        <v>4</v>
      </c>
      <c r="JJ191">
        <v>2332</v>
      </c>
      <c r="JK191">
        <v>1</v>
      </c>
      <c r="JL191">
        <v>26</v>
      </c>
      <c r="JM191">
        <v>192816.6</v>
      </c>
      <c r="JN191">
        <v>192816.7</v>
      </c>
      <c r="JO191">
        <v>2.59644</v>
      </c>
      <c r="JP191">
        <v>2.23145</v>
      </c>
      <c r="JQ191">
        <v>1.39648</v>
      </c>
      <c r="JR191">
        <v>2.34375</v>
      </c>
      <c r="JS191">
        <v>1.49536</v>
      </c>
      <c r="JT191">
        <v>2.7063</v>
      </c>
      <c r="JU191">
        <v>35.9879</v>
      </c>
      <c r="JV191">
        <v>24.0612</v>
      </c>
      <c r="JW191">
        <v>18</v>
      </c>
      <c r="JX191">
        <v>490.47</v>
      </c>
      <c r="JY191">
        <v>458.648</v>
      </c>
      <c r="JZ191">
        <v>28.1048</v>
      </c>
      <c r="KA191">
        <v>28.6749</v>
      </c>
      <c r="KB191">
        <v>30.0004</v>
      </c>
      <c r="KC191">
        <v>28.4304</v>
      </c>
      <c r="KD191">
        <v>28.3498</v>
      </c>
      <c r="KE191">
        <v>51.9471</v>
      </c>
      <c r="KF191">
        <v>26.2154</v>
      </c>
      <c r="KG191">
        <v>73.1564</v>
      </c>
      <c r="KH191">
        <v>28.0968</v>
      </c>
      <c r="KI191">
        <v>1322.53</v>
      </c>
      <c r="KJ191">
        <v>20.464</v>
      </c>
      <c r="KK191">
        <v>100.985</v>
      </c>
      <c r="KL191">
        <v>100.522</v>
      </c>
    </row>
    <row r="192" spans="1:298">
      <c r="A192">
        <v>176</v>
      </c>
      <c r="B192">
        <v>1758816425.1</v>
      </c>
      <c r="C192">
        <v>3390</v>
      </c>
      <c r="D192" t="s">
        <v>797</v>
      </c>
      <c r="E192" t="s">
        <v>798</v>
      </c>
      <c r="F192">
        <v>5</v>
      </c>
      <c r="G192" t="s">
        <v>640</v>
      </c>
      <c r="H192" t="s">
        <v>437</v>
      </c>
      <c r="I192" t="s">
        <v>438</v>
      </c>
      <c r="J192">
        <v>1758816417.314285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1337.493153644641</v>
      </c>
      <c r="AL192">
        <v>1308.312</v>
      </c>
      <c r="AM192">
        <v>3.40631529066136</v>
      </c>
      <c r="AN192">
        <v>65.06192014247497</v>
      </c>
      <c r="AO192">
        <f>(AQ192 - AP192 + DZ192*1E3/(8.314*(EB192+273.15)) * AS192/DY192 * AR192) * DY192/(100*DM192) * 1000/(1000 - AQ192)</f>
        <v>0</v>
      </c>
      <c r="AP192">
        <v>20.52746890337038</v>
      </c>
      <c r="AQ192">
        <v>23.31730424242424</v>
      </c>
      <c r="AR192">
        <v>-0.00010114512791865</v>
      </c>
      <c r="AS192">
        <v>108.3196532362032</v>
      </c>
      <c r="AT192">
        <v>0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4.16</v>
      </c>
      <c r="DN192">
        <v>0.5</v>
      </c>
      <c r="DO192" t="s">
        <v>440</v>
      </c>
      <c r="DP192">
        <v>2</v>
      </c>
      <c r="DQ192" t="b">
        <v>1</v>
      </c>
      <c r="DR192">
        <v>1758816417.314285</v>
      </c>
      <c r="DS192">
        <v>1253.467142857143</v>
      </c>
      <c r="DT192">
        <v>1294.318214285714</v>
      </c>
      <c r="DU192">
        <v>23.32990714285714</v>
      </c>
      <c r="DV192">
        <v>20.55667857142857</v>
      </c>
      <c r="DW192">
        <v>1254.651785714286</v>
      </c>
      <c r="DX192">
        <v>23.20605714285714</v>
      </c>
      <c r="DY192">
        <v>499.9546071428571</v>
      </c>
      <c r="DZ192">
        <v>91.23300357142855</v>
      </c>
      <c r="EA192">
        <v>0.02966731428571429</v>
      </c>
      <c r="EB192">
        <v>29.932125</v>
      </c>
      <c r="EC192">
        <v>29.99816785714285</v>
      </c>
      <c r="ED192">
        <v>999.9000000000002</v>
      </c>
      <c r="EE192">
        <v>0</v>
      </c>
      <c r="EF192">
        <v>0</v>
      </c>
      <c r="EG192">
        <v>10000.75357142857</v>
      </c>
      <c r="EH192">
        <v>0</v>
      </c>
      <c r="EI192">
        <v>11.36416071428572</v>
      </c>
      <c r="EJ192">
        <v>-40.85173928571429</v>
      </c>
      <c r="EK192">
        <v>1283.409285714286</v>
      </c>
      <c r="EL192">
        <v>1321.483928571428</v>
      </c>
      <c r="EM192">
        <v>2.773236428571429</v>
      </c>
      <c r="EN192">
        <v>1294.318214285714</v>
      </c>
      <c r="EO192">
        <v>20.55667857142857</v>
      </c>
      <c r="EP192">
        <v>2.128456428571428</v>
      </c>
      <c r="EQ192">
        <v>1.875446428571429</v>
      </c>
      <c r="ER192">
        <v>18.43375357142857</v>
      </c>
      <c r="ES192">
        <v>16.43019642857143</v>
      </c>
      <c r="ET192">
        <v>1999.986071428571</v>
      </c>
      <c r="EU192">
        <v>0.9799942499999997</v>
      </c>
      <c r="EV192">
        <v>0.02000585357142857</v>
      </c>
      <c r="EW192">
        <v>0</v>
      </c>
      <c r="EX192">
        <v>630.3244285714284</v>
      </c>
      <c r="EY192">
        <v>5.00097</v>
      </c>
      <c r="EZ192">
        <v>12655.07857142857</v>
      </c>
      <c r="FA192">
        <v>16707.425</v>
      </c>
      <c r="FB192">
        <v>40.81199999999999</v>
      </c>
      <c r="FC192">
        <v>41.25</v>
      </c>
      <c r="FD192">
        <v>40.75442857142856</v>
      </c>
      <c r="FE192">
        <v>40.81424999999999</v>
      </c>
      <c r="FF192">
        <v>41.375</v>
      </c>
      <c r="FG192">
        <v>1955.076071428572</v>
      </c>
      <c r="FH192">
        <v>39.91</v>
      </c>
      <c r="FI192">
        <v>0</v>
      </c>
      <c r="FJ192">
        <v>1758816426</v>
      </c>
      <c r="FK192">
        <v>0</v>
      </c>
      <c r="FL192">
        <v>630.33448</v>
      </c>
      <c r="FM192">
        <v>0.552615369594472</v>
      </c>
      <c r="FN192">
        <v>18.2846153091112</v>
      </c>
      <c r="FO192">
        <v>12655.152</v>
      </c>
      <c r="FP192">
        <v>15</v>
      </c>
      <c r="FQ192">
        <v>0</v>
      </c>
      <c r="FR192" t="s">
        <v>441</v>
      </c>
      <c r="FS192">
        <v>1747247426.5</v>
      </c>
      <c r="FT192">
        <v>1747247420.5</v>
      </c>
      <c r="FU192">
        <v>0</v>
      </c>
      <c r="FV192">
        <v>1.027</v>
      </c>
      <c r="FW192">
        <v>0.031</v>
      </c>
      <c r="FX192">
        <v>0.02</v>
      </c>
      <c r="FY192">
        <v>0.05</v>
      </c>
      <c r="FZ192">
        <v>420</v>
      </c>
      <c r="GA192">
        <v>16</v>
      </c>
      <c r="GB192">
        <v>0.01</v>
      </c>
      <c r="GC192">
        <v>0.1</v>
      </c>
      <c r="GD192">
        <v>-40.80427</v>
      </c>
      <c r="GE192">
        <v>-0.6159894934333263</v>
      </c>
      <c r="GF192">
        <v>0.1076335895527047</v>
      </c>
      <c r="GG192">
        <v>0</v>
      </c>
      <c r="GH192">
        <v>630.3060588235295</v>
      </c>
      <c r="GI192">
        <v>0.416990061231901</v>
      </c>
      <c r="GJ192">
        <v>0.2695846414259117</v>
      </c>
      <c r="GK192">
        <v>-1</v>
      </c>
      <c r="GL192">
        <v>2.772688</v>
      </c>
      <c r="GM192">
        <v>0.02115737335834454</v>
      </c>
      <c r="GN192">
        <v>0.01405448295029027</v>
      </c>
      <c r="GO192">
        <v>1</v>
      </c>
      <c r="GP192">
        <v>1</v>
      </c>
      <c r="GQ192">
        <v>2</v>
      </c>
      <c r="GR192" t="s">
        <v>442</v>
      </c>
      <c r="GS192">
        <v>3.13554</v>
      </c>
      <c r="GT192">
        <v>2.69019</v>
      </c>
      <c r="GU192">
        <v>0.202711</v>
      </c>
      <c r="GV192">
        <v>0.204661</v>
      </c>
      <c r="GW192">
        <v>0.105099</v>
      </c>
      <c r="GX192">
        <v>0.0947952</v>
      </c>
      <c r="GY192">
        <v>25339.9</v>
      </c>
      <c r="GZ192">
        <v>25323.5</v>
      </c>
      <c r="HA192">
        <v>29546.8</v>
      </c>
      <c r="HB192">
        <v>29425.9</v>
      </c>
      <c r="HC192">
        <v>34936.3</v>
      </c>
      <c r="HD192">
        <v>35278.8</v>
      </c>
      <c r="HE192">
        <v>41578.7</v>
      </c>
      <c r="HF192">
        <v>41799.3</v>
      </c>
      <c r="HG192">
        <v>1.92673</v>
      </c>
      <c r="HH192">
        <v>1.89158</v>
      </c>
      <c r="HI192">
        <v>0.100657</v>
      </c>
      <c r="HJ192">
        <v>0</v>
      </c>
      <c r="HK192">
        <v>28.3439</v>
      </c>
      <c r="HL192">
        <v>999.9</v>
      </c>
      <c r="HM192">
        <v>53.7</v>
      </c>
      <c r="HN192">
        <v>30.4</v>
      </c>
      <c r="HO192">
        <v>25.6577</v>
      </c>
      <c r="HP192">
        <v>62.1235</v>
      </c>
      <c r="HQ192">
        <v>25.8013</v>
      </c>
      <c r="HR192">
        <v>1</v>
      </c>
      <c r="HS192">
        <v>0.0863974</v>
      </c>
      <c r="HT192">
        <v>-0.210596</v>
      </c>
      <c r="HU192">
        <v>20.3408</v>
      </c>
      <c r="HV192">
        <v>5.21519</v>
      </c>
      <c r="HW192">
        <v>12.0111</v>
      </c>
      <c r="HX192">
        <v>4.98895</v>
      </c>
      <c r="HY192">
        <v>3.28795</v>
      </c>
      <c r="HZ192">
        <v>9999</v>
      </c>
      <c r="IA192">
        <v>9999</v>
      </c>
      <c r="IB192">
        <v>9999</v>
      </c>
      <c r="IC192">
        <v>4.3</v>
      </c>
      <c r="ID192">
        <v>1.86756</v>
      </c>
      <c r="IE192">
        <v>1.8667</v>
      </c>
      <c r="IF192">
        <v>1.86604</v>
      </c>
      <c r="IG192">
        <v>1.866</v>
      </c>
      <c r="IH192">
        <v>1.86786</v>
      </c>
      <c r="II192">
        <v>1.8703</v>
      </c>
      <c r="IJ192">
        <v>1.86894</v>
      </c>
      <c r="IK192">
        <v>1.87042</v>
      </c>
      <c r="IL192">
        <v>0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-1.21</v>
      </c>
      <c r="IZ192">
        <v>0.1237</v>
      </c>
      <c r="JA192">
        <v>-0.08430758455233166</v>
      </c>
      <c r="JB192">
        <v>-0.0005046786976645747</v>
      </c>
      <c r="JC192">
        <v>-2.788243218172637E-07</v>
      </c>
      <c r="JD192">
        <v>-1.458253586176284E-11</v>
      </c>
      <c r="JE192">
        <v>-0.06436460862781151</v>
      </c>
      <c r="JF192">
        <v>-0.004978686969522418</v>
      </c>
      <c r="JG192">
        <v>0.0008967905392753483</v>
      </c>
      <c r="JH192">
        <v>-1.433903952826167E-05</v>
      </c>
      <c r="JI192">
        <v>4</v>
      </c>
      <c r="JJ192">
        <v>2332</v>
      </c>
      <c r="JK192">
        <v>1</v>
      </c>
      <c r="JL192">
        <v>26</v>
      </c>
      <c r="JM192">
        <v>192816.6</v>
      </c>
      <c r="JN192">
        <v>192816.7</v>
      </c>
      <c r="JO192">
        <v>2.61963</v>
      </c>
      <c r="JP192">
        <v>2.23877</v>
      </c>
      <c r="JQ192">
        <v>1.39771</v>
      </c>
      <c r="JR192">
        <v>2.34253</v>
      </c>
      <c r="JS192">
        <v>1.49536</v>
      </c>
      <c r="JT192">
        <v>2.65869</v>
      </c>
      <c r="JU192">
        <v>36.0113</v>
      </c>
      <c r="JV192">
        <v>24.0612</v>
      </c>
      <c r="JW192">
        <v>18</v>
      </c>
      <c r="JX192">
        <v>490.726</v>
      </c>
      <c r="JY192">
        <v>458.458</v>
      </c>
      <c r="JZ192">
        <v>28.1114</v>
      </c>
      <c r="KA192">
        <v>28.6791</v>
      </c>
      <c r="KB192">
        <v>30.0006</v>
      </c>
      <c r="KC192">
        <v>28.4347</v>
      </c>
      <c r="KD192">
        <v>28.3537</v>
      </c>
      <c r="KE192">
        <v>52.4282</v>
      </c>
      <c r="KF192">
        <v>26.2154</v>
      </c>
      <c r="KG192">
        <v>73.1564</v>
      </c>
      <c r="KH192">
        <v>28.1045</v>
      </c>
      <c r="KI192">
        <v>1335.88</v>
      </c>
      <c r="KJ192">
        <v>20.4726</v>
      </c>
      <c r="KK192">
        <v>100.983</v>
      </c>
      <c r="KL192">
        <v>100.52</v>
      </c>
    </row>
    <row r="193" spans="1:298">
      <c r="A193">
        <v>177</v>
      </c>
      <c r="B193">
        <v>1758816430.1</v>
      </c>
      <c r="C193">
        <v>3395</v>
      </c>
      <c r="D193" t="s">
        <v>799</v>
      </c>
      <c r="E193" t="s">
        <v>800</v>
      </c>
      <c r="F193">
        <v>5</v>
      </c>
      <c r="G193" t="s">
        <v>640</v>
      </c>
      <c r="H193" t="s">
        <v>437</v>
      </c>
      <c r="I193" t="s">
        <v>438</v>
      </c>
      <c r="J193">
        <v>1758816422.6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1354.474899252971</v>
      </c>
      <c r="AL193">
        <v>1325.305212121211</v>
      </c>
      <c r="AM193">
        <v>3.408315547520656</v>
      </c>
      <c r="AN193">
        <v>65.06192014247497</v>
      </c>
      <c r="AO193">
        <f>(AQ193 - AP193 + DZ193*1E3/(8.314*(EB193+273.15)) * AS193/DY193 * AR193) * DY193/(100*DM193) * 1000/(1000 - AQ193)</f>
        <v>0</v>
      </c>
      <c r="AP193">
        <v>20.46824770698262</v>
      </c>
      <c r="AQ193">
        <v>23.27690242424241</v>
      </c>
      <c r="AR193">
        <v>-0.007890360586626529</v>
      </c>
      <c r="AS193">
        <v>108.3196532362032</v>
      </c>
      <c r="AT193">
        <v>0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4.16</v>
      </c>
      <c r="DN193">
        <v>0.5</v>
      </c>
      <c r="DO193" t="s">
        <v>440</v>
      </c>
      <c r="DP193">
        <v>2</v>
      </c>
      <c r="DQ193" t="b">
        <v>1</v>
      </c>
      <c r="DR193">
        <v>1758816422.6</v>
      </c>
      <c r="DS193">
        <v>1271.118888888889</v>
      </c>
      <c r="DT193">
        <v>1312.001111111111</v>
      </c>
      <c r="DU193">
        <v>23.31615555555556</v>
      </c>
      <c r="DV193">
        <v>20.52383333333333</v>
      </c>
      <c r="DW193">
        <v>1272.326666666667</v>
      </c>
      <c r="DX193">
        <v>23.19248518518519</v>
      </c>
      <c r="DY193">
        <v>500.0022962962962</v>
      </c>
      <c r="DZ193">
        <v>91.23271111111113</v>
      </c>
      <c r="EA193">
        <v>0.0297128</v>
      </c>
      <c r="EB193">
        <v>29.93155185185185</v>
      </c>
      <c r="EC193">
        <v>29.99563703703704</v>
      </c>
      <c r="ED193">
        <v>999.9000000000001</v>
      </c>
      <c r="EE193">
        <v>0</v>
      </c>
      <c r="EF193">
        <v>0</v>
      </c>
      <c r="EG193">
        <v>10004.18592592592</v>
      </c>
      <c r="EH193">
        <v>0</v>
      </c>
      <c r="EI193">
        <v>11.36907037037037</v>
      </c>
      <c r="EJ193">
        <v>-40.88197777777778</v>
      </c>
      <c r="EK193">
        <v>1301.464814814815</v>
      </c>
      <c r="EL193">
        <v>1339.492222222222</v>
      </c>
      <c r="EM193">
        <v>2.792327407407407</v>
      </c>
      <c r="EN193">
        <v>1312.001111111111</v>
      </c>
      <c r="EO193">
        <v>20.52383333333333</v>
      </c>
      <c r="EP193">
        <v>2.127196296296296</v>
      </c>
      <c r="EQ193">
        <v>1.872443703703704</v>
      </c>
      <c r="ER193">
        <v>18.42428888888889</v>
      </c>
      <c r="ES193">
        <v>16.40500370370371</v>
      </c>
      <c r="ET193">
        <v>1999.98962962963</v>
      </c>
      <c r="EU193">
        <v>0.9799943333333332</v>
      </c>
      <c r="EV193">
        <v>0.02000577407407407</v>
      </c>
      <c r="EW193">
        <v>0</v>
      </c>
      <c r="EX193">
        <v>630.3841851851853</v>
      </c>
      <c r="EY193">
        <v>5.00097</v>
      </c>
      <c r="EZ193">
        <v>12655.74074074074</v>
      </c>
      <c r="FA193">
        <v>16707.46666666667</v>
      </c>
      <c r="FB193">
        <v>40.81433333333333</v>
      </c>
      <c r="FC193">
        <v>41.25</v>
      </c>
      <c r="FD193">
        <v>40.76377777777777</v>
      </c>
      <c r="FE193">
        <v>40.81433333333333</v>
      </c>
      <c r="FF193">
        <v>41.375</v>
      </c>
      <c r="FG193">
        <v>1955.07962962963</v>
      </c>
      <c r="FH193">
        <v>39.91</v>
      </c>
      <c r="FI193">
        <v>0</v>
      </c>
      <c r="FJ193">
        <v>1758816430.8</v>
      </c>
      <c r="FK193">
        <v>0</v>
      </c>
      <c r="FL193">
        <v>630.37252</v>
      </c>
      <c r="FM193">
        <v>1.977692295392921</v>
      </c>
      <c r="FN193">
        <v>13.6230769298838</v>
      </c>
      <c r="FO193">
        <v>12655.98</v>
      </c>
      <c r="FP193">
        <v>15</v>
      </c>
      <c r="FQ193">
        <v>0</v>
      </c>
      <c r="FR193" t="s">
        <v>441</v>
      </c>
      <c r="FS193">
        <v>1747247426.5</v>
      </c>
      <c r="FT193">
        <v>1747247420.5</v>
      </c>
      <c r="FU193">
        <v>0</v>
      </c>
      <c r="FV193">
        <v>1.027</v>
      </c>
      <c r="FW193">
        <v>0.031</v>
      </c>
      <c r="FX193">
        <v>0.02</v>
      </c>
      <c r="FY193">
        <v>0.05</v>
      </c>
      <c r="FZ193">
        <v>420</v>
      </c>
      <c r="GA193">
        <v>16</v>
      </c>
      <c r="GB193">
        <v>0.01</v>
      </c>
      <c r="GC193">
        <v>0.1</v>
      </c>
      <c r="GD193">
        <v>-40.87161951219512</v>
      </c>
      <c r="GE193">
        <v>-0.4568320557491594</v>
      </c>
      <c r="GF193">
        <v>0.1161220535755003</v>
      </c>
      <c r="GG193">
        <v>0</v>
      </c>
      <c r="GH193">
        <v>630.3794117647058</v>
      </c>
      <c r="GI193">
        <v>0.7660809724501003</v>
      </c>
      <c r="GJ193">
        <v>0.2772021048268184</v>
      </c>
      <c r="GK193">
        <v>-1</v>
      </c>
      <c r="GL193">
        <v>2.78462487804878</v>
      </c>
      <c r="GM193">
        <v>0.2255987456446009</v>
      </c>
      <c r="GN193">
        <v>0.02689318393307677</v>
      </c>
      <c r="GO193">
        <v>0</v>
      </c>
      <c r="GP193">
        <v>0</v>
      </c>
      <c r="GQ193">
        <v>2</v>
      </c>
      <c r="GR193" t="s">
        <v>450</v>
      </c>
      <c r="GS193">
        <v>3.13537</v>
      </c>
      <c r="GT193">
        <v>2.68975</v>
      </c>
      <c r="GU193">
        <v>0.204341</v>
      </c>
      <c r="GV193">
        <v>0.206213</v>
      </c>
      <c r="GW193">
        <v>0.104973</v>
      </c>
      <c r="GX193">
        <v>0.0947286</v>
      </c>
      <c r="GY193">
        <v>25288</v>
      </c>
      <c r="GZ193">
        <v>25273.9</v>
      </c>
      <c r="HA193">
        <v>29546.7</v>
      </c>
      <c r="HB193">
        <v>29425.7</v>
      </c>
      <c r="HC193">
        <v>34941.4</v>
      </c>
      <c r="HD193">
        <v>35281.3</v>
      </c>
      <c r="HE193">
        <v>41578.9</v>
      </c>
      <c r="HF193">
        <v>41799</v>
      </c>
      <c r="HG193">
        <v>1.92685</v>
      </c>
      <c r="HH193">
        <v>1.89167</v>
      </c>
      <c r="HI193">
        <v>0.101335</v>
      </c>
      <c r="HJ193">
        <v>0</v>
      </c>
      <c r="HK193">
        <v>28.3443</v>
      </c>
      <c r="HL193">
        <v>999.9</v>
      </c>
      <c r="HM193">
        <v>53.7</v>
      </c>
      <c r="HN193">
        <v>30.4</v>
      </c>
      <c r="HO193">
        <v>25.6602</v>
      </c>
      <c r="HP193">
        <v>61.9535</v>
      </c>
      <c r="HQ193">
        <v>25.7933</v>
      </c>
      <c r="HR193">
        <v>1</v>
      </c>
      <c r="HS193">
        <v>0.0866387</v>
      </c>
      <c r="HT193">
        <v>-0.204483</v>
      </c>
      <c r="HU193">
        <v>20.341</v>
      </c>
      <c r="HV193">
        <v>5.21474</v>
      </c>
      <c r="HW193">
        <v>12.0108</v>
      </c>
      <c r="HX193">
        <v>4.9889</v>
      </c>
      <c r="HY193">
        <v>3.2879</v>
      </c>
      <c r="HZ193">
        <v>9999</v>
      </c>
      <c r="IA193">
        <v>9999</v>
      </c>
      <c r="IB193">
        <v>9999</v>
      </c>
      <c r="IC193">
        <v>4.3</v>
      </c>
      <c r="ID193">
        <v>1.86755</v>
      </c>
      <c r="IE193">
        <v>1.8667</v>
      </c>
      <c r="IF193">
        <v>1.86602</v>
      </c>
      <c r="IG193">
        <v>1.866</v>
      </c>
      <c r="IH193">
        <v>1.86785</v>
      </c>
      <c r="II193">
        <v>1.8703</v>
      </c>
      <c r="IJ193">
        <v>1.86897</v>
      </c>
      <c r="IK193">
        <v>1.87042</v>
      </c>
      <c r="IL193">
        <v>0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-1.24</v>
      </c>
      <c r="IZ193">
        <v>0.1231</v>
      </c>
      <c r="JA193">
        <v>-0.08430758455233166</v>
      </c>
      <c r="JB193">
        <v>-0.0005046786976645747</v>
      </c>
      <c r="JC193">
        <v>-2.788243218172637E-07</v>
      </c>
      <c r="JD193">
        <v>-1.458253586176284E-11</v>
      </c>
      <c r="JE193">
        <v>-0.06436460862781151</v>
      </c>
      <c r="JF193">
        <v>-0.004978686969522418</v>
      </c>
      <c r="JG193">
        <v>0.0008967905392753483</v>
      </c>
      <c r="JH193">
        <v>-1.433903952826167E-05</v>
      </c>
      <c r="JI193">
        <v>4</v>
      </c>
      <c r="JJ193">
        <v>2332</v>
      </c>
      <c r="JK193">
        <v>1</v>
      </c>
      <c r="JL193">
        <v>26</v>
      </c>
      <c r="JM193">
        <v>192816.7</v>
      </c>
      <c r="JN193">
        <v>192816.8</v>
      </c>
      <c r="JO193">
        <v>2.64648</v>
      </c>
      <c r="JP193">
        <v>2.22168</v>
      </c>
      <c r="JQ193">
        <v>1.39771</v>
      </c>
      <c r="JR193">
        <v>2.34131</v>
      </c>
      <c r="JS193">
        <v>1.49536</v>
      </c>
      <c r="JT193">
        <v>2.66968</v>
      </c>
      <c r="JU193">
        <v>36.0113</v>
      </c>
      <c r="JV193">
        <v>24.07</v>
      </c>
      <c r="JW193">
        <v>18</v>
      </c>
      <c r="JX193">
        <v>490.838</v>
      </c>
      <c r="JY193">
        <v>458.554</v>
      </c>
      <c r="JZ193">
        <v>28.1132</v>
      </c>
      <c r="KA193">
        <v>28.6833</v>
      </c>
      <c r="KB193">
        <v>30.0004</v>
      </c>
      <c r="KC193">
        <v>28.4388</v>
      </c>
      <c r="KD193">
        <v>28.3579</v>
      </c>
      <c r="KE193">
        <v>53.0039</v>
      </c>
      <c r="KF193">
        <v>26.2154</v>
      </c>
      <c r="KG193">
        <v>73.1564</v>
      </c>
      <c r="KH193">
        <v>28.1189</v>
      </c>
      <c r="KI193">
        <v>1355.92</v>
      </c>
      <c r="KJ193">
        <v>20.4863</v>
      </c>
      <c r="KK193">
        <v>100.983</v>
      </c>
      <c r="KL193">
        <v>100.519</v>
      </c>
    </row>
    <row r="194" spans="1:298">
      <c r="A194">
        <v>178</v>
      </c>
      <c r="B194">
        <v>1758816435.1</v>
      </c>
      <c r="C194">
        <v>3400</v>
      </c>
      <c r="D194" t="s">
        <v>801</v>
      </c>
      <c r="E194" t="s">
        <v>802</v>
      </c>
      <c r="F194">
        <v>5</v>
      </c>
      <c r="G194" t="s">
        <v>640</v>
      </c>
      <c r="H194" t="s">
        <v>437</v>
      </c>
      <c r="I194" t="s">
        <v>438</v>
      </c>
      <c r="J194">
        <v>1758816427.314285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1371.24304150443</v>
      </c>
      <c r="AL194">
        <v>1342.194</v>
      </c>
      <c r="AM194">
        <v>3.38207882266522</v>
      </c>
      <c r="AN194">
        <v>65.06192014247497</v>
      </c>
      <c r="AO194">
        <f>(AQ194 - AP194 + DZ194*1E3/(8.314*(EB194+273.15)) * AS194/DY194 * AR194) * DY194/(100*DM194) * 1000/(1000 - AQ194)</f>
        <v>0</v>
      </c>
      <c r="AP194">
        <v>20.46357883210877</v>
      </c>
      <c r="AQ194">
        <v>23.25135454545455</v>
      </c>
      <c r="AR194">
        <v>-0.00391109747530932</v>
      </c>
      <c r="AS194">
        <v>108.3196532362032</v>
      </c>
      <c r="AT194">
        <v>0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4.16</v>
      </c>
      <c r="DN194">
        <v>0.5</v>
      </c>
      <c r="DO194" t="s">
        <v>440</v>
      </c>
      <c r="DP194">
        <v>2</v>
      </c>
      <c r="DQ194" t="b">
        <v>1</v>
      </c>
      <c r="DR194">
        <v>1758816427.314285</v>
      </c>
      <c r="DS194">
        <v>1286.809285714286</v>
      </c>
      <c r="DT194">
        <v>1327.724642857143</v>
      </c>
      <c r="DU194">
        <v>23.29434642857143</v>
      </c>
      <c r="DV194">
        <v>20.49154285714286</v>
      </c>
      <c r="DW194">
        <v>1288.036785714286</v>
      </c>
      <c r="DX194">
        <v>23.17096785714286</v>
      </c>
      <c r="DY194">
        <v>500.0046785714285</v>
      </c>
      <c r="DZ194">
        <v>91.23255357142855</v>
      </c>
      <c r="EA194">
        <v>0.02960877857142857</v>
      </c>
      <c r="EB194">
        <v>29.92801785714286</v>
      </c>
      <c r="EC194">
        <v>29.99058571428571</v>
      </c>
      <c r="ED194">
        <v>999.9000000000002</v>
      </c>
      <c r="EE194">
        <v>0</v>
      </c>
      <c r="EF194">
        <v>0</v>
      </c>
      <c r="EG194">
        <v>10003.24214285714</v>
      </c>
      <c r="EH194">
        <v>0</v>
      </c>
      <c r="EI194">
        <v>11.37253571428572</v>
      </c>
      <c r="EJ194">
        <v>-40.91595714285715</v>
      </c>
      <c r="EK194">
        <v>1317.499642857143</v>
      </c>
      <c r="EL194">
        <v>1355.500714285714</v>
      </c>
      <c r="EM194">
        <v>2.802802500000001</v>
      </c>
      <c r="EN194">
        <v>1327.724642857143</v>
      </c>
      <c r="EO194">
        <v>20.49154285714286</v>
      </c>
      <c r="EP194">
        <v>2.125202857142857</v>
      </c>
      <c r="EQ194">
        <v>1.869494642857143</v>
      </c>
      <c r="ER194">
        <v>18.40932857142857</v>
      </c>
      <c r="ES194">
        <v>16.38026785714286</v>
      </c>
      <c r="ET194">
        <v>2000.010714285714</v>
      </c>
      <c r="EU194">
        <v>0.9799945714285714</v>
      </c>
      <c r="EV194">
        <v>0.02000553928571428</v>
      </c>
      <c r="EW194">
        <v>0</v>
      </c>
      <c r="EX194">
        <v>630.4665714285713</v>
      </c>
      <c r="EY194">
        <v>5.00097</v>
      </c>
      <c r="EZ194">
        <v>12656.5</v>
      </c>
      <c r="FA194">
        <v>16707.64642857143</v>
      </c>
      <c r="FB194">
        <v>40.81874999999999</v>
      </c>
      <c r="FC194">
        <v>41.25</v>
      </c>
      <c r="FD194">
        <v>40.76549999999999</v>
      </c>
      <c r="FE194">
        <v>40.81424999999999</v>
      </c>
      <c r="FF194">
        <v>41.375</v>
      </c>
      <c r="FG194">
        <v>1955.100714285715</v>
      </c>
      <c r="FH194">
        <v>39.91</v>
      </c>
      <c r="FI194">
        <v>0</v>
      </c>
      <c r="FJ194">
        <v>1758816436.2</v>
      </c>
      <c r="FK194">
        <v>0</v>
      </c>
      <c r="FL194">
        <v>630.4516153846154</v>
      </c>
      <c r="FM194">
        <v>0.6560683632399857</v>
      </c>
      <c r="FN194">
        <v>-4.629059800962951</v>
      </c>
      <c r="FO194">
        <v>12656.57692307692</v>
      </c>
      <c r="FP194">
        <v>15</v>
      </c>
      <c r="FQ194">
        <v>0</v>
      </c>
      <c r="FR194" t="s">
        <v>441</v>
      </c>
      <c r="FS194">
        <v>1747247426.5</v>
      </c>
      <c r="FT194">
        <v>1747247420.5</v>
      </c>
      <c r="FU194">
        <v>0</v>
      </c>
      <c r="FV194">
        <v>1.027</v>
      </c>
      <c r="FW194">
        <v>0.031</v>
      </c>
      <c r="FX194">
        <v>0.02</v>
      </c>
      <c r="FY194">
        <v>0.05</v>
      </c>
      <c r="FZ194">
        <v>420</v>
      </c>
      <c r="GA194">
        <v>16</v>
      </c>
      <c r="GB194">
        <v>0.01</v>
      </c>
      <c r="GC194">
        <v>0.1</v>
      </c>
      <c r="GD194">
        <v>-40.88043902439024</v>
      </c>
      <c r="GE194">
        <v>-0.5095087108013759</v>
      </c>
      <c r="GF194">
        <v>0.1296770018876149</v>
      </c>
      <c r="GG194">
        <v>0</v>
      </c>
      <c r="GH194">
        <v>630.3947352941177</v>
      </c>
      <c r="GI194">
        <v>1.092360573232763</v>
      </c>
      <c r="GJ194">
        <v>0.2666846903150781</v>
      </c>
      <c r="GK194">
        <v>-1</v>
      </c>
      <c r="GL194">
        <v>2.792361219512195</v>
      </c>
      <c r="GM194">
        <v>0.1687845993031395</v>
      </c>
      <c r="GN194">
        <v>0.02522724168241614</v>
      </c>
      <c r="GO194">
        <v>0</v>
      </c>
      <c r="GP194">
        <v>0</v>
      </c>
      <c r="GQ194">
        <v>2</v>
      </c>
      <c r="GR194" t="s">
        <v>450</v>
      </c>
      <c r="GS194">
        <v>3.1354</v>
      </c>
      <c r="GT194">
        <v>2.68965</v>
      </c>
      <c r="GU194">
        <v>0.205957</v>
      </c>
      <c r="GV194">
        <v>0.207829</v>
      </c>
      <c r="GW194">
        <v>0.104896</v>
      </c>
      <c r="GX194">
        <v>0.0947252</v>
      </c>
      <c r="GY194">
        <v>25236.3</v>
      </c>
      <c r="GZ194">
        <v>25222.4</v>
      </c>
      <c r="HA194">
        <v>29546.3</v>
      </c>
      <c r="HB194">
        <v>29425.7</v>
      </c>
      <c r="HC194">
        <v>34944</v>
      </c>
      <c r="HD194">
        <v>35281.5</v>
      </c>
      <c r="HE194">
        <v>41578.3</v>
      </c>
      <c r="HF194">
        <v>41799.1</v>
      </c>
      <c r="HG194">
        <v>1.92638</v>
      </c>
      <c r="HH194">
        <v>1.8914</v>
      </c>
      <c r="HI194">
        <v>0.101916</v>
      </c>
      <c r="HJ194">
        <v>0</v>
      </c>
      <c r="HK194">
        <v>28.3463</v>
      </c>
      <c r="HL194">
        <v>999.9</v>
      </c>
      <c r="HM194">
        <v>53.7</v>
      </c>
      <c r="HN194">
        <v>30.4</v>
      </c>
      <c r="HO194">
        <v>25.6586</v>
      </c>
      <c r="HP194">
        <v>62.0835</v>
      </c>
      <c r="HQ194">
        <v>25.7412</v>
      </c>
      <c r="HR194">
        <v>1</v>
      </c>
      <c r="HS194">
        <v>0.0869741</v>
      </c>
      <c r="HT194">
        <v>-0.208671</v>
      </c>
      <c r="HU194">
        <v>20.3409</v>
      </c>
      <c r="HV194">
        <v>5.21429</v>
      </c>
      <c r="HW194">
        <v>12.0107</v>
      </c>
      <c r="HX194">
        <v>4.98875</v>
      </c>
      <c r="HY194">
        <v>3.28788</v>
      </c>
      <c r="HZ194">
        <v>9999</v>
      </c>
      <c r="IA194">
        <v>9999</v>
      </c>
      <c r="IB194">
        <v>9999</v>
      </c>
      <c r="IC194">
        <v>4.3</v>
      </c>
      <c r="ID194">
        <v>1.86758</v>
      </c>
      <c r="IE194">
        <v>1.8667</v>
      </c>
      <c r="IF194">
        <v>1.86605</v>
      </c>
      <c r="IG194">
        <v>1.866</v>
      </c>
      <c r="IH194">
        <v>1.86786</v>
      </c>
      <c r="II194">
        <v>1.8703</v>
      </c>
      <c r="IJ194">
        <v>1.86899</v>
      </c>
      <c r="IK194">
        <v>1.87042</v>
      </c>
      <c r="IL194">
        <v>0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-1.26</v>
      </c>
      <c r="IZ194">
        <v>0.1228</v>
      </c>
      <c r="JA194">
        <v>-0.08430758455233166</v>
      </c>
      <c r="JB194">
        <v>-0.0005046786976645747</v>
      </c>
      <c r="JC194">
        <v>-2.788243218172637E-07</v>
      </c>
      <c r="JD194">
        <v>-1.458253586176284E-11</v>
      </c>
      <c r="JE194">
        <v>-0.06436460862781151</v>
      </c>
      <c r="JF194">
        <v>-0.004978686969522418</v>
      </c>
      <c r="JG194">
        <v>0.0008967905392753483</v>
      </c>
      <c r="JH194">
        <v>-1.433903952826167E-05</v>
      </c>
      <c r="JI194">
        <v>4</v>
      </c>
      <c r="JJ194">
        <v>2332</v>
      </c>
      <c r="JK194">
        <v>1</v>
      </c>
      <c r="JL194">
        <v>26</v>
      </c>
      <c r="JM194">
        <v>192816.8</v>
      </c>
      <c r="JN194">
        <v>192816.9</v>
      </c>
      <c r="JO194">
        <v>2.67334</v>
      </c>
      <c r="JP194">
        <v>2.23145</v>
      </c>
      <c r="JQ194">
        <v>1.39648</v>
      </c>
      <c r="JR194">
        <v>2.34619</v>
      </c>
      <c r="JS194">
        <v>1.49536</v>
      </c>
      <c r="JT194">
        <v>2.69165</v>
      </c>
      <c r="JU194">
        <v>36.0113</v>
      </c>
      <c r="JV194">
        <v>24.07</v>
      </c>
      <c r="JW194">
        <v>18</v>
      </c>
      <c r="JX194">
        <v>490.568</v>
      </c>
      <c r="JY194">
        <v>458.411</v>
      </c>
      <c r="JZ194">
        <v>28.1222</v>
      </c>
      <c r="KA194">
        <v>28.6876</v>
      </c>
      <c r="KB194">
        <v>30.0003</v>
      </c>
      <c r="KC194">
        <v>28.4425</v>
      </c>
      <c r="KD194">
        <v>28.3618</v>
      </c>
      <c r="KE194">
        <v>53.4864</v>
      </c>
      <c r="KF194">
        <v>26.2154</v>
      </c>
      <c r="KG194">
        <v>73.1564</v>
      </c>
      <c r="KH194">
        <v>28.1204</v>
      </c>
      <c r="KI194">
        <v>1369.28</v>
      </c>
      <c r="KJ194">
        <v>20.4863</v>
      </c>
      <c r="KK194">
        <v>100.982</v>
      </c>
      <c r="KL194">
        <v>100.519</v>
      </c>
    </row>
    <row r="195" spans="1:298">
      <c r="A195">
        <v>179</v>
      </c>
      <c r="B195">
        <v>1758816440.1</v>
      </c>
      <c r="C195">
        <v>3405</v>
      </c>
      <c r="D195" t="s">
        <v>803</v>
      </c>
      <c r="E195" t="s">
        <v>804</v>
      </c>
      <c r="F195">
        <v>5</v>
      </c>
      <c r="G195" t="s">
        <v>640</v>
      </c>
      <c r="H195" t="s">
        <v>437</v>
      </c>
      <c r="I195" t="s">
        <v>438</v>
      </c>
      <c r="J195">
        <v>1758816432.6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1388.757977904874</v>
      </c>
      <c r="AL195">
        <v>1359.44703030303</v>
      </c>
      <c r="AM195">
        <v>3.449692003465186</v>
      </c>
      <c r="AN195">
        <v>65.06192014247497</v>
      </c>
      <c r="AO195">
        <f>(AQ195 - AP195 + DZ195*1E3/(8.314*(EB195+273.15)) * AS195/DY195 * AR195) * DY195/(100*DM195) * 1000/(1000 - AQ195)</f>
        <v>0</v>
      </c>
      <c r="AP195">
        <v>20.46402802641296</v>
      </c>
      <c r="AQ195">
        <v>23.23758545454545</v>
      </c>
      <c r="AR195">
        <v>-0.0006447819396124682</v>
      </c>
      <c r="AS195">
        <v>108.3196532362032</v>
      </c>
      <c r="AT195">
        <v>0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4.16</v>
      </c>
      <c r="DN195">
        <v>0.5</v>
      </c>
      <c r="DO195" t="s">
        <v>440</v>
      </c>
      <c r="DP195">
        <v>2</v>
      </c>
      <c r="DQ195" t="b">
        <v>1</v>
      </c>
      <c r="DR195">
        <v>1758816432.6</v>
      </c>
      <c r="DS195">
        <v>1304.425555555555</v>
      </c>
      <c r="DT195">
        <v>1345.43037037037</v>
      </c>
      <c r="DU195">
        <v>23.26505925925926</v>
      </c>
      <c r="DV195">
        <v>20.46602592592593</v>
      </c>
      <c r="DW195">
        <v>1305.676666666667</v>
      </c>
      <c r="DX195">
        <v>23.14207037037037</v>
      </c>
      <c r="DY195">
        <v>500.0307037037037</v>
      </c>
      <c r="DZ195">
        <v>91.23261851851852</v>
      </c>
      <c r="EA195">
        <v>0.02942494444444445</v>
      </c>
      <c r="EB195">
        <v>29.93534074074074</v>
      </c>
      <c r="EC195">
        <v>30.00310370370369</v>
      </c>
      <c r="ED195">
        <v>999.9000000000001</v>
      </c>
      <c r="EE195">
        <v>0</v>
      </c>
      <c r="EF195">
        <v>0</v>
      </c>
      <c r="EG195">
        <v>10007.01555555556</v>
      </c>
      <c r="EH195">
        <v>0</v>
      </c>
      <c r="EI195">
        <v>11.37441481481482</v>
      </c>
      <c r="EJ195">
        <v>-41.00492222222223</v>
      </c>
      <c r="EK195">
        <v>1335.496666666667</v>
      </c>
      <c r="EL195">
        <v>1373.541111111111</v>
      </c>
      <c r="EM195">
        <v>2.799021111111111</v>
      </c>
      <c r="EN195">
        <v>1345.43037037037</v>
      </c>
      <c r="EO195">
        <v>20.46602592592593</v>
      </c>
      <c r="EP195">
        <v>2.122532962962963</v>
      </c>
      <c r="EQ195">
        <v>1.867169259259259</v>
      </c>
      <c r="ER195">
        <v>18.38928888888889</v>
      </c>
      <c r="ES195">
        <v>16.36075185185185</v>
      </c>
      <c r="ET195">
        <v>1999.992592592592</v>
      </c>
      <c r="EU195">
        <v>0.9799944444444443</v>
      </c>
      <c r="EV195">
        <v>0.02000566296296296</v>
      </c>
      <c r="EW195">
        <v>0</v>
      </c>
      <c r="EX195">
        <v>630.3570740740741</v>
      </c>
      <c r="EY195">
        <v>5.00097</v>
      </c>
      <c r="EZ195">
        <v>12655.37407407407</v>
      </c>
      <c r="FA195">
        <v>16707.48888888889</v>
      </c>
      <c r="FB195">
        <v>40.83533333333333</v>
      </c>
      <c r="FC195">
        <v>41.25</v>
      </c>
      <c r="FD195">
        <v>40.78214814814815</v>
      </c>
      <c r="FE195">
        <v>40.82133333333333</v>
      </c>
      <c r="FF195">
        <v>41.375</v>
      </c>
      <c r="FG195">
        <v>1955.082592592592</v>
      </c>
      <c r="FH195">
        <v>39.91</v>
      </c>
      <c r="FI195">
        <v>0</v>
      </c>
      <c r="FJ195">
        <v>1758816441</v>
      </c>
      <c r="FK195">
        <v>0</v>
      </c>
      <c r="FL195">
        <v>630.3839230769231</v>
      </c>
      <c r="FM195">
        <v>-1.743452993366578</v>
      </c>
      <c r="FN195">
        <v>-16.49572643183592</v>
      </c>
      <c r="FO195">
        <v>12655.58076923077</v>
      </c>
      <c r="FP195">
        <v>15</v>
      </c>
      <c r="FQ195">
        <v>0</v>
      </c>
      <c r="FR195" t="s">
        <v>441</v>
      </c>
      <c r="FS195">
        <v>1747247426.5</v>
      </c>
      <c r="FT195">
        <v>1747247420.5</v>
      </c>
      <c r="FU195">
        <v>0</v>
      </c>
      <c r="FV195">
        <v>1.027</v>
      </c>
      <c r="FW195">
        <v>0.031</v>
      </c>
      <c r="FX195">
        <v>0.02</v>
      </c>
      <c r="FY195">
        <v>0.05</v>
      </c>
      <c r="FZ195">
        <v>420</v>
      </c>
      <c r="GA195">
        <v>16</v>
      </c>
      <c r="GB195">
        <v>0.01</v>
      </c>
      <c r="GC195">
        <v>0.1</v>
      </c>
      <c r="GD195">
        <v>-40.9638756097561</v>
      </c>
      <c r="GE195">
        <v>-1.033312891986059</v>
      </c>
      <c r="GF195">
        <v>0.1754944037471838</v>
      </c>
      <c r="GG195">
        <v>0</v>
      </c>
      <c r="GH195">
        <v>630.3972647058824</v>
      </c>
      <c r="GI195">
        <v>-0.2328036721901804</v>
      </c>
      <c r="GJ195">
        <v>0.2830966690875134</v>
      </c>
      <c r="GK195">
        <v>-1</v>
      </c>
      <c r="GL195">
        <v>2.796188048780488</v>
      </c>
      <c r="GM195">
        <v>0.004013519163763741</v>
      </c>
      <c r="GN195">
        <v>0.0213483618174862</v>
      </c>
      <c r="GO195">
        <v>1</v>
      </c>
      <c r="GP195">
        <v>1</v>
      </c>
      <c r="GQ195">
        <v>2</v>
      </c>
      <c r="GR195" t="s">
        <v>442</v>
      </c>
      <c r="GS195">
        <v>3.13546</v>
      </c>
      <c r="GT195">
        <v>2.68982</v>
      </c>
      <c r="GU195">
        <v>0.207574</v>
      </c>
      <c r="GV195">
        <v>0.209404</v>
      </c>
      <c r="GW195">
        <v>0.104854</v>
      </c>
      <c r="GX195">
        <v>0.0947243</v>
      </c>
      <c r="GY195">
        <v>25184.8</v>
      </c>
      <c r="GZ195">
        <v>25172</v>
      </c>
      <c r="HA195">
        <v>29546.3</v>
      </c>
      <c r="HB195">
        <v>29425.5</v>
      </c>
      <c r="HC195">
        <v>34945.6</v>
      </c>
      <c r="HD195">
        <v>35281</v>
      </c>
      <c r="HE195">
        <v>41578.1</v>
      </c>
      <c r="HF195">
        <v>41798.4</v>
      </c>
      <c r="HG195">
        <v>1.9264</v>
      </c>
      <c r="HH195">
        <v>1.89163</v>
      </c>
      <c r="HI195">
        <v>0.104032</v>
      </c>
      <c r="HJ195">
        <v>0</v>
      </c>
      <c r="HK195">
        <v>28.3479</v>
      </c>
      <c r="HL195">
        <v>999.9</v>
      </c>
      <c r="HM195">
        <v>53.7</v>
      </c>
      <c r="HN195">
        <v>30.4</v>
      </c>
      <c r="HO195">
        <v>25.6593</v>
      </c>
      <c r="HP195">
        <v>62.1235</v>
      </c>
      <c r="HQ195">
        <v>25.7412</v>
      </c>
      <c r="HR195">
        <v>1</v>
      </c>
      <c r="HS195">
        <v>0.08735519999999999</v>
      </c>
      <c r="HT195">
        <v>-0.179886</v>
      </c>
      <c r="HU195">
        <v>20.3411</v>
      </c>
      <c r="HV195">
        <v>5.21534</v>
      </c>
      <c r="HW195">
        <v>12.0113</v>
      </c>
      <c r="HX195">
        <v>4.9891</v>
      </c>
      <c r="HY195">
        <v>3.28803</v>
      </c>
      <c r="HZ195">
        <v>9999</v>
      </c>
      <c r="IA195">
        <v>9999</v>
      </c>
      <c r="IB195">
        <v>9999</v>
      </c>
      <c r="IC195">
        <v>4.3</v>
      </c>
      <c r="ID195">
        <v>1.86758</v>
      </c>
      <c r="IE195">
        <v>1.86672</v>
      </c>
      <c r="IF195">
        <v>1.86608</v>
      </c>
      <c r="IG195">
        <v>1.86601</v>
      </c>
      <c r="IH195">
        <v>1.86786</v>
      </c>
      <c r="II195">
        <v>1.87031</v>
      </c>
      <c r="IJ195">
        <v>1.86898</v>
      </c>
      <c r="IK195">
        <v>1.87043</v>
      </c>
      <c r="IL195">
        <v>0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-1.29</v>
      </c>
      <c r="IZ195">
        <v>0.1226</v>
      </c>
      <c r="JA195">
        <v>-0.08430758455233166</v>
      </c>
      <c r="JB195">
        <v>-0.0005046786976645747</v>
      </c>
      <c r="JC195">
        <v>-2.788243218172637E-07</v>
      </c>
      <c r="JD195">
        <v>-1.458253586176284E-11</v>
      </c>
      <c r="JE195">
        <v>-0.06436460862781151</v>
      </c>
      <c r="JF195">
        <v>-0.004978686969522418</v>
      </c>
      <c r="JG195">
        <v>0.0008967905392753483</v>
      </c>
      <c r="JH195">
        <v>-1.433903952826167E-05</v>
      </c>
      <c r="JI195">
        <v>4</v>
      </c>
      <c r="JJ195">
        <v>2332</v>
      </c>
      <c r="JK195">
        <v>1</v>
      </c>
      <c r="JL195">
        <v>26</v>
      </c>
      <c r="JM195">
        <v>192816.9</v>
      </c>
      <c r="JN195">
        <v>192817</v>
      </c>
      <c r="JO195">
        <v>2.7002</v>
      </c>
      <c r="JP195">
        <v>2.22778</v>
      </c>
      <c r="JQ195">
        <v>1.39648</v>
      </c>
      <c r="JR195">
        <v>2.34375</v>
      </c>
      <c r="JS195">
        <v>1.49536</v>
      </c>
      <c r="JT195">
        <v>2.71851</v>
      </c>
      <c r="JU195">
        <v>36.0113</v>
      </c>
      <c r="JV195">
        <v>24.07</v>
      </c>
      <c r="JW195">
        <v>18</v>
      </c>
      <c r="JX195">
        <v>490.618</v>
      </c>
      <c r="JY195">
        <v>458.59</v>
      </c>
      <c r="JZ195">
        <v>28.1243</v>
      </c>
      <c r="KA195">
        <v>28.692</v>
      </c>
      <c r="KB195">
        <v>30.0004</v>
      </c>
      <c r="KC195">
        <v>28.4467</v>
      </c>
      <c r="KD195">
        <v>28.3665</v>
      </c>
      <c r="KE195">
        <v>54.0425</v>
      </c>
      <c r="KF195">
        <v>26.2154</v>
      </c>
      <c r="KG195">
        <v>73.1564</v>
      </c>
      <c r="KH195">
        <v>28.1144</v>
      </c>
      <c r="KI195">
        <v>1389.32</v>
      </c>
      <c r="KJ195">
        <v>20.4863</v>
      </c>
      <c r="KK195">
        <v>100.982</v>
      </c>
      <c r="KL195">
        <v>100.518</v>
      </c>
    </row>
    <row r="196" spans="1:298">
      <c r="A196">
        <v>180</v>
      </c>
      <c r="B196">
        <v>1758816445.1</v>
      </c>
      <c r="C196">
        <v>3410</v>
      </c>
      <c r="D196" t="s">
        <v>805</v>
      </c>
      <c r="E196" t="s">
        <v>806</v>
      </c>
      <c r="F196">
        <v>5</v>
      </c>
      <c r="G196" t="s">
        <v>640</v>
      </c>
      <c r="H196" t="s">
        <v>437</v>
      </c>
      <c r="I196" t="s">
        <v>438</v>
      </c>
      <c r="J196">
        <v>1758816437.314285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1405.716571902903</v>
      </c>
      <c r="AL196">
        <v>1376.537151515151</v>
      </c>
      <c r="AM196">
        <v>3.434988994595109</v>
      </c>
      <c r="AN196">
        <v>65.06192014247497</v>
      </c>
      <c r="AO196">
        <f>(AQ196 - AP196 + DZ196*1E3/(8.314*(EB196+273.15)) * AS196/DY196 * AR196) * DY196/(100*DM196) * 1000/(1000 - AQ196)</f>
        <v>0</v>
      </c>
      <c r="AP196">
        <v>20.46409710250126</v>
      </c>
      <c r="AQ196">
        <v>23.22705878787879</v>
      </c>
      <c r="AR196">
        <v>-0.0003444230946062761</v>
      </c>
      <c r="AS196">
        <v>108.3196532362032</v>
      </c>
      <c r="AT196">
        <v>0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4.16</v>
      </c>
      <c r="DN196">
        <v>0.5</v>
      </c>
      <c r="DO196" t="s">
        <v>440</v>
      </c>
      <c r="DP196">
        <v>2</v>
      </c>
      <c r="DQ196" t="b">
        <v>1</v>
      </c>
      <c r="DR196">
        <v>1758816437.314285</v>
      </c>
      <c r="DS196">
        <v>1320.156428571428</v>
      </c>
      <c r="DT196">
        <v>1361.206428571428</v>
      </c>
      <c r="DU196">
        <v>23.24573214285715</v>
      </c>
      <c r="DV196">
        <v>20.46394642857143</v>
      </c>
      <c r="DW196">
        <v>1321.4275</v>
      </c>
      <c r="DX196">
        <v>23.12299642857142</v>
      </c>
      <c r="DY196">
        <v>500.0048928571429</v>
      </c>
      <c r="DZ196">
        <v>91.23257142857142</v>
      </c>
      <c r="EA196">
        <v>0.02945301428571428</v>
      </c>
      <c r="EB196">
        <v>29.94116428571428</v>
      </c>
      <c r="EC196">
        <v>30.02246071428571</v>
      </c>
      <c r="ED196">
        <v>999.9000000000002</v>
      </c>
      <c r="EE196">
        <v>0</v>
      </c>
      <c r="EF196">
        <v>0</v>
      </c>
      <c r="EG196">
        <v>10003.05428571429</v>
      </c>
      <c r="EH196">
        <v>0</v>
      </c>
      <c r="EI196">
        <v>11.37568928571429</v>
      </c>
      <c r="EJ196">
        <v>-41.05112857142857</v>
      </c>
      <c r="EK196">
        <v>1351.575</v>
      </c>
      <c r="EL196">
        <v>1389.645</v>
      </c>
      <c r="EM196">
        <v>2.781772857142857</v>
      </c>
      <c r="EN196">
        <v>1361.206428571428</v>
      </c>
      <c r="EO196">
        <v>20.46394642857143</v>
      </c>
      <c r="EP196">
        <v>2.1207675</v>
      </c>
      <c r="EQ196">
        <v>1.866978928571428</v>
      </c>
      <c r="ER196">
        <v>18.37603214285715</v>
      </c>
      <c r="ES196">
        <v>16.35915</v>
      </c>
      <c r="ET196">
        <v>1999.997142857143</v>
      </c>
      <c r="EU196">
        <v>0.9799945714285714</v>
      </c>
      <c r="EV196">
        <v>0.02000553214285714</v>
      </c>
      <c r="EW196">
        <v>0</v>
      </c>
      <c r="EX196">
        <v>630.316892857143</v>
      </c>
      <c r="EY196">
        <v>5.00097</v>
      </c>
      <c r="EZ196">
        <v>12655.31785714286</v>
      </c>
      <c r="FA196">
        <v>16707.525</v>
      </c>
      <c r="FB196">
        <v>40.85475</v>
      </c>
      <c r="FC196">
        <v>41.25</v>
      </c>
      <c r="FD196">
        <v>40.79207142857142</v>
      </c>
      <c r="FE196">
        <v>40.83224999999999</v>
      </c>
      <c r="FF196">
        <v>41.375</v>
      </c>
      <c r="FG196">
        <v>1955.087142857143</v>
      </c>
      <c r="FH196">
        <v>39.91</v>
      </c>
      <c r="FI196">
        <v>0</v>
      </c>
      <c r="FJ196">
        <v>1758816445.8</v>
      </c>
      <c r="FK196">
        <v>0</v>
      </c>
      <c r="FL196">
        <v>630.3447692307692</v>
      </c>
      <c r="FM196">
        <v>-0.1866666714561603</v>
      </c>
      <c r="FN196">
        <v>-4.2290598120867</v>
      </c>
      <c r="FO196">
        <v>12655.38076923077</v>
      </c>
      <c r="FP196">
        <v>15</v>
      </c>
      <c r="FQ196">
        <v>0</v>
      </c>
      <c r="FR196" t="s">
        <v>441</v>
      </c>
      <c r="FS196">
        <v>1747247426.5</v>
      </c>
      <c r="FT196">
        <v>1747247420.5</v>
      </c>
      <c r="FU196">
        <v>0</v>
      </c>
      <c r="FV196">
        <v>1.027</v>
      </c>
      <c r="FW196">
        <v>0.031</v>
      </c>
      <c r="FX196">
        <v>0.02</v>
      </c>
      <c r="FY196">
        <v>0.05</v>
      </c>
      <c r="FZ196">
        <v>420</v>
      </c>
      <c r="GA196">
        <v>16</v>
      </c>
      <c r="GB196">
        <v>0.01</v>
      </c>
      <c r="GC196">
        <v>0.1</v>
      </c>
      <c r="GD196">
        <v>-41.0338024390244</v>
      </c>
      <c r="GE196">
        <v>-0.6783888501741447</v>
      </c>
      <c r="GF196">
        <v>0.1549657436382906</v>
      </c>
      <c r="GG196">
        <v>0</v>
      </c>
      <c r="GH196">
        <v>630.3877647058825</v>
      </c>
      <c r="GI196">
        <v>-0.6500229200130572</v>
      </c>
      <c r="GJ196">
        <v>0.285905687742899</v>
      </c>
      <c r="GK196">
        <v>-1</v>
      </c>
      <c r="GL196">
        <v>2.792647317073171</v>
      </c>
      <c r="GM196">
        <v>-0.2189803484320499</v>
      </c>
      <c r="GN196">
        <v>0.02191254257429282</v>
      </c>
      <c r="GO196">
        <v>0</v>
      </c>
      <c r="GP196">
        <v>0</v>
      </c>
      <c r="GQ196">
        <v>2</v>
      </c>
      <c r="GR196" t="s">
        <v>450</v>
      </c>
      <c r="GS196">
        <v>3.13543</v>
      </c>
      <c r="GT196">
        <v>2.6901</v>
      </c>
      <c r="GU196">
        <v>0.209185</v>
      </c>
      <c r="GV196">
        <v>0.210952</v>
      </c>
      <c r="GW196">
        <v>0.10482</v>
      </c>
      <c r="GX196">
        <v>0.0947264</v>
      </c>
      <c r="GY196">
        <v>25133.6</v>
      </c>
      <c r="GZ196">
        <v>25122.7</v>
      </c>
      <c r="HA196">
        <v>29546.4</v>
      </c>
      <c r="HB196">
        <v>29425.5</v>
      </c>
      <c r="HC196">
        <v>34946.9</v>
      </c>
      <c r="HD196">
        <v>35280.9</v>
      </c>
      <c r="HE196">
        <v>41578</v>
      </c>
      <c r="HF196">
        <v>41798.3</v>
      </c>
      <c r="HG196">
        <v>1.9262</v>
      </c>
      <c r="HH196">
        <v>1.89202</v>
      </c>
      <c r="HI196">
        <v>0.102729</v>
      </c>
      <c r="HJ196">
        <v>0</v>
      </c>
      <c r="HK196">
        <v>28.3497</v>
      </c>
      <c r="HL196">
        <v>999.9</v>
      </c>
      <c r="HM196">
        <v>53.6</v>
      </c>
      <c r="HN196">
        <v>30.4</v>
      </c>
      <c r="HO196">
        <v>25.6103</v>
      </c>
      <c r="HP196">
        <v>61.9835</v>
      </c>
      <c r="HQ196">
        <v>25.9095</v>
      </c>
      <c r="HR196">
        <v>1</v>
      </c>
      <c r="HS196">
        <v>0.0875991</v>
      </c>
      <c r="HT196">
        <v>-0.109926</v>
      </c>
      <c r="HU196">
        <v>20.3412</v>
      </c>
      <c r="HV196">
        <v>5.21429</v>
      </c>
      <c r="HW196">
        <v>12.011</v>
      </c>
      <c r="HX196">
        <v>4.9891</v>
      </c>
      <c r="HY196">
        <v>3.28783</v>
      </c>
      <c r="HZ196">
        <v>9999</v>
      </c>
      <c r="IA196">
        <v>9999</v>
      </c>
      <c r="IB196">
        <v>9999</v>
      </c>
      <c r="IC196">
        <v>4.3</v>
      </c>
      <c r="ID196">
        <v>1.86756</v>
      </c>
      <c r="IE196">
        <v>1.86675</v>
      </c>
      <c r="IF196">
        <v>1.86606</v>
      </c>
      <c r="IG196">
        <v>1.866</v>
      </c>
      <c r="IH196">
        <v>1.86787</v>
      </c>
      <c r="II196">
        <v>1.87029</v>
      </c>
      <c r="IJ196">
        <v>1.86896</v>
      </c>
      <c r="IK196">
        <v>1.87043</v>
      </c>
      <c r="IL196">
        <v>0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-1.31</v>
      </c>
      <c r="IZ196">
        <v>0.1225</v>
      </c>
      <c r="JA196">
        <v>-0.08430758455233166</v>
      </c>
      <c r="JB196">
        <v>-0.0005046786976645747</v>
      </c>
      <c r="JC196">
        <v>-2.788243218172637E-07</v>
      </c>
      <c r="JD196">
        <v>-1.458253586176284E-11</v>
      </c>
      <c r="JE196">
        <v>-0.06436460862781151</v>
      </c>
      <c r="JF196">
        <v>-0.004978686969522418</v>
      </c>
      <c r="JG196">
        <v>0.0008967905392753483</v>
      </c>
      <c r="JH196">
        <v>-1.433903952826167E-05</v>
      </c>
      <c r="JI196">
        <v>4</v>
      </c>
      <c r="JJ196">
        <v>2332</v>
      </c>
      <c r="JK196">
        <v>1</v>
      </c>
      <c r="JL196">
        <v>26</v>
      </c>
      <c r="JM196">
        <v>192817</v>
      </c>
      <c r="JN196">
        <v>192817.1</v>
      </c>
      <c r="JO196">
        <v>2.72339</v>
      </c>
      <c r="JP196">
        <v>2.23877</v>
      </c>
      <c r="JQ196">
        <v>1.39648</v>
      </c>
      <c r="JR196">
        <v>2.34131</v>
      </c>
      <c r="JS196">
        <v>1.49536</v>
      </c>
      <c r="JT196">
        <v>2.61475</v>
      </c>
      <c r="JU196">
        <v>36.0113</v>
      </c>
      <c r="JV196">
        <v>24.0612</v>
      </c>
      <c r="JW196">
        <v>18</v>
      </c>
      <c r="JX196">
        <v>490.525</v>
      </c>
      <c r="JY196">
        <v>458.874</v>
      </c>
      <c r="JZ196">
        <v>28.1176</v>
      </c>
      <c r="KA196">
        <v>28.6963</v>
      </c>
      <c r="KB196">
        <v>30.0004</v>
      </c>
      <c r="KC196">
        <v>28.4508</v>
      </c>
      <c r="KD196">
        <v>28.3705</v>
      </c>
      <c r="KE196">
        <v>54.5347</v>
      </c>
      <c r="KF196">
        <v>26.2154</v>
      </c>
      <c r="KG196">
        <v>73.1564</v>
      </c>
      <c r="KH196">
        <v>28.0718</v>
      </c>
      <c r="KI196">
        <v>1402.72</v>
      </c>
      <c r="KJ196">
        <v>20.4863</v>
      </c>
      <c r="KK196">
        <v>100.982</v>
      </c>
      <c r="KL196">
        <v>100.518</v>
      </c>
    </row>
    <row r="197" spans="1:298">
      <c r="A197">
        <v>181</v>
      </c>
      <c r="B197">
        <v>1758816450.1</v>
      </c>
      <c r="C197">
        <v>3415</v>
      </c>
      <c r="D197" t="s">
        <v>807</v>
      </c>
      <c r="E197" t="s">
        <v>808</v>
      </c>
      <c r="F197">
        <v>5</v>
      </c>
      <c r="G197" t="s">
        <v>640</v>
      </c>
      <c r="H197" t="s">
        <v>437</v>
      </c>
      <c r="I197" t="s">
        <v>438</v>
      </c>
      <c r="J197">
        <v>1758816442.6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1422.619113141201</v>
      </c>
      <c r="AL197">
        <v>1393.429151515151</v>
      </c>
      <c r="AM197">
        <v>3.363455278609393</v>
      </c>
      <c r="AN197">
        <v>65.06192014247497</v>
      </c>
      <c r="AO197">
        <f>(AQ197 - AP197 + DZ197*1E3/(8.314*(EB197+273.15)) * AS197/DY197 * AR197) * DY197/(100*DM197) * 1000/(1000 - AQ197)</f>
        <v>0</v>
      </c>
      <c r="AP197">
        <v>20.46533659236696</v>
      </c>
      <c r="AQ197">
        <v>23.21728121212122</v>
      </c>
      <c r="AR197">
        <v>-0.0002128179749518599</v>
      </c>
      <c r="AS197">
        <v>108.3196532362032</v>
      </c>
      <c r="AT197">
        <v>0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4.16</v>
      </c>
      <c r="DN197">
        <v>0.5</v>
      </c>
      <c r="DO197" t="s">
        <v>440</v>
      </c>
      <c r="DP197">
        <v>2</v>
      </c>
      <c r="DQ197" t="b">
        <v>1</v>
      </c>
      <c r="DR197">
        <v>1758816442.6</v>
      </c>
      <c r="DS197">
        <v>1337.821851851852</v>
      </c>
      <c r="DT197">
        <v>1378.902592592592</v>
      </c>
      <c r="DU197">
        <v>23.23141851851852</v>
      </c>
      <c r="DV197">
        <v>20.4644</v>
      </c>
      <c r="DW197">
        <v>1339.116666666667</v>
      </c>
      <c r="DX197">
        <v>23.10887777777778</v>
      </c>
      <c r="DY197">
        <v>499.9994074074074</v>
      </c>
      <c r="DZ197">
        <v>91.23247037037036</v>
      </c>
      <c r="EA197">
        <v>0.02950992962962963</v>
      </c>
      <c r="EB197">
        <v>29.93978148148148</v>
      </c>
      <c r="EC197">
        <v>30.02524444444444</v>
      </c>
      <c r="ED197">
        <v>999.9000000000001</v>
      </c>
      <c r="EE197">
        <v>0</v>
      </c>
      <c r="EF197">
        <v>0</v>
      </c>
      <c r="EG197">
        <v>10009.01925925926</v>
      </c>
      <c r="EH197">
        <v>0</v>
      </c>
      <c r="EI197">
        <v>11.37373703703704</v>
      </c>
      <c r="EJ197">
        <v>-41.0814037037037</v>
      </c>
      <c r="EK197">
        <v>1369.640740740741</v>
      </c>
      <c r="EL197">
        <v>1407.71074074074</v>
      </c>
      <c r="EM197">
        <v>2.767019259259259</v>
      </c>
      <c r="EN197">
        <v>1378.902592592592</v>
      </c>
      <c r="EO197">
        <v>20.4644</v>
      </c>
      <c r="EP197">
        <v>2.119459259259259</v>
      </c>
      <c r="EQ197">
        <v>1.867018148148148</v>
      </c>
      <c r="ER197">
        <v>18.36619629629629</v>
      </c>
      <c r="ES197">
        <v>16.35948148148148</v>
      </c>
      <c r="ET197">
        <v>1999.999259259259</v>
      </c>
      <c r="EU197">
        <v>0.9799946666666666</v>
      </c>
      <c r="EV197">
        <v>0.02000543333333333</v>
      </c>
      <c r="EW197">
        <v>0</v>
      </c>
      <c r="EX197">
        <v>630.3056296296295</v>
      </c>
      <c r="EY197">
        <v>5.00097</v>
      </c>
      <c r="EZ197">
        <v>12656.28518518518</v>
      </c>
      <c r="FA197">
        <v>16707.54444444444</v>
      </c>
      <c r="FB197">
        <v>40.87033333333333</v>
      </c>
      <c r="FC197">
        <v>41.25</v>
      </c>
      <c r="FD197">
        <v>40.81199999999999</v>
      </c>
      <c r="FE197">
        <v>40.84699999999999</v>
      </c>
      <c r="FF197">
        <v>41.375</v>
      </c>
      <c r="FG197">
        <v>1955.089259259259</v>
      </c>
      <c r="FH197">
        <v>39.91</v>
      </c>
      <c r="FI197">
        <v>0</v>
      </c>
      <c r="FJ197">
        <v>1758816451.2</v>
      </c>
      <c r="FK197">
        <v>0</v>
      </c>
      <c r="FL197">
        <v>630.33008</v>
      </c>
      <c r="FM197">
        <v>1.107923077924005</v>
      </c>
      <c r="FN197">
        <v>32.1538461691133</v>
      </c>
      <c r="FO197">
        <v>12656.328</v>
      </c>
      <c r="FP197">
        <v>15</v>
      </c>
      <c r="FQ197">
        <v>0</v>
      </c>
      <c r="FR197" t="s">
        <v>441</v>
      </c>
      <c r="FS197">
        <v>1747247426.5</v>
      </c>
      <c r="FT197">
        <v>1747247420.5</v>
      </c>
      <c r="FU197">
        <v>0</v>
      </c>
      <c r="FV197">
        <v>1.027</v>
      </c>
      <c r="FW197">
        <v>0.031</v>
      </c>
      <c r="FX197">
        <v>0.02</v>
      </c>
      <c r="FY197">
        <v>0.05</v>
      </c>
      <c r="FZ197">
        <v>420</v>
      </c>
      <c r="GA197">
        <v>16</v>
      </c>
      <c r="GB197">
        <v>0.01</v>
      </c>
      <c r="GC197">
        <v>0.1</v>
      </c>
      <c r="GD197">
        <v>-41.01995609756097</v>
      </c>
      <c r="GE197">
        <v>-0.4345045296167309</v>
      </c>
      <c r="GF197">
        <v>0.1547352641611311</v>
      </c>
      <c r="GG197">
        <v>0</v>
      </c>
      <c r="GH197">
        <v>630.3948235294118</v>
      </c>
      <c r="GI197">
        <v>0.2190374339228444</v>
      </c>
      <c r="GJ197">
        <v>0.2915409839606158</v>
      </c>
      <c r="GK197">
        <v>-1</v>
      </c>
      <c r="GL197">
        <v>2.779280975609757</v>
      </c>
      <c r="GM197">
        <v>-0.1788867595818767</v>
      </c>
      <c r="GN197">
        <v>0.0179638679094369</v>
      </c>
      <c r="GO197">
        <v>0</v>
      </c>
      <c r="GP197">
        <v>0</v>
      </c>
      <c r="GQ197">
        <v>2</v>
      </c>
      <c r="GR197" t="s">
        <v>450</v>
      </c>
      <c r="GS197">
        <v>3.13559</v>
      </c>
      <c r="GT197">
        <v>2.68981</v>
      </c>
      <c r="GU197">
        <v>0.21075</v>
      </c>
      <c r="GV197">
        <v>0.212484</v>
      </c>
      <c r="GW197">
        <v>0.10479</v>
      </c>
      <c r="GX197">
        <v>0.0947322</v>
      </c>
      <c r="GY197">
        <v>25083.4</v>
      </c>
      <c r="GZ197">
        <v>25073.4</v>
      </c>
      <c r="HA197">
        <v>29545.9</v>
      </c>
      <c r="HB197">
        <v>29425</v>
      </c>
      <c r="HC197">
        <v>34947.5</v>
      </c>
      <c r="HD197">
        <v>35280.3</v>
      </c>
      <c r="HE197">
        <v>41577.3</v>
      </c>
      <c r="HF197">
        <v>41797.9</v>
      </c>
      <c r="HG197">
        <v>1.92675</v>
      </c>
      <c r="HH197">
        <v>1.89153</v>
      </c>
      <c r="HI197">
        <v>0.100948</v>
      </c>
      <c r="HJ197">
        <v>0</v>
      </c>
      <c r="HK197">
        <v>28.3511</v>
      </c>
      <c r="HL197">
        <v>999.9</v>
      </c>
      <c r="HM197">
        <v>53.6</v>
      </c>
      <c r="HN197">
        <v>30.4</v>
      </c>
      <c r="HO197">
        <v>25.6097</v>
      </c>
      <c r="HP197">
        <v>62.0535</v>
      </c>
      <c r="HQ197">
        <v>25.7532</v>
      </c>
      <c r="HR197">
        <v>1</v>
      </c>
      <c r="HS197">
        <v>0.0876067</v>
      </c>
      <c r="HT197">
        <v>-0.0337554</v>
      </c>
      <c r="HU197">
        <v>20.3408</v>
      </c>
      <c r="HV197">
        <v>5.21355</v>
      </c>
      <c r="HW197">
        <v>12.0111</v>
      </c>
      <c r="HX197">
        <v>4.9888</v>
      </c>
      <c r="HY197">
        <v>3.28765</v>
      </c>
      <c r="HZ197">
        <v>9999</v>
      </c>
      <c r="IA197">
        <v>9999</v>
      </c>
      <c r="IB197">
        <v>9999</v>
      </c>
      <c r="IC197">
        <v>4.3</v>
      </c>
      <c r="ID197">
        <v>1.86755</v>
      </c>
      <c r="IE197">
        <v>1.86673</v>
      </c>
      <c r="IF197">
        <v>1.86604</v>
      </c>
      <c r="IG197">
        <v>1.866</v>
      </c>
      <c r="IH197">
        <v>1.86786</v>
      </c>
      <c r="II197">
        <v>1.87028</v>
      </c>
      <c r="IJ197">
        <v>1.86891</v>
      </c>
      <c r="IK197">
        <v>1.87042</v>
      </c>
      <c r="IL197">
        <v>0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-1.33</v>
      </c>
      <c r="IZ197">
        <v>0.1223</v>
      </c>
      <c r="JA197">
        <v>-0.08430758455233166</v>
      </c>
      <c r="JB197">
        <v>-0.0005046786976645747</v>
      </c>
      <c r="JC197">
        <v>-2.788243218172637E-07</v>
      </c>
      <c r="JD197">
        <v>-1.458253586176284E-11</v>
      </c>
      <c r="JE197">
        <v>-0.06436460862781151</v>
      </c>
      <c r="JF197">
        <v>-0.004978686969522418</v>
      </c>
      <c r="JG197">
        <v>0.0008967905392753483</v>
      </c>
      <c r="JH197">
        <v>-1.433903952826167E-05</v>
      </c>
      <c r="JI197">
        <v>4</v>
      </c>
      <c r="JJ197">
        <v>2332</v>
      </c>
      <c r="JK197">
        <v>1</v>
      </c>
      <c r="JL197">
        <v>26</v>
      </c>
      <c r="JM197">
        <v>192817.1</v>
      </c>
      <c r="JN197">
        <v>192817.2</v>
      </c>
      <c r="JO197">
        <v>2.75269</v>
      </c>
      <c r="JP197">
        <v>2.21802</v>
      </c>
      <c r="JQ197">
        <v>1.39648</v>
      </c>
      <c r="JR197">
        <v>2.34375</v>
      </c>
      <c r="JS197">
        <v>1.49536</v>
      </c>
      <c r="JT197">
        <v>2.71606</v>
      </c>
      <c r="JU197">
        <v>36.0113</v>
      </c>
      <c r="JV197">
        <v>24.07</v>
      </c>
      <c r="JW197">
        <v>18</v>
      </c>
      <c r="JX197">
        <v>490.903</v>
      </c>
      <c r="JY197">
        <v>458.588</v>
      </c>
      <c r="JZ197">
        <v>28.0795</v>
      </c>
      <c r="KA197">
        <v>28.7005</v>
      </c>
      <c r="KB197">
        <v>30.0002</v>
      </c>
      <c r="KC197">
        <v>28.4546</v>
      </c>
      <c r="KD197">
        <v>28.3743</v>
      </c>
      <c r="KE197">
        <v>55.0881</v>
      </c>
      <c r="KF197">
        <v>26.2154</v>
      </c>
      <c r="KG197">
        <v>73.1564</v>
      </c>
      <c r="KH197">
        <v>28.0621</v>
      </c>
      <c r="KI197">
        <v>1422.81</v>
      </c>
      <c r="KJ197">
        <v>20.4866</v>
      </c>
      <c r="KK197">
        <v>100.98</v>
      </c>
      <c r="KL197">
        <v>100.516</v>
      </c>
    </row>
    <row r="198" spans="1:298">
      <c r="A198">
        <v>182</v>
      </c>
      <c r="B198">
        <v>1758816455.1</v>
      </c>
      <c r="C198">
        <v>3420</v>
      </c>
      <c r="D198" t="s">
        <v>809</v>
      </c>
      <c r="E198" t="s">
        <v>810</v>
      </c>
      <c r="F198">
        <v>5</v>
      </c>
      <c r="G198" t="s">
        <v>640</v>
      </c>
      <c r="H198" t="s">
        <v>437</v>
      </c>
      <c r="I198" t="s">
        <v>438</v>
      </c>
      <c r="J198">
        <v>1758816447.314285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1439.350463254372</v>
      </c>
      <c r="AL198">
        <v>1410.244848484848</v>
      </c>
      <c r="AM198">
        <v>3.363690976027123</v>
      </c>
      <c r="AN198">
        <v>65.06192014247497</v>
      </c>
      <c r="AO198">
        <f>(AQ198 - AP198 + DZ198*1E3/(8.314*(EB198+273.15)) * AS198/DY198 * AR198) * DY198/(100*DM198) * 1000/(1000 - AQ198)</f>
        <v>0</v>
      </c>
      <c r="AP198">
        <v>20.46715775327896</v>
      </c>
      <c r="AQ198">
        <v>23.20943818181817</v>
      </c>
      <c r="AR198">
        <v>-0.0001572311013145651</v>
      </c>
      <c r="AS198">
        <v>108.3196532362032</v>
      </c>
      <c r="AT198">
        <v>0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4.16</v>
      </c>
      <c r="DN198">
        <v>0.5</v>
      </c>
      <c r="DO198" t="s">
        <v>440</v>
      </c>
      <c r="DP198">
        <v>2</v>
      </c>
      <c r="DQ198" t="b">
        <v>1</v>
      </c>
      <c r="DR198">
        <v>1758816447.314285</v>
      </c>
      <c r="DS198">
        <v>1353.460357142857</v>
      </c>
      <c r="DT198">
        <v>1394.534642857143</v>
      </c>
      <c r="DU198">
        <v>23.22241071428571</v>
      </c>
      <c r="DV198">
        <v>20.465425</v>
      </c>
      <c r="DW198">
        <v>1354.775357142857</v>
      </c>
      <c r="DX198">
        <v>23.09999285714286</v>
      </c>
      <c r="DY198">
        <v>500.0142142857144</v>
      </c>
      <c r="DZ198">
        <v>91.23243571428573</v>
      </c>
      <c r="EA198">
        <v>0.02951918214285714</v>
      </c>
      <c r="EB198">
        <v>29.93622857142858</v>
      </c>
      <c r="EC198">
        <v>30.02181428571428</v>
      </c>
      <c r="ED198">
        <v>999.9000000000002</v>
      </c>
      <c r="EE198">
        <v>0</v>
      </c>
      <c r="EF198">
        <v>0</v>
      </c>
      <c r="EG198">
        <v>10006.98785714286</v>
      </c>
      <c r="EH198">
        <v>0</v>
      </c>
      <c r="EI198">
        <v>11.37183571428571</v>
      </c>
      <c r="EJ198">
        <v>-41.07543571428572</v>
      </c>
      <c r="EK198">
        <v>1385.637142857143</v>
      </c>
      <c r="EL198">
        <v>1423.670714285714</v>
      </c>
      <c r="EM198">
        <v>2.756996785714286</v>
      </c>
      <c r="EN198">
        <v>1394.534642857143</v>
      </c>
      <c r="EO198">
        <v>20.465425</v>
      </c>
      <c r="EP198">
        <v>2.118636428571429</v>
      </c>
      <c r="EQ198">
        <v>1.867110357142857</v>
      </c>
      <c r="ER198">
        <v>18.35999642857143</v>
      </c>
      <c r="ES198">
        <v>16.36025714285714</v>
      </c>
      <c r="ET198">
        <v>2000.017857142857</v>
      </c>
      <c r="EU198">
        <v>0.9799948928571427</v>
      </c>
      <c r="EV198">
        <v>0.02000520714285714</v>
      </c>
      <c r="EW198">
        <v>0</v>
      </c>
      <c r="EX198">
        <v>630.3578571428571</v>
      </c>
      <c r="EY198">
        <v>5.00097</v>
      </c>
      <c r="EZ198">
        <v>12657.05357142857</v>
      </c>
      <c r="FA198">
        <v>16707.7</v>
      </c>
      <c r="FB198">
        <v>40.875</v>
      </c>
      <c r="FC198">
        <v>41.25221428571428</v>
      </c>
      <c r="FD198">
        <v>40.81199999999999</v>
      </c>
      <c r="FE198">
        <v>40.84124999999999</v>
      </c>
      <c r="FF198">
        <v>41.38828571428571</v>
      </c>
      <c r="FG198">
        <v>1955.107857142857</v>
      </c>
      <c r="FH198">
        <v>39.91</v>
      </c>
      <c r="FI198">
        <v>0</v>
      </c>
      <c r="FJ198">
        <v>1758816456</v>
      </c>
      <c r="FK198">
        <v>0</v>
      </c>
      <c r="FL198">
        <v>630.37136</v>
      </c>
      <c r="FM198">
        <v>-0.6373076865046722</v>
      </c>
      <c r="FN198">
        <v>1.976923070225679</v>
      </c>
      <c r="FO198">
        <v>12657.088</v>
      </c>
      <c r="FP198">
        <v>15</v>
      </c>
      <c r="FQ198">
        <v>0</v>
      </c>
      <c r="FR198" t="s">
        <v>441</v>
      </c>
      <c r="FS198">
        <v>1747247426.5</v>
      </c>
      <c r="FT198">
        <v>1747247420.5</v>
      </c>
      <c r="FU198">
        <v>0</v>
      </c>
      <c r="FV198">
        <v>1.027</v>
      </c>
      <c r="FW198">
        <v>0.031</v>
      </c>
      <c r="FX198">
        <v>0.02</v>
      </c>
      <c r="FY198">
        <v>0.05</v>
      </c>
      <c r="FZ198">
        <v>420</v>
      </c>
      <c r="GA198">
        <v>16</v>
      </c>
      <c r="GB198">
        <v>0.01</v>
      </c>
      <c r="GC198">
        <v>0.1</v>
      </c>
      <c r="GD198">
        <v>-41.10046341463414</v>
      </c>
      <c r="GE198">
        <v>0.187172822299598</v>
      </c>
      <c r="GF198">
        <v>0.1610015796863844</v>
      </c>
      <c r="GG198">
        <v>0</v>
      </c>
      <c r="GH198">
        <v>630.3378235294118</v>
      </c>
      <c r="GI198">
        <v>-0.0432391170802299</v>
      </c>
      <c r="GJ198">
        <v>0.2840985196338314</v>
      </c>
      <c r="GK198">
        <v>-1</v>
      </c>
      <c r="GL198">
        <v>2.76305</v>
      </c>
      <c r="GM198">
        <v>-0.1312055749128862</v>
      </c>
      <c r="GN198">
        <v>0.01297183778844604</v>
      </c>
      <c r="GO198">
        <v>0</v>
      </c>
      <c r="GP198">
        <v>0</v>
      </c>
      <c r="GQ198">
        <v>2</v>
      </c>
      <c r="GR198" t="s">
        <v>450</v>
      </c>
      <c r="GS198">
        <v>3.13539</v>
      </c>
      <c r="GT198">
        <v>2.68966</v>
      </c>
      <c r="GU198">
        <v>0.21231</v>
      </c>
      <c r="GV198">
        <v>0.214066</v>
      </c>
      <c r="GW198">
        <v>0.104762</v>
      </c>
      <c r="GX198">
        <v>0.0947325</v>
      </c>
      <c r="GY198">
        <v>25033.6</v>
      </c>
      <c r="GZ198">
        <v>25023.2</v>
      </c>
      <c r="HA198">
        <v>29545.8</v>
      </c>
      <c r="HB198">
        <v>29425.2</v>
      </c>
      <c r="HC198">
        <v>34948.5</v>
      </c>
      <c r="HD198">
        <v>35280.7</v>
      </c>
      <c r="HE198">
        <v>41577.1</v>
      </c>
      <c r="HF198">
        <v>41798.4</v>
      </c>
      <c r="HG198">
        <v>1.92635</v>
      </c>
      <c r="HH198">
        <v>1.8915</v>
      </c>
      <c r="HI198">
        <v>0.103906</v>
      </c>
      <c r="HJ198">
        <v>0</v>
      </c>
      <c r="HK198">
        <v>28.3511</v>
      </c>
      <c r="HL198">
        <v>999.9</v>
      </c>
      <c r="HM198">
        <v>53.6</v>
      </c>
      <c r="HN198">
        <v>30.4</v>
      </c>
      <c r="HO198">
        <v>25.6106</v>
      </c>
      <c r="HP198">
        <v>61.9735</v>
      </c>
      <c r="HQ198">
        <v>25.7612</v>
      </c>
      <c r="HR198">
        <v>1</v>
      </c>
      <c r="HS198">
        <v>0.0880335</v>
      </c>
      <c r="HT198">
        <v>-0.0718818</v>
      </c>
      <c r="HU198">
        <v>20.3409</v>
      </c>
      <c r="HV198">
        <v>5.21519</v>
      </c>
      <c r="HW198">
        <v>12.0111</v>
      </c>
      <c r="HX198">
        <v>4.989</v>
      </c>
      <c r="HY198">
        <v>3.2879</v>
      </c>
      <c r="HZ198">
        <v>9999</v>
      </c>
      <c r="IA198">
        <v>9999</v>
      </c>
      <c r="IB198">
        <v>9999</v>
      </c>
      <c r="IC198">
        <v>4.3</v>
      </c>
      <c r="ID198">
        <v>1.86759</v>
      </c>
      <c r="IE198">
        <v>1.86676</v>
      </c>
      <c r="IF198">
        <v>1.86603</v>
      </c>
      <c r="IG198">
        <v>1.866</v>
      </c>
      <c r="IH198">
        <v>1.86784</v>
      </c>
      <c r="II198">
        <v>1.87029</v>
      </c>
      <c r="IJ198">
        <v>1.86892</v>
      </c>
      <c r="IK198">
        <v>1.87042</v>
      </c>
      <c r="IL198">
        <v>0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-1.35</v>
      </c>
      <c r="IZ198">
        <v>0.1222</v>
      </c>
      <c r="JA198">
        <v>-0.08430758455233166</v>
      </c>
      <c r="JB198">
        <v>-0.0005046786976645747</v>
      </c>
      <c r="JC198">
        <v>-2.788243218172637E-07</v>
      </c>
      <c r="JD198">
        <v>-1.458253586176284E-11</v>
      </c>
      <c r="JE198">
        <v>-0.06436460862781151</v>
      </c>
      <c r="JF198">
        <v>-0.004978686969522418</v>
      </c>
      <c r="JG198">
        <v>0.0008967905392753483</v>
      </c>
      <c r="JH198">
        <v>-1.433903952826167E-05</v>
      </c>
      <c r="JI198">
        <v>4</v>
      </c>
      <c r="JJ198">
        <v>2332</v>
      </c>
      <c r="JK198">
        <v>1</v>
      </c>
      <c r="JL198">
        <v>26</v>
      </c>
      <c r="JM198">
        <v>192817.1</v>
      </c>
      <c r="JN198">
        <v>192817.2</v>
      </c>
      <c r="JO198">
        <v>2.7771</v>
      </c>
      <c r="JP198">
        <v>2.23389</v>
      </c>
      <c r="JQ198">
        <v>1.39648</v>
      </c>
      <c r="JR198">
        <v>2.34619</v>
      </c>
      <c r="JS198">
        <v>1.49536</v>
      </c>
      <c r="JT198">
        <v>2.66724</v>
      </c>
      <c r="JU198">
        <v>36.0347</v>
      </c>
      <c r="JV198">
        <v>24.0612</v>
      </c>
      <c r="JW198">
        <v>18</v>
      </c>
      <c r="JX198">
        <v>490.685</v>
      </c>
      <c r="JY198">
        <v>458.605</v>
      </c>
      <c r="JZ198">
        <v>28.0582</v>
      </c>
      <c r="KA198">
        <v>28.7043</v>
      </c>
      <c r="KB198">
        <v>30.0004</v>
      </c>
      <c r="KC198">
        <v>28.4588</v>
      </c>
      <c r="KD198">
        <v>28.3785</v>
      </c>
      <c r="KE198">
        <v>55.5681</v>
      </c>
      <c r="KF198">
        <v>26.2154</v>
      </c>
      <c r="KG198">
        <v>73.1564</v>
      </c>
      <c r="KH198">
        <v>28.051</v>
      </c>
      <c r="KI198">
        <v>1436.18</v>
      </c>
      <c r="KJ198">
        <v>20.496</v>
      </c>
      <c r="KK198">
        <v>100.979</v>
      </c>
      <c r="KL198">
        <v>100.517</v>
      </c>
    </row>
    <row r="199" spans="1:298">
      <c r="A199">
        <v>183</v>
      </c>
      <c r="B199">
        <v>1758816460.1</v>
      </c>
      <c r="C199">
        <v>3425</v>
      </c>
      <c r="D199" t="s">
        <v>811</v>
      </c>
      <c r="E199" t="s">
        <v>812</v>
      </c>
      <c r="F199">
        <v>5</v>
      </c>
      <c r="G199" t="s">
        <v>640</v>
      </c>
      <c r="H199" t="s">
        <v>437</v>
      </c>
      <c r="I199" t="s">
        <v>438</v>
      </c>
      <c r="J199">
        <v>1758816452.6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1457.012728511227</v>
      </c>
      <c r="AL199">
        <v>1427.418303030302</v>
      </c>
      <c r="AM199">
        <v>3.418982727906444</v>
      </c>
      <c r="AN199">
        <v>65.06192014247497</v>
      </c>
      <c r="AO199">
        <f>(AQ199 - AP199 + DZ199*1E3/(8.314*(EB199+273.15)) * AS199/DY199 * AR199) * DY199/(100*DM199) * 1000/(1000 - AQ199)</f>
        <v>0</v>
      </c>
      <c r="AP199">
        <v>20.46752265740576</v>
      </c>
      <c r="AQ199">
        <v>23.20393454545455</v>
      </c>
      <c r="AR199">
        <v>-7.035010916217207E-05</v>
      </c>
      <c r="AS199">
        <v>108.3196532362032</v>
      </c>
      <c r="AT199">
        <v>0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4.16</v>
      </c>
      <c r="DN199">
        <v>0.5</v>
      </c>
      <c r="DO199" t="s">
        <v>440</v>
      </c>
      <c r="DP199">
        <v>2</v>
      </c>
      <c r="DQ199" t="b">
        <v>1</v>
      </c>
      <c r="DR199">
        <v>1758816452.6</v>
      </c>
      <c r="DS199">
        <v>1371.017037037037</v>
      </c>
      <c r="DT199">
        <v>1412.177037037037</v>
      </c>
      <c r="DU199">
        <v>23.21342592592593</v>
      </c>
      <c r="DV199">
        <v>20.46657037037037</v>
      </c>
      <c r="DW199">
        <v>1372.355925925926</v>
      </c>
      <c r="DX199">
        <v>23.09112592592593</v>
      </c>
      <c r="DY199">
        <v>500.0230370370371</v>
      </c>
      <c r="DZ199">
        <v>91.23224814814814</v>
      </c>
      <c r="EA199">
        <v>0.02948718518518518</v>
      </c>
      <c r="EB199">
        <v>29.93420740740741</v>
      </c>
      <c r="EC199">
        <v>30.02551851851851</v>
      </c>
      <c r="ED199">
        <v>999.9000000000001</v>
      </c>
      <c r="EE199">
        <v>0</v>
      </c>
      <c r="EF199">
        <v>0</v>
      </c>
      <c r="EG199">
        <v>10006.57814814815</v>
      </c>
      <c r="EH199">
        <v>0</v>
      </c>
      <c r="EI199">
        <v>11.37265925925926</v>
      </c>
      <c r="EJ199">
        <v>-41.16027777777778</v>
      </c>
      <c r="EK199">
        <v>1403.598888888889</v>
      </c>
      <c r="EL199">
        <v>1441.681851851852</v>
      </c>
      <c r="EM199">
        <v>2.746862222222223</v>
      </c>
      <c r="EN199">
        <v>1412.177037037037</v>
      </c>
      <c r="EO199">
        <v>20.46657037037037</v>
      </c>
      <c r="EP199">
        <v>2.117812222222222</v>
      </c>
      <c r="EQ199">
        <v>1.867211481481482</v>
      </c>
      <c r="ER199">
        <v>18.35378518518518</v>
      </c>
      <c r="ES199">
        <v>16.36111111111111</v>
      </c>
      <c r="ET199">
        <v>2000.015185185185</v>
      </c>
      <c r="EU199">
        <v>0.9799948888888887</v>
      </c>
      <c r="EV199">
        <v>0.02000521481481482</v>
      </c>
      <c r="EW199">
        <v>0</v>
      </c>
      <c r="EX199">
        <v>630.370888888889</v>
      </c>
      <c r="EY199">
        <v>5.00097</v>
      </c>
      <c r="EZ199">
        <v>12656.8</v>
      </c>
      <c r="FA199">
        <v>16707.67777777778</v>
      </c>
      <c r="FB199">
        <v>40.875</v>
      </c>
      <c r="FC199">
        <v>41.25229629629629</v>
      </c>
      <c r="FD199">
        <v>40.81199999999999</v>
      </c>
      <c r="FE199">
        <v>40.84466666666667</v>
      </c>
      <c r="FF199">
        <v>41.38877777777778</v>
      </c>
      <c r="FG199">
        <v>1955.105185185185</v>
      </c>
      <c r="FH199">
        <v>39.91</v>
      </c>
      <c r="FI199">
        <v>0</v>
      </c>
      <c r="FJ199">
        <v>1758816460.8</v>
      </c>
      <c r="FK199">
        <v>0</v>
      </c>
      <c r="FL199">
        <v>630.3597600000001</v>
      </c>
      <c r="FM199">
        <v>-0.4777692235237477</v>
      </c>
      <c r="FN199">
        <v>-26.78461546894663</v>
      </c>
      <c r="FO199">
        <v>12656.696</v>
      </c>
      <c r="FP199">
        <v>15</v>
      </c>
      <c r="FQ199">
        <v>0</v>
      </c>
      <c r="FR199" t="s">
        <v>441</v>
      </c>
      <c r="FS199">
        <v>1747247426.5</v>
      </c>
      <c r="FT199">
        <v>1747247420.5</v>
      </c>
      <c r="FU199">
        <v>0</v>
      </c>
      <c r="FV199">
        <v>1.027</v>
      </c>
      <c r="FW199">
        <v>0.031</v>
      </c>
      <c r="FX199">
        <v>0.02</v>
      </c>
      <c r="FY199">
        <v>0.05</v>
      </c>
      <c r="FZ199">
        <v>420</v>
      </c>
      <c r="GA199">
        <v>16</v>
      </c>
      <c r="GB199">
        <v>0.01</v>
      </c>
      <c r="GC199">
        <v>0.1</v>
      </c>
      <c r="GD199">
        <v>-41.14552682926829</v>
      </c>
      <c r="GE199">
        <v>-1.06667874564467</v>
      </c>
      <c r="GF199">
        <v>0.2403326719000756</v>
      </c>
      <c r="GG199">
        <v>0</v>
      </c>
      <c r="GH199">
        <v>630.3651470588236</v>
      </c>
      <c r="GI199">
        <v>-0.1603514087274895</v>
      </c>
      <c r="GJ199">
        <v>0.2436241237394645</v>
      </c>
      <c r="GK199">
        <v>-1</v>
      </c>
      <c r="GL199">
        <v>2.752862439024391</v>
      </c>
      <c r="GM199">
        <v>-0.1158470383275278</v>
      </c>
      <c r="GN199">
        <v>0.01149186367115993</v>
      </c>
      <c r="GO199">
        <v>0</v>
      </c>
      <c r="GP199">
        <v>0</v>
      </c>
      <c r="GQ199">
        <v>2</v>
      </c>
      <c r="GR199" t="s">
        <v>450</v>
      </c>
      <c r="GS199">
        <v>3.13537</v>
      </c>
      <c r="GT199">
        <v>2.68957</v>
      </c>
      <c r="GU199">
        <v>0.213885</v>
      </c>
      <c r="GV199">
        <v>0.215531</v>
      </c>
      <c r="GW199">
        <v>0.104746</v>
      </c>
      <c r="GX199">
        <v>0.09473189999999999</v>
      </c>
      <c r="GY199">
        <v>24983.1</v>
      </c>
      <c r="GZ199">
        <v>24976.1</v>
      </c>
      <c r="HA199">
        <v>29545.3</v>
      </c>
      <c r="HB199">
        <v>29424.8</v>
      </c>
      <c r="HC199">
        <v>34948.4</v>
      </c>
      <c r="HD199">
        <v>35280.1</v>
      </c>
      <c r="HE199">
        <v>41576.2</v>
      </c>
      <c r="HF199">
        <v>41797.5</v>
      </c>
      <c r="HG199">
        <v>1.9265</v>
      </c>
      <c r="HH199">
        <v>1.89158</v>
      </c>
      <c r="HI199">
        <v>0.104748</v>
      </c>
      <c r="HJ199">
        <v>0</v>
      </c>
      <c r="HK199">
        <v>28.3527</v>
      </c>
      <c r="HL199">
        <v>999.9</v>
      </c>
      <c r="HM199">
        <v>53.6</v>
      </c>
      <c r="HN199">
        <v>30.4</v>
      </c>
      <c r="HO199">
        <v>25.6112</v>
      </c>
      <c r="HP199">
        <v>61.8935</v>
      </c>
      <c r="HQ199">
        <v>25.7452</v>
      </c>
      <c r="HR199">
        <v>1</v>
      </c>
      <c r="HS199">
        <v>0.0882114</v>
      </c>
      <c r="HT199">
        <v>-0.0268573</v>
      </c>
      <c r="HU199">
        <v>20.3406</v>
      </c>
      <c r="HV199">
        <v>5.21459</v>
      </c>
      <c r="HW199">
        <v>12.0111</v>
      </c>
      <c r="HX199">
        <v>4.9889</v>
      </c>
      <c r="HY199">
        <v>3.28793</v>
      </c>
      <c r="HZ199">
        <v>9999</v>
      </c>
      <c r="IA199">
        <v>9999</v>
      </c>
      <c r="IB199">
        <v>9999</v>
      </c>
      <c r="IC199">
        <v>4.3</v>
      </c>
      <c r="ID199">
        <v>1.86757</v>
      </c>
      <c r="IE199">
        <v>1.86673</v>
      </c>
      <c r="IF199">
        <v>1.86603</v>
      </c>
      <c r="IG199">
        <v>1.866</v>
      </c>
      <c r="IH199">
        <v>1.86784</v>
      </c>
      <c r="II199">
        <v>1.87027</v>
      </c>
      <c r="IJ199">
        <v>1.86895</v>
      </c>
      <c r="IK199">
        <v>1.87042</v>
      </c>
      <c r="IL199">
        <v>0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-1.37</v>
      </c>
      <c r="IZ199">
        <v>0.1222</v>
      </c>
      <c r="JA199">
        <v>-0.08430758455233166</v>
      </c>
      <c r="JB199">
        <v>-0.0005046786976645747</v>
      </c>
      <c r="JC199">
        <v>-2.788243218172637E-07</v>
      </c>
      <c r="JD199">
        <v>-1.458253586176284E-11</v>
      </c>
      <c r="JE199">
        <v>-0.06436460862781151</v>
      </c>
      <c r="JF199">
        <v>-0.004978686969522418</v>
      </c>
      <c r="JG199">
        <v>0.0008967905392753483</v>
      </c>
      <c r="JH199">
        <v>-1.433903952826167E-05</v>
      </c>
      <c r="JI199">
        <v>4</v>
      </c>
      <c r="JJ199">
        <v>2332</v>
      </c>
      <c r="JK199">
        <v>1</v>
      </c>
      <c r="JL199">
        <v>26</v>
      </c>
      <c r="JM199">
        <v>192817.2</v>
      </c>
      <c r="JN199">
        <v>192817.3</v>
      </c>
      <c r="JO199">
        <v>2.79785</v>
      </c>
      <c r="JP199">
        <v>2.22046</v>
      </c>
      <c r="JQ199">
        <v>1.39648</v>
      </c>
      <c r="JR199">
        <v>2.34741</v>
      </c>
      <c r="JS199">
        <v>1.49536</v>
      </c>
      <c r="JT199">
        <v>2.71484</v>
      </c>
      <c r="JU199">
        <v>36.0347</v>
      </c>
      <c r="JV199">
        <v>24.07</v>
      </c>
      <c r="JW199">
        <v>18</v>
      </c>
      <c r="JX199">
        <v>490.812</v>
      </c>
      <c r="JY199">
        <v>458.684</v>
      </c>
      <c r="JZ199">
        <v>28.0468</v>
      </c>
      <c r="KA199">
        <v>28.7086</v>
      </c>
      <c r="KB199">
        <v>30.0003</v>
      </c>
      <c r="KC199">
        <v>28.4629</v>
      </c>
      <c r="KD199">
        <v>28.3825</v>
      </c>
      <c r="KE199">
        <v>56.1401</v>
      </c>
      <c r="KF199">
        <v>26.2154</v>
      </c>
      <c r="KG199">
        <v>73.1564</v>
      </c>
      <c r="KH199">
        <v>27.9995</v>
      </c>
      <c r="KI199">
        <v>1456.49</v>
      </c>
      <c r="KJ199">
        <v>20.5012</v>
      </c>
      <c r="KK199">
        <v>100.978</v>
      </c>
      <c r="KL199">
        <v>100.516</v>
      </c>
    </row>
    <row r="200" spans="1:298">
      <c r="A200">
        <v>184</v>
      </c>
      <c r="B200">
        <v>1758816465.1</v>
      </c>
      <c r="C200">
        <v>3430</v>
      </c>
      <c r="D200" t="s">
        <v>813</v>
      </c>
      <c r="E200" t="s">
        <v>814</v>
      </c>
      <c r="F200">
        <v>5</v>
      </c>
      <c r="G200" t="s">
        <v>640</v>
      </c>
      <c r="H200" t="s">
        <v>437</v>
      </c>
      <c r="I200" t="s">
        <v>438</v>
      </c>
      <c r="J200">
        <v>1758816457.314285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1473.508117949353</v>
      </c>
      <c r="AL200">
        <v>1444.216242424242</v>
      </c>
      <c r="AM200">
        <v>3.368408316290814</v>
      </c>
      <c r="AN200">
        <v>65.06192014247497</v>
      </c>
      <c r="AO200">
        <f>(AQ200 - AP200 + DZ200*1E3/(8.314*(EB200+273.15)) * AS200/DY200 * AR200) * DY200/(100*DM200) * 1000/(1000 - AQ200)</f>
        <v>0</v>
      </c>
      <c r="AP200">
        <v>20.46982535359783</v>
      </c>
      <c r="AQ200">
        <v>23.20191515151513</v>
      </c>
      <c r="AR200">
        <v>-3.224283798892418E-05</v>
      </c>
      <c r="AS200">
        <v>108.3196532362032</v>
      </c>
      <c r="AT200">
        <v>0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4.16</v>
      </c>
      <c r="DN200">
        <v>0.5</v>
      </c>
      <c r="DO200" t="s">
        <v>440</v>
      </c>
      <c r="DP200">
        <v>2</v>
      </c>
      <c r="DQ200" t="b">
        <v>1</v>
      </c>
      <c r="DR200">
        <v>1758816457.314285</v>
      </c>
      <c r="DS200">
        <v>1386.603928571429</v>
      </c>
      <c r="DT200">
        <v>1427.865357142857</v>
      </c>
      <c r="DU200">
        <v>23.20784642857143</v>
      </c>
      <c r="DV200">
        <v>20.46785</v>
      </c>
      <c r="DW200">
        <v>1387.965357142857</v>
      </c>
      <c r="DX200">
        <v>23.08561428571429</v>
      </c>
      <c r="DY200">
        <v>500.0266428571427</v>
      </c>
      <c r="DZ200">
        <v>91.23228214285714</v>
      </c>
      <c r="EA200">
        <v>0.02936654642857143</v>
      </c>
      <c r="EB200">
        <v>29.93871785714285</v>
      </c>
      <c r="EC200">
        <v>30.04013571428572</v>
      </c>
      <c r="ED200">
        <v>999.9000000000002</v>
      </c>
      <c r="EE200">
        <v>0</v>
      </c>
      <c r="EF200">
        <v>0</v>
      </c>
      <c r="EG200">
        <v>10005.30321428571</v>
      </c>
      <c r="EH200">
        <v>0</v>
      </c>
      <c r="EI200">
        <v>11.37565357142857</v>
      </c>
      <c r="EJ200">
        <v>-41.26141071428572</v>
      </c>
      <c r="EK200">
        <v>1419.548928571429</v>
      </c>
      <c r="EL200">
        <v>1457.701071428571</v>
      </c>
      <c r="EM200">
        <v>2.739997142857143</v>
      </c>
      <c r="EN200">
        <v>1427.865357142857</v>
      </c>
      <c r="EO200">
        <v>20.46785</v>
      </c>
      <c r="EP200">
        <v>2.117303928571428</v>
      </c>
      <c r="EQ200">
        <v>1.867328571428571</v>
      </c>
      <c r="ER200">
        <v>18.34995714285714</v>
      </c>
      <c r="ES200">
        <v>16.36209642857143</v>
      </c>
      <c r="ET200">
        <v>2000.0125</v>
      </c>
      <c r="EU200">
        <v>0.9799948928571427</v>
      </c>
      <c r="EV200">
        <v>0.02000521071428572</v>
      </c>
      <c r="EW200">
        <v>0</v>
      </c>
      <c r="EX200">
        <v>630.3227857142857</v>
      </c>
      <c r="EY200">
        <v>5.00097</v>
      </c>
      <c r="EZ200">
        <v>12655.5</v>
      </c>
      <c r="FA200">
        <v>16707.65</v>
      </c>
      <c r="FB200">
        <v>40.875</v>
      </c>
      <c r="FC200">
        <v>41.25221428571428</v>
      </c>
      <c r="FD200">
        <v>40.81199999999999</v>
      </c>
      <c r="FE200">
        <v>40.85025</v>
      </c>
      <c r="FF200">
        <v>41.39714285714285</v>
      </c>
      <c r="FG200">
        <v>1955.1025</v>
      </c>
      <c r="FH200">
        <v>39.91</v>
      </c>
      <c r="FI200">
        <v>0</v>
      </c>
      <c r="FJ200">
        <v>1758816466.2</v>
      </c>
      <c r="FK200">
        <v>0</v>
      </c>
      <c r="FL200">
        <v>630.3039615384616</v>
      </c>
      <c r="FM200">
        <v>0.6445470089666068</v>
      </c>
      <c r="FN200">
        <v>-0.8717948799641423</v>
      </c>
      <c r="FO200">
        <v>12655.48846153846</v>
      </c>
      <c r="FP200">
        <v>15</v>
      </c>
      <c r="FQ200">
        <v>0</v>
      </c>
      <c r="FR200" t="s">
        <v>441</v>
      </c>
      <c r="FS200">
        <v>1747247426.5</v>
      </c>
      <c r="FT200">
        <v>1747247420.5</v>
      </c>
      <c r="FU200">
        <v>0</v>
      </c>
      <c r="FV200">
        <v>1.027</v>
      </c>
      <c r="FW200">
        <v>0.031</v>
      </c>
      <c r="FX200">
        <v>0.02</v>
      </c>
      <c r="FY200">
        <v>0.05</v>
      </c>
      <c r="FZ200">
        <v>420</v>
      </c>
      <c r="GA200">
        <v>16</v>
      </c>
      <c r="GB200">
        <v>0.01</v>
      </c>
      <c r="GC200">
        <v>0.1</v>
      </c>
      <c r="GD200">
        <v>-41.169735</v>
      </c>
      <c r="GE200">
        <v>-1.329861163226969</v>
      </c>
      <c r="GF200">
        <v>0.2765434753795505</v>
      </c>
      <c r="GG200">
        <v>0</v>
      </c>
      <c r="GH200">
        <v>630.3608529411766</v>
      </c>
      <c r="GI200">
        <v>-0.6527272708521403</v>
      </c>
      <c r="GJ200">
        <v>0.248369522184534</v>
      </c>
      <c r="GK200">
        <v>-1</v>
      </c>
      <c r="GL200">
        <v>2.74481025</v>
      </c>
      <c r="GM200">
        <v>-0.09227921200750834</v>
      </c>
      <c r="GN200">
        <v>0.009033423904450633</v>
      </c>
      <c r="GO200">
        <v>1</v>
      </c>
      <c r="GP200">
        <v>1</v>
      </c>
      <c r="GQ200">
        <v>2</v>
      </c>
      <c r="GR200" t="s">
        <v>442</v>
      </c>
      <c r="GS200">
        <v>3.1353</v>
      </c>
      <c r="GT200">
        <v>2.68973</v>
      </c>
      <c r="GU200">
        <v>0.215419</v>
      </c>
      <c r="GV200">
        <v>0.217088</v>
      </c>
      <c r="GW200">
        <v>0.104736</v>
      </c>
      <c r="GX200">
        <v>0.0947412</v>
      </c>
      <c r="GY200">
        <v>24933.8</v>
      </c>
      <c r="GZ200">
        <v>24926.7</v>
      </c>
      <c r="HA200">
        <v>29544.7</v>
      </c>
      <c r="HB200">
        <v>29425</v>
      </c>
      <c r="HC200">
        <v>34948.5</v>
      </c>
      <c r="HD200">
        <v>35280.2</v>
      </c>
      <c r="HE200">
        <v>41575.7</v>
      </c>
      <c r="HF200">
        <v>41798</v>
      </c>
      <c r="HG200">
        <v>1.92585</v>
      </c>
      <c r="HH200">
        <v>1.8918</v>
      </c>
      <c r="HI200">
        <v>0.103816</v>
      </c>
      <c r="HJ200">
        <v>0</v>
      </c>
      <c r="HK200">
        <v>28.3561</v>
      </c>
      <c r="HL200">
        <v>999.9</v>
      </c>
      <c r="HM200">
        <v>53.6</v>
      </c>
      <c r="HN200">
        <v>30.4</v>
      </c>
      <c r="HO200">
        <v>25.6113</v>
      </c>
      <c r="HP200">
        <v>62.0535</v>
      </c>
      <c r="HQ200">
        <v>25.9014</v>
      </c>
      <c r="HR200">
        <v>1</v>
      </c>
      <c r="HS200">
        <v>0.0886535</v>
      </c>
      <c r="HT200">
        <v>0.0948203</v>
      </c>
      <c r="HU200">
        <v>20.3407</v>
      </c>
      <c r="HV200">
        <v>5.21459</v>
      </c>
      <c r="HW200">
        <v>12.0105</v>
      </c>
      <c r="HX200">
        <v>4.98905</v>
      </c>
      <c r="HY200">
        <v>3.28788</v>
      </c>
      <c r="HZ200">
        <v>9999</v>
      </c>
      <c r="IA200">
        <v>9999</v>
      </c>
      <c r="IB200">
        <v>9999</v>
      </c>
      <c r="IC200">
        <v>4.3</v>
      </c>
      <c r="ID200">
        <v>1.86757</v>
      </c>
      <c r="IE200">
        <v>1.8667</v>
      </c>
      <c r="IF200">
        <v>1.86604</v>
      </c>
      <c r="IG200">
        <v>1.866</v>
      </c>
      <c r="IH200">
        <v>1.86784</v>
      </c>
      <c r="II200">
        <v>1.8703</v>
      </c>
      <c r="IJ200">
        <v>1.86894</v>
      </c>
      <c r="IK200">
        <v>1.87042</v>
      </c>
      <c r="IL200">
        <v>0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-1.4</v>
      </c>
      <c r="IZ200">
        <v>0.1221</v>
      </c>
      <c r="JA200">
        <v>-0.08430758455233166</v>
      </c>
      <c r="JB200">
        <v>-0.0005046786976645747</v>
      </c>
      <c r="JC200">
        <v>-2.788243218172637E-07</v>
      </c>
      <c r="JD200">
        <v>-1.458253586176284E-11</v>
      </c>
      <c r="JE200">
        <v>-0.06436460862781151</v>
      </c>
      <c r="JF200">
        <v>-0.004978686969522418</v>
      </c>
      <c r="JG200">
        <v>0.0008967905392753483</v>
      </c>
      <c r="JH200">
        <v>-1.433903952826167E-05</v>
      </c>
      <c r="JI200">
        <v>4</v>
      </c>
      <c r="JJ200">
        <v>2332</v>
      </c>
      <c r="JK200">
        <v>1</v>
      </c>
      <c r="JL200">
        <v>26</v>
      </c>
      <c r="JM200">
        <v>192817.3</v>
      </c>
      <c r="JN200">
        <v>192817.4</v>
      </c>
      <c r="JO200">
        <v>2.82837</v>
      </c>
      <c r="JP200">
        <v>2.23999</v>
      </c>
      <c r="JQ200">
        <v>1.39648</v>
      </c>
      <c r="JR200">
        <v>2.34375</v>
      </c>
      <c r="JS200">
        <v>1.49536</v>
      </c>
      <c r="JT200">
        <v>2.53906</v>
      </c>
      <c r="JU200">
        <v>36.0347</v>
      </c>
      <c r="JV200">
        <v>24.0612</v>
      </c>
      <c r="JW200">
        <v>18</v>
      </c>
      <c r="JX200">
        <v>490.433</v>
      </c>
      <c r="JY200">
        <v>458.856</v>
      </c>
      <c r="JZ200">
        <v>28.003</v>
      </c>
      <c r="KA200">
        <v>28.7127</v>
      </c>
      <c r="KB200">
        <v>30.0003</v>
      </c>
      <c r="KC200">
        <v>28.4667</v>
      </c>
      <c r="KD200">
        <v>28.3863</v>
      </c>
      <c r="KE200">
        <v>56.5895</v>
      </c>
      <c r="KF200">
        <v>26.2154</v>
      </c>
      <c r="KG200">
        <v>73.1564</v>
      </c>
      <c r="KH200">
        <v>27.9446</v>
      </c>
      <c r="KI200">
        <v>1469.87</v>
      </c>
      <c r="KJ200">
        <v>20.5077</v>
      </c>
      <c r="KK200">
        <v>100.976</v>
      </c>
      <c r="KL200">
        <v>100.517</v>
      </c>
    </row>
    <row r="201" spans="1:298">
      <c r="A201">
        <v>185</v>
      </c>
      <c r="B201">
        <v>1758816470.1</v>
      </c>
      <c r="C201">
        <v>3435</v>
      </c>
      <c r="D201" t="s">
        <v>815</v>
      </c>
      <c r="E201" t="s">
        <v>816</v>
      </c>
      <c r="F201">
        <v>5</v>
      </c>
      <c r="G201" t="s">
        <v>640</v>
      </c>
      <c r="H201" t="s">
        <v>437</v>
      </c>
      <c r="I201" t="s">
        <v>438</v>
      </c>
      <c r="J201">
        <v>1758816462.6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1490.523944674663</v>
      </c>
      <c r="AL201">
        <v>1461.219757575758</v>
      </c>
      <c r="AM201">
        <v>3.393240307704001</v>
      </c>
      <c r="AN201">
        <v>65.06192014247497</v>
      </c>
      <c r="AO201">
        <f>(AQ201 - AP201 + DZ201*1E3/(8.314*(EB201+273.15)) * AS201/DY201 * AR201) * DY201/(100*DM201) * 1000/(1000 - AQ201)</f>
        <v>0</v>
      </c>
      <c r="AP201">
        <v>20.47168531296308</v>
      </c>
      <c r="AQ201">
        <v>23.1915993939394</v>
      </c>
      <c r="AR201">
        <v>-0.0001196128534964708</v>
      </c>
      <c r="AS201">
        <v>108.3196532362032</v>
      </c>
      <c r="AT201">
        <v>0</v>
      </c>
      <c r="AU201">
        <v>0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4.16</v>
      </c>
      <c r="DN201">
        <v>0.5</v>
      </c>
      <c r="DO201" t="s">
        <v>440</v>
      </c>
      <c r="DP201">
        <v>2</v>
      </c>
      <c r="DQ201" t="b">
        <v>1</v>
      </c>
      <c r="DR201">
        <v>1758816462.6</v>
      </c>
      <c r="DS201">
        <v>1404.156296296296</v>
      </c>
      <c r="DT201">
        <v>1445.438148148148</v>
      </c>
      <c r="DU201">
        <v>23.20184074074074</v>
      </c>
      <c r="DV201">
        <v>20.46932962962963</v>
      </c>
      <c r="DW201">
        <v>1405.541851851852</v>
      </c>
      <c r="DX201">
        <v>23.07968518518519</v>
      </c>
      <c r="DY201">
        <v>500.012</v>
      </c>
      <c r="DZ201">
        <v>91.23209259259259</v>
      </c>
      <c r="EA201">
        <v>0.02937325555555556</v>
      </c>
      <c r="EB201">
        <v>29.93495925925926</v>
      </c>
      <c r="EC201">
        <v>30.04456666666667</v>
      </c>
      <c r="ED201">
        <v>999.9000000000001</v>
      </c>
      <c r="EE201">
        <v>0</v>
      </c>
      <c r="EF201">
        <v>0</v>
      </c>
      <c r="EG201">
        <v>10005.33259259259</v>
      </c>
      <c r="EH201">
        <v>0</v>
      </c>
      <c r="EI201">
        <v>11.37182222222222</v>
      </c>
      <c r="EJ201">
        <v>-41.28172222222223</v>
      </c>
      <c r="EK201">
        <v>1437.509629629629</v>
      </c>
      <c r="EL201">
        <v>1475.642962962963</v>
      </c>
      <c r="EM201">
        <v>2.732504444444444</v>
      </c>
      <c r="EN201">
        <v>1445.438148148148</v>
      </c>
      <c r="EO201">
        <v>20.46932962962963</v>
      </c>
      <c r="EP201">
        <v>2.116751851851852</v>
      </c>
      <c r="EQ201">
        <v>1.86746</v>
      </c>
      <c r="ER201">
        <v>18.34579259259259</v>
      </c>
      <c r="ES201">
        <v>16.36319259259259</v>
      </c>
      <c r="ET201">
        <v>2000.005185185185</v>
      </c>
      <c r="EU201">
        <v>0.9799948888888887</v>
      </c>
      <c r="EV201">
        <v>0.02000521481481482</v>
      </c>
      <c r="EW201">
        <v>0</v>
      </c>
      <c r="EX201">
        <v>630.410962962963</v>
      </c>
      <c r="EY201">
        <v>5.00097</v>
      </c>
      <c r="EZ201">
        <v>12656.88888888889</v>
      </c>
      <c r="FA201">
        <v>16707.57777777777</v>
      </c>
      <c r="FB201">
        <v>40.875</v>
      </c>
      <c r="FC201">
        <v>41.25459259259259</v>
      </c>
      <c r="FD201">
        <v>40.81199999999999</v>
      </c>
      <c r="FE201">
        <v>40.86799999999999</v>
      </c>
      <c r="FF201">
        <v>41.39107407407408</v>
      </c>
      <c r="FG201">
        <v>1955.095185185185</v>
      </c>
      <c r="FH201">
        <v>39.91</v>
      </c>
      <c r="FI201">
        <v>0</v>
      </c>
      <c r="FJ201">
        <v>1758816471</v>
      </c>
      <c r="FK201">
        <v>0</v>
      </c>
      <c r="FL201">
        <v>630.4248461538463</v>
      </c>
      <c r="FM201">
        <v>1.460307692640874</v>
      </c>
      <c r="FN201">
        <v>33.99316233726024</v>
      </c>
      <c r="FO201">
        <v>12656.97307692308</v>
      </c>
      <c r="FP201">
        <v>15</v>
      </c>
      <c r="FQ201">
        <v>0</v>
      </c>
      <c r="FR201" t="s">
        <v>441</v>
      </c>
      <c r="FS201">
        <v>1747247426.5</v>
      </c>
      <c r="FT201">
        <v>1747247420.5</v>
      </c>
      <c r="FU201">
        <v>0</v>
      </c>
      <c r="FV201">
        <v>1.027</v>
      </c>
      <c r="FW201">
        <v>0.031</v>
      </c>
      <c r="FX201">
        <v>0.02</v>
      </c>
      <c r="FY201">
        <v>0.05</v>
      </c>
      <c r="FZ201">
        <v>420</v>
      </c>
      <c r="GA201">
        <v>16</v>
      </c>
      <c r="GB201">
        <v>0.01</v>
      </c>
      <c r="GC201">
        <v>0.1</v>
      </c>
      <c r="GD201">
        <v>-41.25497249999999</v>
      </c>
      <c r="GE201">
        <v>-0.4161759849905067</v>
      </c>
      <c r="GF201">
        <v>0.2653837730415146</v>
      </c>
      <c r="GG201">
        <v>0</v>
      </c>
      <c r="GH201">
        <v>630.3554705882352</v>
      </c>
      <c r="GI201">
        <v>1.175584416690776</v>
      </c>
      <c r="GJ201">
        <v>0.2555761927711938</v>
      </c>
      <c r="GK201">
        <v>-1</v>
      </c>
      <c r="GL201">
        <v>2.737128</v>
      </c>
      <c r="GM201">
        <v>-0.08094934333959652</v>
      </c>
      <c r="GN201">
        <v>0.007897728534205263</v>
      </c>
      <c r="GO201">
        <v>1</v>
      </c>
      <c r="GP201">
        <v>1</v>
      </c>
      <c r="GQ201">
        <v>2</v>
      </c>
      <c r="GR201" t="s">
        <v>442</v>
      </c>
      <c r="GS201">
        <v>3.13544</v>
      </c>
      <c r="GT201">
        <v>2.68973</v>
      </c>
      <c r="GU201">
        <v>0.216956</v>
      </c>
      <c r="GV201">
        <v>0.218537</v>
      </c>
      <c r="GW201">
        <v>0.104704</v>
      </c>
      <c r="GX201">
        <v>0.09474730000000001</v>
      </c>
      <c r="GY201">
        <v>24885.3</v>
      </c>
      <c r="GZ201">
        <v>24880.3</v>
      </c>
      <c r="HA201">
        <v>29545.2</v>
      </c>
      <c r="HB201">
        <v>29424.8</v>
      </c>
      <c r="HC201">
        <v>34950.2</v>
      </c>
      <c r="HD201">
        <v>35279.5</v>
      </c>
      <c r="HE201">
        <v>41576.2</v>
      </c>
      <c r="HF201">
        <v>41797.5</v>
      </c>
      <c r="HG201">
        <v>1.92603</v>
      </c>
      <c r="HH201">
        <v>1.89147</v>
      </c>
      <c r="HI201">
        <v>0.100546</v>
      </c>
      <c r="HJ201">
        <v>0</v>
      </c>
      <c r="HK201">
        <v>28.3594</v>
      </c>
      <c r="HL201">
        <v>999.9</v>
      </c>
      <c r="HM201">
        <v>53.6</v>
      </c>
      <c r="HN201">
        <v>30.4</v>
      </c>
      <c r="HO201">
        <v>25.611</v>
      </c>
      <c r="HP201">
        <v>61.7635</v>
      </c>
      <c r="HQ201">
        <v>25.8694</v>
      </c>
      <c r="HR201">
        <v>1</v>
      </c>
      <c r="HS201">
        <v>0.0892251</v>
      </c>
      <c r="HT201">
        <v>0.147435</v>
      </c>
      <c r="HU201">
        <v>20.3411</v>
      </c>
      <c r="HV201">
        <v>5.21459</v>
      </c>
      <c r="HW201">
        <v>12.0107</v>
      </c>
      <c r="HX201">
        <v>4.98865</v>
      </c>
      <c r="HY201">
        <v>3.28778</v>
      </c>
      <c r="HZ201">
        <v>9999</v>
      </c>
      <c r="IA201">
        <v>9999</v>
      </c>
      <c r="IB201">
        <v>9999</v>
      </c>
      <c r="IC201">
        <v>4.3</v>
      </c>
      <c r="ID201">
        <v>1.86756</v>
      </c>
      <c r="IE201">
        <v>1.86669</v>
      </c>
      <c r="IF201">
        <v>1.86605</v>
      </c>
      <c r="IG201">
        <v>1.866</v>
      </c>
      <c r="IH201">
        <v>1.86783</v>
      </c>
      <c r="II201">
        <v>1.87027</v>
      </c>
      <c r="IJ201">
        <v>1.86893</v>
      </c>
      <c r="IK201">
        <v>1.87042</v>
      </c>
      <c r="IL201">
        <v>0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-1.42</v>
      </c>
      <c r="IZ201">
        <v>0.122</v>
      </c>
      <c r="JA201">
        <v>-0.08430758455233166</v>
      </c>
      <c r="JB201">
        <v>-0.0005046786976645747</v>
      </c>
      <c r="JC201">
        <v>-2.788243218172637E-07</v>
      </c>
      <c r="JD201">
        <v>-1.458253586176284E-11</v>
      </c>
      <c r="JE201">
        <v>-0.06436460862781151</v>
      </c>
      <c r="JF201">
        <v>-0.004978686969522418</v>
      </c>
      <c r="JG201">
        <v>0.0008967905392753483</v>
      </c>
      <c r="JH201">
        <v>-1.433903952826167E-05</v>
      </c>
      <c r="JI201">
        <v>4</v>
      </c>
      <c r="JJ201">
        <v>2332</v>
      </c>
      <c r="JK201">
        <v>1</v>
      </c>
      <c r="JL201">
        <v>26</v>
      </c>
      <c r="JM201">
        <v>192817.4</v>
      </c>
      <c r="JN201">
        <v>192817.5</v>
      </c>
      <c r="JO201">
        <v>2.85522</v>
      </c>
      <c r="JP201">
        <v>2.22412</v>
      </c>
      <c r="JQ201">
        <v>1.39648</v>
      </c>
      <c r="JR201">
        <v>2.34619</v>
      </c>
      <c r="JS201">
        <v>1.49536</v>
      </c>
      <c r="JT201">
        <v>2.61841</v>
      </c>
      <c r="JU201">
        <v>36.0347</v>
      </c>
      <c r="JV201">
        <v>24.07</v>
      </c>
      <c r="JW201">
        <v>18</v>
      </c>
      <c r="JX201">
        <v>490.577</v>
      </c>
      <c r="JY201">
        <v>458.684</v>
      </c>
      <c r="JZ201">
        <v>27.9456</v>
      </c>
      <c r="KA201">
        <v>28.7166</v>
      </c>
      <c r="KB201">
        <v>30.0006</v>
      </c>
      <c r="KC201">
        <v>28.4709</v>
      </c>
      <c r="KD201">
        <v>28.3905</v>
      </c>
      <c r="KE201">
        <v>57.1223</v>
      </c>
      <c r="KF201">
        <v>26.2154</v>
      </c>
      <c r="KG201">
        <v>73.1564</v>
      </c>
      <c r="KH201">
        <v>27.9118</v>
      </c>
      <c r="KI201">
        <v>1489.92</v>
      </c>
      <c r="KJ201">
        <v>20.5247</v>
      </c>
      <c r="KK201">
        <v>100.977</v>
      </c>
      <c r="KL201">
        <v>100.516</v>
      </c>
    </row>
    <row r="202" spans="1:298">
      <c r="A202">
        <v>186</v>
      </c>
      <c r="B202">
        <v>1758816475.1</v>
      </c>
      <c r="C202">
        <v>3440</v>
      </c>
      <c r="D202" t="s">
        <v>817</v>
      </c>
      <c r="E202" t="s">
        <v>818</v>
      </c>
      <c r="F202">
        <v>5</v>
      </c>
      <c r="G202" t="s">
        <v>640</v>
      </c>
      <c r="H202" t="s">
        <v>437</v>
      </c>
      <c r="I202" t="s">
        <v>438</v>
      </c>
      <c r="J202">
        <v>1758816467.314285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1507.109166127264</v>
      </c>
      <c r="AL202">
        <v>1477.902181818182</v>
      </c>
      <c r="AM202">
        <v>3.340860012051986</v>
      </c>
      <c r="AN202">
        <v>65.06192014247497</v>
      </c>
      <c r="AO202">
        <f>(AQ202 - AP202 + DZ202*1E3/(8.314*(EB202+273.15)) * AS202/DY202 * AR202) * DY202/(100*DM202) * 1000/(1000 - AQ202)</f>
        <v>0</v>
      </c>
      <c r="AP202">
        <v>20.47280930481771</v>
      </c>
      <c r="AQ202">
        <v>23.18221393939393</v>
      </c>
      <c r="AR202">
        <v>-9.179454061208733E-05</v>
      </c>
      <c r="AS202">
        <v>108.3196532362032</v>
      </c>
      <c r="AT202">
        <v>0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4.16</v>
      </c>
      <c r="DN202">
        <v>0.5</v>
      </c>
      <c r="DO202" t="s">
        <v>440</v>
      </c>
      <c r="DP202">
        <v>2</v>
      </c>
      <c r="DQ202" t="b">
        <v>1</v>
      </c>
      <c r="DR202">
        <v>1758816467.314285</v>
      </c>
      <c r="DS202">
        <v>1419.695357142857</v>
      </c>
      <c r="DT202">
        <v>1460.900714285715</v>
      </c>
      <c r="DU202">
        <v>23.19563928571429</v>
      </c>
      <c r="DV202">
        <v>20.47102857142858</v>
      </c>
      <c r="DW202">
        <v>1421.103214285715</v>
      </c>
      <c r="DX202">
        <v>23.07357142857143</v>
      </c>
      <c r="DY202">
        <v>500.0187857142857</v>
      </c>
      <c r="DZ202">
        <v>91.23233928571429</v>
      </c>
      <c r="EA202">
        <v>0.02938801785714286</v>
      </c>
      <c r="EB202">
        <v>29.92421071428571</v>
      </c>
      <c r="EC202">
        <v>30.02681071428571</v>
      </c>
      <c r="ED202">
        <v>999.9000000000002</v>
      </c>
      <c r="EE202">
        <v>0</v>
      </c>
      <c r="EF202">
        <v>0</v>
      </c>
      <c r="EG202">
        <v>10000.76785714286</v>
      </c>
      <c r="EH202">
        <v>0</v>
      </c>
      <c r="EI202">
        <v>11.37258571428572</v>
      </c>
      <c r="EJ202">
        <v>-41.20556071428571</v>
      </c>
      <c r="EK202">
        <v>1453.408214285714</v>
      </c>
      <c r="EL202">
        <v>1491.431428571429</v>
      </c>
      <c r="EM202">
        <v>2.724604642857142</v>
      </c>
      <c r="EN202">
        <v>1460.900714285715</v>
      </c>
      <c r="EO202">
        <v>20.47102857142858</v>
      </c>
      <c r="EP202">
        <v>2.116192142857142</v>
      </c>
      <c r="EQ202">
        <v>1.867619642857143</v>
      </c>
      <c r="ER202">
        <v>18.34158214285714</v>
      </c>
      <c r="ES202">
        <v>16.36452857142857</v>
      </c>
      <c r="ET202">
        <v>2000.008571428571</v>
      </c>
      <c r="EU202">
        <v>0.9799949999999998</v>
      </c>
      <c r="EV202">
        <v>0.0200051</v>
      </c>
      <c r="EW202">
        <v>0</v>
      </c>
      <c r="EX202">
        <v>630.4891071428573</v>
      </c>
      <c r="EY202">
        <v>5.00097</v>
      </c>
      <c r="EZ202">
        <v>12658.88928571429</v>
      </c>
      <c r="FA202">
        <v>16707.61428571428</v>
      </c>
      <c r="FB202">
        <v>40.875</v>
      </c>
      <c r="FC202">
        <v>41.27214285714285</v>
      </c>
      <c r="FD202">
        <v>40.81199999999999</v>
      </c>
      <c r="FE202">
        <v>40.87275</v>
      </c>
      <c r="FF202">
        <v>41.40599999999999</v>
      </c>
      <c r="FG202">
        <v>1955.098571428571</v>
      </c>
      <c r="FH202">
        <v>39.91</v>
      </c>
      <c r="FI202">
        <v>0</v>
      </c>
      <c r="FJ202">
        <v>1758816476.4</v>
      </c>
      <c r="FK202">
        <v>0</v>
      </c>
      <c r="FL202">
        <v>630.4724</v>
      </c>
      <c r="FM202">
        <v>0.645538451290827</v>
      </c>
      <c r="FN202">
        <v>30.4384614937549</v>
      </c>
      <c r="FO202">
        <v>12659.392</v>
      </c>
      <c r="FP202">
        <v>15</v>
      </c>
      <c r="FQ202">
        <v>0</v>
      </c>
      <c r="FR202" t="s">
        <v>441</v>
      </c>
      <c r="FS202">
        <v>1747247426.5</v>
      </c>
      <c r="FT202">
        <v>1747247420.5</v>
      </c>
      <c r="FU202">
        <v>0</v>
      </c>
      <c r="FV202">
        <v>1.027</v>
      </c>
      <c r="FW202">
        <v>0.031</v>
      </c>
      <c r="FX202">
        <v>0.02</v>
      </c>
      <c r="FY202">
        <v>0.05</v>
      </c>
      <c r="FZ202">
        <v>420</v>
      </c>
      <c r="GA202">
        <v>16</v>
      </c>
      <c r="GB202">
        <v>0.01</v>
      </c>
      <c r="GC202">
        <v>0.1</v>
      </c>
      <c r="GD202">
        <v>-41.2575975609756</v>
      </c>
      <c r="GE202">
        <v>0.9681449477350631</v>
      </c>
      <c r="GF202">
        <v>0.250095025343105</v>
      </c>
      <c r="GG202">
        <v>0</v>
      </c>
      <c r="GH202">
        <v>630.4483529411765</v>
      </c>
      <c r="GI202">
        <v>0.8830252108495957</v>
      </c>
      <c r="GJ202">
        <v>0.2789870208190168</v>
      </c>
      <c r="GK202">
        <v>-1</v>
      </c>
      <c r="GL202">
        <v>2.72843731707317</v>
      </c>
      <c r="GM202">
        <v>-0.09882606271776391</v>
      </c>
      <c r="GN202">
        <v>0.009991182459961639</v>
      </c>
      <c r="GO202">
        <v>1</v>
      </c>
      <c r="GP202">
        <v>1</v>
      </c>
      <c r="GQ202">
        <v>2</v>
      </c>
      <c r="GR202" t="s">
        <v>442</v>
      </c>
      <c r="GS202">
        <v>3.13525</v>
      </c>
      <c r="GT202">
        <v>2.6898</v>
      </c>
      <c r="GU202">
        <v>0.218459</v>
      </c>
      <c r="GV202">
        <v>0.220035</v>
      </c>
      <c r="GW202">
        <v>0.104672</v>
      </c>
      <c r="GX202">
        <v>0.0947511</v>
      </c>
      <c r="GY202">
        <v>24837.2</v>
      </c>
      <c r="GZ202">
        <v>24832.6</v>
      </c>
      <c r="HA202">
        <v>29544.9</v>
      </c>
      <c r="HB202">
        <v>29424.9</v>
      </c>
      <c r="HC202">
        <v>34951.2</v>
      </c>
      <c r="HD202">
        <v>35279.7</v>
      </c>
      <c r="HE202">
        <v>41575.9</v>
      </c>
      <c r="HF202">
        <v>41797.9</v>
      </c>
      <c r="HG202">
        <v>1.9261</v>
      </c>
      <c r="HH202">
        <v>1.8916</v>
      </c>
      <c r="HI202">
        <v>0.101037</v>
      </c>
      <c r="HJ202">
        <v>0</v>
      </c>
      <c r="HK202">
        <v>28.3608</v>
      </c>
      <c r="HL202">
        <v>999.9</v>
      </c>
      <c r="HM202">
        <v>53.6</v>
      </c>
      <c r="HN202">
        <v>30.4</v>
      </c>
      <c r="HO202">
        <v>25.6126</v>
      </c>
      <c r="HP202">
        <v>61.9835</v>
      </c>
      <c r="HQ202">
        <v>25.8814</v>
      </c>
      <c r="HR202">
        <v>1</v>
      </c>
      <c r="HS202">
        <v>0.0894538</v>
      </c>
      <c r="HT202">
        <v>-0.0299837</v>
      </c>
      <c r="HU202">
        <v>20.3407</v>
      </c>
      <c r="HV202">
        <v>5.21519</v>
      </c>
      <c r="HW202">
        <v>12.0116</v>
      </c>
      <c r="HX202">
        <v>4.98865</v>
      </c>
      <c r="HY202">
        <v>3.28775</v>
      </c>
      <c r="HZ202">
        <v>9999</v>
      </c>
      <c r="IA202">
        <v>9999</v>
      </c>
      <c r="IB202">
        <v>9999</v>
      </c>
      <c r="IC202">
        <v>4.3</v>
      </c>
      <c r="ID202">
        <v>1.86754</v>
      </c>
      <c r="IE202">
        <v>1.86671</v>
      </c>
      <c r="IF202">
        <v>1.86602</v>
      </c>
      <c r="IG202">
        <v>1.866</v>
      </c>
      <c r="IH202">
        <v>1.86783</v>
      </c>
      <c r="II202">
        <v>1.87029</v>
      </c>
      <c r="IJ202">
        <v>1.86893</v>
      </c>
      <c r="IK202">
        <v>1.87042</v>
      </c>
      <c r="IL202">
        <v>0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-1.44</v>
      </c>
      <c r="IZ202">
        <v>0.1218</v>
      </c>
      <c r="JA202">
        <v>-0.08430758455233166</v>
      </c>
      <c r="JB202">
        <v>-0.0005046786976645747</v>
      </c>
      <c r="JC202">
        <v>-2.788243218172637E-07</v>
      </c>
      <c r="JD202">
        <v>-1.458253586176284E-11</v>
      </c>
      <c r="JE202">
        <v>-0.06436460862781151</v>
      </c>
      <c r="JF202">
        <v>-0.004978686969522418</v>
      </c>
      <c r="JG202">
        <v>0.0008967905392753483</v>
      </c>
      <c r="JH202">
        <v>-1.433903952826167E-05</v>
      </c>
      <c r="JI202">
        <v>4</v>
      </c>
      <c r="JJ202">
        <v>2332</v>
      </c>
      <c r="JK202">
        <v>1</v>
      </c>
      <c r="JL202">
        <v>26</v>
      </c>
      <c r="JM202">
        <v>192817.5</v>
      </c>
      <c r="JN202">
        <v>192817.6</v>
      </c>
      <c r="JO202">
        <v>2.87842</v>
      </c>
      <c r="JP202">
        <v>2.22656</v>
      </c>
      <c r="JQ202">
        <v>1.39648</v>
      </c>
      <c r="JR202">
        <v>2.34375</v>
      </c>
      <c r="JS202">
        <v>1.49536</v>
      </c>
      <c r="JT202">
        <v>2.6123</v>
      </c>
      <c r="JU202">
        <v>36.0347</v>
      </c>
      <c r="JV202">
        <v>24.07</v>
      </c>
      <c r="JW202">
        <v>18</v>
      </c>
      <c r="JX202">
        <v>490.658</v>
      </c>
      <c r="JY202">
        <v>458.794</v>
      </c>
      <c r="JZ202">
        <v>27.9049</v>
      </c>
      <c r="KA202">
        <v>28.7203</v>
      </c>
      <c r="KB202">
        <v>30.0003</v>
      </c>
      <c r="KC202">
        <v>28.475</v>
      </c>
      <c r="KD202">
        <v>28.3945</v>
      </c>
      <c r="KE202">
        <v>57.5987</v>
      </c>
      <c r="KF202">
        <v>26.2154</v>
      </c>
      <c r="KG202">
        <v>73.1564</v>
      </c>
      <c r="KH202">
        <v>28.0127</v>
      </c>
      <c r="KI202">
        <v>1503.28</v>
      </c>
      <c r="KJ202">
        <v>20.5453</v>
      </c>
      <c r="KK202">
        <v>100.977</v>
      </c>
      <c r="KL202">
        <v>100.516</v>
      </c>
    </row>
    <row r="203" spans="1:298">
      <c r="A203">
        <v>187</v>
      </c>
      <c r="B203">
        <v>1758816480.1</v>
      </c>
      <c r="C203">
        <v>3445</v>
      </c>
      <c r="D203" t="s">
        <v>819</v>
      </c>
      <c r="E203" t="s">
        <v>820</v>
      </c>
      <c r="F203">
        <v>5</v>
      </c>
      <c r="G203" t="s">
        <v>640</v>
      </c>
      <c r="H203" t="s">
        <v>437</v>
      </c>
      <c r="I203" t="s">
        <v>438</v>
      </c>
      <c r="J203">
        <v>1758816472.6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1524.171576341712</v>
      </c>
      <c r="AL203">
        <v>1494.685939393939</v>
      </c>
      <c r="AM203">
        <v>3.349591298420078</v>
      </c>
      <c r="AN203">
        <v>65.06192014247497</v>
      </c>
      <c r="AO203">
        <f>(AQ203 - AP203 + DZ203*1E3/(8.314*(EB203+273.15)) * AS203/DY203 * AR203) * DY203/(100*DM203) * 1000/(1000 - AQ203)</f>
        <v>0</v>
      </c>
      <c r="AP203">
        <v>20.47408309197467</v>
      </c>
      <c r="AQ203">
        <v>23.17538666666665</v>
      </c>
      <c r="AR203">
        <v>-4.927635538132741E-05</v>
      </c>
      <c r="AS203">
        <v>108.3196532362032</v>
      </c>
      <c r="AT203">
        <v>0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4.16</v>
      </c>
      <c r="DN203">
        <v>0.5</v>
      </c>
      <c r="DO203" t="s">
        <v>440</v>
      </c>
      <c r="DP203">
        <v>2</v>
      </c>
      <c r="DQ203" t="b">
        <v>1</v>
      </c>
      <c r="DR203">
        <v>1758816472.6</v>
      </c>
      <c r="DS203">
        <v>1437.098148148148</v>
      </c>
      <c r="DT203">
        <v>1478.356296296296</v>
      </c>
      <c r="DU203">
        <v>23.18667407407407</v>
      </c>
      <c r="DV203">
        <v>20.47286666666666</v>
      </c>
      <c r="DW203">
        <v>1438.52925925926</v>
      </c>
      <c r="DX203">
        <v>23.06472962962962</v>
      </c>
      <c r="DY203">
        <v>499.9875555555556</v>
      </c>
      <c r="DZ203">
        <v>91.23208148148147</v>
      </c>
      <c r="EA203">
        <v>0.02956978518518518</v>
      </c>
      <c r="EB203">
        <v>29.91266296296296</v>
      </c>
      <c r="EC203">
        <v>30.0055</v>
      </c>
      <c r="ED203">
        <v>999.9000000000001</v>
      </c>
      <c r="EE203">
        <v>0</v>
      </c>
      <c r="EF203">
        <v>0</v>
      </c>
      <c r="EG203">
        <v>9993.081481481482</v>
      </c>
      <c r="EH203">
        <v>0</v>
      </c>
      <c r="EI203">
        <v>11.37358518518518</v>
      </c>
      <c r="EJ203">
        <v>-41.25826666666666</v>
      </c>
      <c r="EK203">
        <v>1471.21037037037</v>
      </c>
      <c r="EL203">
        <v>1509.253703703704</v>
      </c>
      <c r="EM203">
        <v>2.713803703703704</v>
      </c>
      <c r="EN203">
        <v>1478.356296296296</v>
      </c>
      <c r="EO203">
        <v>20.47286666666666</v>
      </c>
      <c r="EP203">
        <v>2.115369259259259</v>
      </c>
      <c r="EQ203">
        <v>1.867782222222222</v>
      </c>
      <c r="ER203">
        <v>18.33537777777778</v>
      </c>
      <c r="ES203">
        <v>16.3658962962963</v>
      </c>
      <c r="ET203">
        <v>2000.001111111111</v>
      </c>
      <c r="EU203">
        <v>0.9799949999999998</v>
      </c>
      <c r="EV203">
        <v>0.0200051</v>
      </c>
      <c r="EW203">
        <v>0</v>
      </c>
      <c r="EX203">
        <v>630.5998148148147</v>
      </c>
      <c r="EY203">
        <v>5.00097</v>
      </c>
      <c r="EZ203">
        <v>12661.15185185185</v>
      </c>
      <c r="FA203">
        <v>16707.55185185185</v>
      </c>
      <c r="FB203">
        <v>40.875</v>
      </c>
      <c r="FC203">
        <v>41.27985185185184</v>
      </c>
      <c r="FD203">
        <v>40.81199999999999</v>
      </c>
      <c r="FE203">
        <v>40.875</v>
      </c>
      <c r="FF203">
        <v>41.41403703703703</v>
      </c>
      <c r="FG203">
        <v>1955.091111111111</v>
      </c>
      <c r="FH203">
        <v>39.91</v>
      </c>
      <c r="FI203">
        <v>0</v>
      </c>
      <c r="FJ203">
        <v>1758816481.2</v>
      </c>
      <c r="FK203">
        <v>0</v>
      </c>
      <c r="FL203">
        <v>630.58956</v>
      </c>
      <c r="FM203">
        <v>-0.07546154874834426</v>
      </c>
      <c r="FN203">
        <v>5.630769225282883</v>
      </c>
      <c r="FO203">
        <v>12661.32</v>
      </c>
      <c r="FP203">
        <v>15</v>
      </c>
      <c r="FQ203">
        <v>0</v>
      </c>
      <c r="FR203" t="s">
        <v>441</v>
      </c>
      <c r="FS203">
        <v>1747247426.5</v>
      </c>
      <c r="FT203">
        <v>1747247420.5</v>
      </c>
      <c r="FU203">
        <v>0</v>
      </c>
      <c r="FV203">
        <v>1.027</v>
      </c>
      <c r="FW203">
        <v>0.031</v>
      </c>
      <c r="FX203">
        <v>0.02</v>
      </c>
      <c r="FY203">
        <v>0.05</v>
      </c>
      <c r="FZ203">
        <v>420</v>
      </c>
      <c r="GA203">
        <v>16</v>
      </c>
      <c r="GB203">
        <v>0.01</v>
      </c>
      <c r="GC203">
        <v>0.1</v>
      </c>
      <c r="GD203">
        <v>-41.2473243902439</v>
      </c>
      <c r="GE203">
        <v>-0.6905080139373542</v>
      </c>
      <c r="GF203">
        <v>0.2168541690275478</v>
      </c>
      <c r="GG203">
        <v>0</v>
      </c>
      <c r="GH203">
        <v>630.5189999999999</v>
      </c>
      <c r="GI203">
        <v>0.8578151203685223</v>
      </c>
      <c r="GJ203">
        <v>0.2658068737215998</v>
      </c>
      <c r="GK203">
        <v>-1</v>
      </c>
      <c r="GL203">
        <v>2.719699024390244</v>
      </c>
      <c r="GM203">
        <v>-0.1229239024390227</v>
      </c>
      <c r="GN203">
        <v>0.01219603530238273</v>
      </c>
      <c r="GO203">
        <v>0</v>
      </c>
      <c r="GP203">
        <v>0</v>
      </c>
      <c r="GQ203">
        <v>2</v>
      </c>
      <c r="GR203" t="s">
        <v>450</v>
      </c>
      <c r="GS203">
        <v>3.13545</v>
      </c>
      <c r="GT203">
        <v>2.68968</v>
      </c>
      <c r="GU203">
        <v>0.219963</v>
      </c>
      <c r="GV203">
        <v>0.221518</v>
      </c>
      <c r="GW203">
        <v>0.104652</v>
      </c>
      <c r="GX203">
        <v>0.0947523</v>
      </c>
      <c r="GY203">
        <v>24788.7</v>
      </c>
      <c r="GZ203">
        <v>24784.9</v>
      </c>
      <c r="HA203">
        <v>29544.1</v>
      </c>
      <c r="HB203">
        <v>29424.3</v>
      </c>
      <c r="HC203">
        <v>34951.4</v>
      </c>
      <c r="HD203">
        <v>35279.1</v>
      </c>
      <c r="HE203">
        <v>41575.2</v>
      </c>
      <c r="HF203">
        <v>41797.2</v>
      </c>
      <c r="HG203">
        <v>1.92642</v>
      </c>
      <c r="HH203">
        <v>1.89128</v>
      </c>
      <c r="HI203">
        <v>0.0992045</v>
      </c>
      <c r="HJ203">
        <v>0</v>
      </c>
      <c r="HK203">
        <v>28.3618</v>
      </c>
      <c r="HL203">
        <v>999.9</v>
      </c>
      <c r="HM203">
        <v>53.6</v>
      </c>
      <c r="HN203">
        <v>30.4</v>
      </c>
      <c r="HO203">
        <v>25.6129</v>
      </c>
      <c r="HP203">
        <v>62.1135</v>
      </c>
      <c r="HQ203">
        <v>25.7933</v>
      </c>
      <c r="HR203">
        <v>1</v>
      </c>
      <c r="HS203">
        <v>0.0894741</v>
      </c>
      <c r="HT203">
        <v>-0.299341</v>
      </c>
      <c r="HU203">
        <v>20.3405</v>
      </c>
      <c r="HV203">
        <v>5.214</v>
      </c>
      <c r="HW203">
        <v>12.0107</v>
      </c>
      <c r="HX203">
        <v>4.9881</v>
      </c>
      <c r="HY203">
        <v>3.28763</v>
      </c>
      <c r="HZ203">
        <v>9999</v>
      </c>
      <c r="IA203">
        <v>9999</v>
      </c>
      <c r="IB203">
        <v>9999</v>
      </c>
      <c r="IC203">
        <v>4.3</v>
      </c>
      <c r="ID203">
        <v>1.86755</v>
      </c>
      <c r="IE203">
        <v>1.86672</v>
      </c>
      <c r="IF203">
        <v>1.86604</v>
      </c>
      <c r="IG203">
        <v>1.866</v>
      </c>
      <c r="IH203">
        <v>1.86786</v>
      </c>
      <c r="II203">
        <v>1.87029</v>
      </c>
      <c r="IJ203">
        <v>1.86894</v>
      </c>
      <c r="IK203">
        <v>1.87042</v>
      </c>
      <c r="IL203">
        <v>0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-1.47</v>
      </c>
      <c r="IZ203">
        <v>0.1218</v>
      </c>
      <c r="JA203">
        <v>-0.08430758455233166</v>
      </c>
      <c r="JB203">
        <v>-0.0005046786976645747</v>
      </c>
      <c r="JC203">
        <v>-2.788243218172637E-07</v>
      </c>
      <c r="JD203">
        <v>-1.458253586176284E-11</v>
      </c>
      <c r="JE203">
        <v>-0.06436460862781151</v>
      </c>
      <c r="JF203">
        <v>-0.004978686969522418</v>
      </c>
      <c r="JG203">
        <v>0.0008967905392753483</v>
      </c>
      <c r="JH203">
        <v>-1.433903952826167E-05</v>
      </c>
      <c r="JI203">
        <v>4</v>
      </c>
      <c r="JJ203">
        <v>2332</v>
      </c>
      <c r="JK203">
        <v>1</v>
      </c>
      <c r="JL203">
        <v>26</v>
      </c>
      <c r="JM203">
        <v>192817.6</v>
      </c>
      <c r="JN203">
        <v>192817.7</v>
      </c>
      <c r="JO203">
        <v>2.90527</v>
      </c>
      <c r="JP203">
        <v>2.21558</v>
      </c>
      <c r="JQ203">
        <v>1.39648</v>
      </c>
      <c r="JR203">
        <v>2.34619</v>
      </c>
      <c r="JS203">
        <v>1.49536</v>
      </c>
      <c r="JT203">
        <v>2.68433</v>
      </c>
      <c r="JU203">
        <v>36.0347</v>
      </c>
      <c r="JV203">
        <v>24.07</v>
      </c>
      <c r="JW203">
        <v>18</v>
      </c>
      <c r="JX203">
        <v>490.894</v>
      </c>
      <c r="JY203">
        <v>458.619</v>
      </c>
      <c r="JZ203">
        <v>27.9799</v>
      </c>
      <c r="KA203">
        <v>28.7239</v>
      </c>
      <c r="KB203">
        <v>30.0003</v>
      </c>
      <c r="KC203">
        <v>28.4788</v>
      </c>
      <c r="KD203">
        <v>28.3983</v>
      </c>
      <c r="KE203">
        <v>58.1435</v>
      </c>
      <c r="KF203">
        <v>26.2154</v>
      </c>
      <c r="KG203">
        <v>72.7854</v>
      </c>
      <c r="KH203">
        <v>28.0148</v>
      </c>
      <c r="KI203">
        <v>1523.33</v>
      </c>
      <c r="KJ203">
        <v>20.5585</v>
      </c>
      <c r="KK203">
        <v>100.974</v>
      </c>
      <c r="KL203">
        <v>100.514</v>
      </c>
    </row>
    <row r="204" spans="1:298">
      <c r="A204">
        <v>188</v>
      </c>
      <c r="B204">
        <v>1758816485.1</v>
      </c>
      <c r="C204">
        <v>3450</v>
      </c>
      <c r="D204" t="s">
        <v>821</v>
      </c>
      <c r="E204" t="s">
        <v>822</v>
      </c>
      <c r="F204">
        <v>5</v>
      </c>
      <c r="G204" t="s">
        <v>640</v>
      </c>
      <c r="H204" t="s">
        <v>437</v>
      </c>
      <c r="I204" t="s">
        <v>438</v>
      </c>
      <c r="J204">
        <v>1758816477.314285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1541.079772058676</v>
      </c>
      <c r="AL204">
        <v>1511.565878787879</v>
      </c>
      <c r="AM204">
        <v>3.387612795510345</v>
      </c>
      <c r="AN204">
        <v>65.06192014247497</v>
      </c>
      <c r="AO204">
        <f>(AQ204 - AP204 + DZ204*1E3/(8.314*(EB204+273.15)) * AS204/DY204 * AR204) * DY204/(100*DM204) * 1000/(1000 - AQ204)</f>
        <v>0</v>
      </c>
      <c r="AP204">
        <v>20.46583388971394</v>
      </c>
      <c r="AQ204">
        <v>23.16632303030303</v>
      </c>
      <c r="AR204">
        <v>-7.860365445030836E-05</v>
      </c>
      <c r="AS204">
        <v>108.3196532362032</v>
      </c>
      <c r="AT204">
        <v>0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4.16</v>
      </c>
      <c r="DN204">
        <v>0.5</v>
      </c>
      <c r="DO204" t="s">
        <v>440</v>
      </c>
      <c r="DP204">
        <v>2</v>
      </c>
      <c r="DQ204" t="b">
        <v>1</v>
      </c>
      <c r="DR204">
        <v>1758816477.314285</v>
      </c>
      <c r="DS204">
        <v>1452.565714285714</v>
      </c>
      <c r="DT204">
        <v>1493.944285714286</v>
      </c>
      <c r="DU204">
        <v>23.17869285714286</v>
      </c>
      <c r="DV204">
        <v>20.47120357142857</v>
      </c>
      <c r="DW204">
        <v>1454.018214285714</v>
      </c>
      <c r="DX204">
        <v>23.05686785714286</v>
      </c>
      <c r="DY204">
        <v>499.9896785714286</v>
      </c>
      <c r="DZ204">
        <v>91.23233928571427</v>
      </c>
      <c r="EA204">
        <v>0.02958304642857143</v>
      </c>
      <c r="EB204">
        <v>29.90505714285714</v>
      </c>
      <c r="EC204">
        <v>29.99002857142857</v>
      </c>
      <c r="ED204">
        <v>999.9000000000002</v>
      </c>
      <c r="EE204">
        <v>0</v>
      </c>
      <c r="EF204">
        <v>0</v>
      </c>
      <c r="EG204">
        <v>9993.680357142855</v>
      </c>
      <c r="EH204">
        <v>0</v>
      </c>
      <c r="EI204">
        <v>11.37940714285714</v>
      </c>
      <c r="EJ204">
        <v>-41.37835</v>
      </c>
      <c r="EK204">
        <v>1487.033571428572</v>
      </c>
      <c r="EL204">
        <v>1525.164642857143</v>
      </c>
      <c r="EM204">
        <v>2.707486785714285</v>
      </c>
      <c r="EN204">
        <v>1493.944285714286</v>
      </c>
      <c r="EO204">
        <v>20.47120357142857</v>
      </c>
      <c r="EP204">
        <v>2.114646785714286</v>
      </c>
      <c r="EQ204">
        <v>1.867635714285714</v>
      </c>
      <c r="ER204">
        <v>18.32994285714286</v>
      </c>
      <c r="ES204">
        <v>16.364675</v>
      </c>
      <c r="ET204">
        <v>1999.994642857143</v>
      </c>
      <c r="EU204">
        <v>0.9799949999999998</v>
      </c>
      <c r="EV204">
        <v>0.0200051</v>
      </c>
      <c r="EW204">
        <v>0</v>
      </c>
      <c r="EX204">
        <v>630.6325357142857</v>
      </c>
      <c r="EY204">
        <v>5.00097</v>
      </c>
      <c r="EZ204">
        <v>12661.86071428571</v>
      </c>
      <c r="FA204">
        <v>16707.51428571429</v>
      </c>
      <c r="FB204">
        <v>40.875</v>
      </c>
      <c r="FC204">
        <v>41.2942857142857</v>
      </c>
      <c r="FD204">
        <v>40.81199999999999</v>
      </c>
      <c r="FE204">
        <v>40.875</v>
      </c>
      <c r="FF204">
        <v>41.42814285714284</v>
      </c>
      <c r="FG204">
        <v>1955.084642857143</v>
      </c>
      <c r="FH204">
        <v>39.91</v>
      </c>
      <c r="FI204">
        <v>0</v>
      </c>
      <c r="FJ204">
        <v>1758816486</v>
      </c>
      <c r="FK204">
        <v>0</v>
      </c>
      <c r="FL204">
        <v>630.60028</v>
      </c>
      <c r="FM204">
        <v>0.3224615246273268</v>
      </c>
      <c r="FN204">
        <v>8.338461515949112</v>
      </c>
      <c r="FO204">
        <v>12661.908</v>
      </c>
      <c r="FP204">
        <v>15</v>
      </c>
      <c r="FQ204">
        <v>0</v>
      </c>
      <c r="FR204" t="s">
        <v>441</v>
      </c>
      <c r="FS204">
        <v>1747247426.5</v>
      </c>
      <c r="FT204">
        <v>1747247420.5</v>
      </c>
      <c r="FU204">
        <v>0</v>
      </c>
      <c r="FV204">
        <v>1.027</v>
      </c>
      <c r="FW204">
        <v>0.031</v>
      </c>
      <c r="FX204">
        <v>0.02</v>
      </c>
      <c r="FY204">
        <v>0.05</v>
      </c>
      <c r="FZ204">
        <v>420</v>
      </c>
      <c r="GA204">
        <v>16</v>
      </c>
      <c r="GB204">
        <v>0.01</v>
      </c>
      <c r="GC204">
        <v>0.1</v>
      </c>
      <c r="GD204">
        <v>-41.34099999999999</v>
      </c>
      <c r="GE204">
        <v>-1.319079174483955</v>
      </c>
      <c r="GF204">
        <v>0.2146876917757515</v>
      </c>
      <c r="GG204">
        <v>0</v>
      </c>
      <c r="GH204">
        <v>630.5880882352942</v>
      </c>
      <c r="GI204">
        <v>0.6874102340774138</v>
      </c>
      <c r="GJ204">
        <v>0.2682738249544865</v>
      </c>
      <c r="GK204">
        <v>-1</v>
      </c>
      <c r="GL204">
        <v>2.712276</v>
      </c>
      <c r="GM204">
        <v>-0.09532863039399382</v>
      </c>
      <c r="GN204">
        <v>0.01015597430087335</v>
      </c>
      <c r="GO204">
        <v>1</v>
      </c>
      <c r="GP204">
        <v>1</v>
      </c>
      <c r="GQ204">
        <v>2</v>
      </c>
      <c r="GR204" t="s">
        <v>442</v>
      </c>
      <c r="GS204">
        <v>3.13547</v>
      </c>
      <c r="GT204">
        <v>2.68994</v>
      </c>
      <c r="GU204">
        <v>0.221463</v>
      </c>
      <c r="GV204">
        <v>0.223</v>
      </c>
      <c r="GW204">
        <v>0.104621</v>
      </c>
      <c r="GX204">
        <v>0.0946828</v>
      </c>
      <c r="GY204">
        <v>24741.1</v>
      </c>
      <c r="GZ204">
        <v>24737.6</v>
      </c>
      <c r="HA204">
        <v>29544.3</v>
      </c>
      <c r="HB204">
        <v>29424.4</v>
      </c>
      <c r="HC204">
        <v>34952.9</v>
      </c>
      <c r="HD204">
        <v>35281.8</v>
      </c>
      <c r="HE204">
        <v>41575.4</v>
      </c>
      <c r="HF204">
        <v>41797</v>
      </c>
      <c r="HG204">
        <v>1.92607</v>
      </c>
      <c r="HH204">
        <v>1.89165</v>
      </c>
      <c r="HI204">
        <v>0.09872019999999999</v>
      </c>
      <c r="HJ204">
        <v>0</v>
      </c>
      <c r="HK204">
        <v>28.3617</v>
      </c>
      <c r="HL204">
        <v>999.9</v>
      </c>
      <c r="HM204">
        <v>53.6</v>
      </c>
      <c r="HN204">
        <v>30.4</v>
      </c>
      <c r="HO204">
        <v>25.6117</v>
      </c>
      <c r="HP204">
        <v>62.0935</v>
      </c>
      <c r="HQ204">
        <v>25.7532</v>
      </c>
      <c r="HR204">
        <v>1</v>
      </c>
      <c r="HS204">
        <v>0.08993900000000001</v>
      </c>
      <c r="HT204">
        <v>-0.220727</v>
      </c>
      <c r="HU204">
        <v>20.3405</v>
      </c>
      <c r="HV204">
        <v>5.21519</v>
      </c>
      <c r="HW204">
        <v>12.0113</v>
      </c>
      <c r="HX204">
        <v>4.9886</v>
      </c>
      <c r="HY204">
        <v>3.28783</v>
      </c>
      <c r="HZ204">
        <v>9999</v>
      </c>
      <c r="IA204">
        <v>9999</v>
      </c>
      <c r="IB204">
        <v>9999</v>
      </c>
      <c r="IC204">
        <v>4.3</v>
      </c>
      <c r="ID204">
        <v>1.86756</v>
      </c>
      <c r="IE204">
        <v>1.86672</v>
      </c>
      <c r="IF204">
        <v>1.86603</v>
      </c>
      <c r="IG204">
        <v>1.866</v>
      </c>
      <c r="IH204">
        <v>1.86784</v>
      </c>
      <c r="II204">
        <v>1.87028</v>
      </c>
      <c r="IJ204">
        <v>1.86891</v>
      </c>
      <c r="IK204">
        <v>1.87042</v>
      </c>
      <c r="IL204">
        <v>0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-1.49</v>
      </c>
      <c r="IZ204">
        <v>0.1217</v>
      </c>
      <c r="JA204">
        <v>-0.08430758455233166</v>
      </c>
      <c r="JB204">
        <v>-0.0005046786976645747</v>
      </c>
      <c r="JC204">
        <v>-2.788243218172637E-07</v>
      </c>
      <c r="JD204">
        <v>-1.458253586176284E-11</v>
      </c>
      <c r="JE204">
        <v>-0.06436460862781151</v>
      </c>
      <c r="JF204">
        <v>-0.004978686969522418</v>
      </c>
      <c r="JG204">
        <v>0.0008967905392753483</v>
      </c>
      <c r="JH204">
        <v>-1.433903952826167E-05</v>
      </c>
      <c r="JI204">
        <v>4</v>
      </c>
      <c r="JJ204">
        <v>2332</v>
      </c>
      <c r="JK204">
        <v>1</v>
      </c>
      <c r="JL204">
        <v>26</v>
      </c>
      <c r="JM204">
        <v>192817.6</v>
      </c>
      <c r="JN204">
        <v>192817.7</v>
      </c>
      <c r="JO204">
        <v>2.92969</v>
      </c>
      <c r="JP204">
        <v>2.2168</v>
      </c>
      <c r="JQ204">
        <v>1.39648</v>
      </c>
      <c r="JR204">
        <v>2.34497</v>
      </c>
      <c r="JS204">
        <v>1.49536</v>
      </c>
      <c r="JT204">
        <v>2.67944</v>
      </c>
      <c r="JU204">
        <v>36.0582</v>
      </c>
      <c r="JV204">
        <v>24.07</v>
      </c>
      <c r="JW204">
        <v>18</v>
      </c>
      <c r="JX204">
        <v>490.707</v>
      </c>
      <c r="JY204">
        <v>458.889</v>
      </c>
      <c r="JZ204">
        <v>28.0147</v>
      </c>
      <c r="KA204">
        <v>28.7282</v>
      </c>
      <c r="KB204">
        <v>30.0004</v>
      </c>
      <c r="KC204">
        <v>28.483</v>
      </c>
      <c r="KD204">
        <v>28.4025</v>
      </c>
      <c r="KE204">
        <v>58.622</v>
      </c>
      <c r="KF204">
        <v>25.9198</v>
      </c>
      <c r="KG204">
        <v>72.7854</v>
      </c>
      <c r="KH204">
        <v>28.0294</v>
      </c>
      <c r="KI204">
        <v>1536.69</v>
      </c>
      <c r="KJ204">
        <v>20.5881</v>
      </c>
      <c r="KK204">
        <v>100.975</v>
      </c>
      <c r="KL204">
        <v>100.514</v>
      </c>
    </row>
    <row r="205" spans="1:298">
      <c r="A205">
        <v>189</v>
      </c>
      <c r="B205">
        <v>1758816490.1</v>
      </c>
      <c r="C205">
        <v>3455</v>
      </c>
      <c r="D205" t="s">
        <v>823</v>
      </c>
      <c r="E205" t="s">
        <v>824</v>
      </c>
      <c r="F205">
        <v>5</v>
      </c>
      <c r="G205" t="s">
        <v>640</v>
      </c>
      <c r="H205" t="s">
        <v>437</v>
      </c>
      <c r="I205" t="s">
        <v>438</v>
      </c>
      <c r="J205">
        <v>1758816482.6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1558.227189181743</v>
      </c>
      <c r="AL205">
        <v>1528.619090909091</v>
      </c>
      <c r="AM205">
        <v>3.412186179688357</v>
      </c>
      <c r="AN205">
        <v>65.06192014247497</v>
      </c>
      <c r="AO205">
        <f>(AQ205 - AP205 + DZ205*1E3/(8.314*(EB205+273.15)) * AS205/DY205 * AR205) * DY205/(100*DM205) * 1000/(1000 - AQ205)</f>
        <v>0</v>
      </c>
      <c r="AP205">
        <v>20.47076619471666</v>
      </c>
      <c r="AQ205">
        <v>23.15533151515152</v>
      </c>
      <c r="AR205">
        <v>-7.417546295870117E-05</v>
      </c>
      <c r="AS205">
        <v>108.3196532362032</v>
      </c>
      <c r="AT205">
        <v>0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4.16</v>
      </c>
      <c r="DN205">
        <v>0.5</v>
      </c>
      <c r="DO205" t="s">
        <v>440</v>
      </c>
      <c r="DP205">
        <v>2</v>
      </c>
      <c r="DQ205" t="b">
        <v>1</v>
      </c>
      <c r="DR205">
        <v>1758816482.6</v>
      </c>
      <c r="DS205">
        <v>1469.982222222222</v>
      </c>
      <c r="DT205">
        <v>1511.591481481482</v>
      </c>
      <c r="DU205">
        <v>23.16912592592592</v>
      </c>
      <c r="DV205">
        <v>20.46971851851852</v>
      </c>
      <c r="DW205">
        <v>1471.458518518519</v>
      </c>
      <c r="DX205">
        <v>23.04742592592593</v>
      </c>
      <c r="DY205">
        <v>499.9664074074074</v>
      </c>
      <c r="DZ205">
        <v>91.23185925925927</v>
      </c>
      <c r="EA205">
        <v>0.02962837777777778</v>
      </c>
      <c r="EB205">
        <v>29.89985555555555</v>
      </c>
      <c r="EC205">
        <v>29.98127777777777</v>
      </c>
      <c r="ED205">
        <v>999.9000000000001</v>
      </c>
      <c r="EE205">
        <v>0</v>
      </c>
      <c r="EF205">
        <v>0</v>
      </c>
      <c r="EG205">
        <v>10001.18444444444</v>
      </c>
      <c r="EH205">
        <v>0</v>
      </c>
      <c r="EI205">
        <v>11.37557037037037</v>
      </c>
      <c r="EJ205">
        <v>-41.60879259259259</v>
      </c>
      <c r="EK205">
        <v>1504.848148148148</v>
      </c>
      <c r="EL205">
        <v>1543.178148148148</v>
      </c>
      <c r="EM205">
        <v>2.699407777777778</v>
      </c>
      <c r="EN205">
        <v>1511.591481481482</v>
      </c>
      <c r="EO205">
        <v>20.46971851851852</v>
      </c>
      <c r="EP205">
        <v>2.113762962962963</v>
      </c>
      <c r="EQ205">
        <v>1.867490740740741</v>
      </c>
      <c r="ER205">
        <v>18.32327777777778</v>
      </c>
      <c r="ES205">
        <v>16.36345555555556</v>
      </c>
      <c r="ET205">
        <v>1999.989259259259</v>
      </c>
      <c r="EU205">
        <v>0.9799949999999998</v>
      </c>
      <c r="EV205">
        <v>0.0200051</v>
      </c>
      <c r="EW205">
        <v>0</v>
      </c>
      <c r="EX205">
        <v>630.6408888888889</v>
      </c>
      <c r="EY205">
        <v>5.00097</v>
      </c>
      <c r="EZ205">
        <v>12662.40740740741</v>
      </c>
      <c r="FA205">
        <v>16707.45925925926</v>
      </c>
      <c r="FB205">
        <v>40.875</v>
      </c>
      <c r="FC205">
        <v>41.29822222222221</v>
      </c>
      <c r="FD205">
        <v>40.81199999999999</v>
      </c>
      <c r="FE205">
        <v>40.875</v>
      </c>
      <c r="FF205">
        <v>41.4324074074074</v>
      </c>
      <c r="FG205">
        <v>1955.07925925926</v>
      </c>
      <c r="FH205">
        <v>39.91</v>
      </c>
      <c r="FI205">
        <v>0</v>
      </c>
      <c r="FJ205">
        <v>1758816490.8</v>
      </c>
      <c r="FK205">
        <v>0</v>
      </c>
      <c r="FL205">
        <v>630.61196</v>
      </c>
      <c r="FM205">
        <v>-0.49207694808097</v>
      </c>
      <c r="FN205">
        <v>4.815384631340842</v>
      </c>
      <c r="FO205">
        <v>12662.452</v>
      </c>
      <c r="FP205">
        <v>15</v>
      </c>
      <c r="FQ205">
        <v>0</v>
      </c>
      <c r="FR205" t="s">
        <v>441</v>
      </c>
      <c r="FS205">
        <v>1747247426.5</v>
      </c>
      <c r="FT205">
        <v>1747247420.5</v>
      </c>
      <c r="FU205">
        <v>0</v>
      </c>
      <c r="FV205">
        <v>1.027</v>
      </c>
      <c r="FW205">
        <v>0.031</v>
      </c>
      <c r="FX205">
        <v>0.02</v>
      </c>
      <c r="FY205">
        <v>0.05</v>
      </c>
      <c r="FZ205">
        <v>420</v>
      </c>
      <c r="GA205">
        <v>16</v>
      </c>
      <c r="GB205">
        <v>0.01</v>
      </c>
      <c r="GC205">
        <v>0.1</v>
      </c>
      <c r="GD205">
        <v>-41.45881000000001</v>
      </c>
      <c r="GE205">
        <v>-2.686926078799087</v>
      </c>
      <c r="GF205">
        <v>0.2644046953062676</v>
      </c>
      <c r="GG205">
        <v>0</v>
      </c>
      <c r="GH205">
        <v>630.5853823529411</v>
      </c>
      <c r="GI205">
        <v>-0.2309091014762724</v>
      </c>
      <c r="GJ205">
        <v>0.2896154666313795</v>
      </c>
      <c r="GK205">
        <v>-1</v>
      </c>
      <c r="GL205">
        <v>2.70474375</v>
      </c>
      <c r="GM205">
        <v>-0.07186908067542983</v>
      </c>
      <c r="GN205">
        <v>0.009674746685960319</v>
      </c>
      <c r="GO205">
        <v>1</v>
      </c>
      <c r="GP205">
        <v>1</v>
      </c>
      <c r="GQ205">
        <v>2</v>
      </c>
      <c r="GR205" t="s">
        <v>442</v>
      </c>
      <c r="GS205">
        <v>3.13541</v>
      </c>
      <c r="GT205">
        <v>2.69003</v>
      </c>
      <c r="GU205">
        <v>0.222972</v>
      </c>
      <c r="GV205">
        <v>0.224482</v>
      </c>
      <c r="GW205">
        <v>0.104588</v>
      </c>
      <c r="GX205">
        <v>0.09479799999999999</v>
      </c>
      <c r="GY205">
        <v>24692.6</v>
      </c>
      <c r="GZ205">
        <v>24690.3</v>
      </c>
      <c r="HA205">
        <v>29543.7</v>
      </c>
      <c r="HB205">
        <v>29424.3</v>
      </c>
      <c r="HC205">
        <v>34953.5</v>
      </c>
      <c r="HD205">
        <v>35277</v>
      </c>
      <c r="HE205">
        <v>41574.6</v>
      </c>
      <c r="HF205">
        <v>41796.7</v>
      </c>
      <c r="HG205">
        <v>1.92598</v>
      </c>
      <c r="HH205">
        <v>1.8916</v>
      </c>
      <c r="HI205">
        <v>0.09921190000000001</v>
      </c>
      <c r="HJ205">
        <v>0</v>
      </c>
      <c r="HK205">
        <v>28.3608</v>
      </c>
      <c r="HL205">
        <v>999.9</v>
      </c>
      <c r="HM205">
        <v>53.6</v>
      </c>
      <c r="HN205">
        <v>30.4</v>
      </c>
      <c r="HO205">
        <v>25.6119</v>
      </c>
      <c r="HP205">
        <v>61.9835</v>
      </c>
      <c r="HQ205">
        <v>25.7412</v>
      </c>
      <c r="HR205">
        <v>1</v>
      </c>
      <c r="HS205">
        <v>0.09014229999999999</v>
      </c>
      <c r="HT205">
        <v>-0.207271</v>
      </c>
      <c r="HU205">
        <v>20.3406</v>
      </c>
      <c r="HV205">
        <v>5.21579</v>
      </c>
      <c r="HW205">
        <v>12.012</v>
      </c>
      <c r="HX205">
        <v>4.9884</v>
      </c>
      <c r="HY205">
        <v>3.288</v>
      </c>
      <c r="HZ205">
        <v>9999</v>
      </c>
      <c r="IA205">
        <v>9999</v>
      </c>
      <c r="IB205">
        <v>9999</v>
      </c>
      <c r="IC205">
        <v>4.3</v>
      </c>
      <c r="ID205">
        <v>1.86757</v>
      </c>
      <c r="IE205">
        <v>1.86671</v>
      </c>
      <c r="IF205">
        <v>1.86602</v>
      </c>
      <c r="IG205">
        <v>1.866</v>
      </c>
      <c r="IH205">
        <v>1.86787</v>
      </c>
      <c r="II205">
        <v>1.87027</v>
      </c>
      <c r="IJ205">
        <v>1.86892</v>
      </c>
      <c r="IK205">
        <v>1.87042</v>
      </c>
      <c r="IL205">
        <v>0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-1.51</v>
      </c>
      <c r="IZ205">
        <v>0.1215</v>
      </c>
      <c r="JA205">
        <v>-0.08430758455233166</v>
      </c>
      <c r="JB205">
        <v>-0.0005046786976645747</v>
      </c>
      <c r="JC205">
        <v>-2.788243218172637E-07</v>
      </c>
      <c r="JD205">
        <v>-1.458253586176284E-11</v>
      </c>
      <c r="JE205">
        <v>-0.06436460862781151</v>
      </c>
      <c r="JF205">
        <v>-0.004978686969522418</v>
      </c>
      <c r="JG205">
        <v>0.0008967905392753483</v>
      </c>
      <c r="JH205">
        <v>-1.433903952826167E-05</v>
      </c>
      <c r="JI205">
        <v>4</v>
      </c>
      <c r="JJ205">
        <v>2332</v>
      </c>
      <c r="JK205">
        <v>1</v>
      </c>
      <c r="JL205">
        <v>26</v>
      </c>
      <c r="JM205">
        <v>192817.7</v>
      </c>
      <c r="JN205">
        <v>192817.8</v>
      </c>
      <c r="JO205">
        <v>2.95166</v>
      </c>
      <c r="JP205">
        <v>2.22778</v>
      </c>
      <c r="JQ205">
        <v>1.39648</v>
      </c>
      <c r="JR205">
        <v>2.34619</v>
      </c>
      <c r="JS205">
        <v>1.49536</v>
      </c>
      <c r="JT205">
        <v>2.59644</v>
      </c>
      <c r="JU205">
        <v>36.0582</v>
      </c>
      <c r="JV205">
        <v>24.07</v>
      </c>
      <c r="JW205">
        <v>18</v>
      </c>
      <c r="JX205">
        <v>490.676</v>
      </c>
      <c r="JY205">
        <v>458.888</v>
      </c>
      <c r="JZ205">
        <v>28.035</v>
      </c>
      <c r="KA205">
        <v>28.7324</v>
      </c>
      <c r="KB205">
        <v>30.0004</v>
      </c>
      <c r="KC205">
        <v>28.4871</v>
      </c>
      <c r="KD205">
        <v>28.4065</v>
      </c>
      <c r="KE205">
        <v>59.1617</v>
      </c>
      <c r="KF205">
        <v>25.6379</v>
      </c>
      <c r="KG205">
        <v>72.7854</v>
      </c>
      <c r="KH205">
        <v>28.0491</v>
      </c>
      <c r="KI205">
        <v>1556.73</v>
      </c>
      <c r="KJ205">
        <v>20.6067</v>
      </c>
      <c r="KK205">
        <v>100.973</v>
      </c>
      <c r="KL205">
        <v>100.514</v>
      </c>
    </row>
    <row r="206" spans="1:298">
      <c r="A206">
        <v>190</v>
      </c>
      <c r="B206">
        <v>1758816495.1</v>
      </c>
      <c r="C206">
        <v>3460</v>
      </c>
      <c r="D206" t="s">
        <v>825</v>
      </c>
      <c r="E206" t="s">
        <v>826</v>
      </c>
      <c r="F206">
        <v>5</v>
      </c>
      <c r="G206" t="s">
        <v>640</v>
      </c>
      <c r="H206" t="s">
        <v>437</v>
      </c>
      <c r="I206" t="s">
        <v>438</v>
      </c>
      <c r="J206">
        <v>1758816487.314285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1575.282985013295</v>
      </c>
      <c r="AL206">
        <v>1545.607454545455</v>
      </c>
      <c r="AM206">
        <v>3.398975048490709</v>
      </c>
      <c r="AN206">
        <v>65.06192014247497</v>
      </c>
      <c r="AO206">
        <f>(AQ206 - AP206 + DZ206*1E3/(8.314*(EB206+273.15)) * AS206/DY206 * AR206) * DY206/(100*DM206) * 1000/(1000 - AQ206)</f>
        <v>0</v>
      </c>
      <c r="AP206">
        <v>20.51714844054974</v>
      </c>
      <c r="AQ206">
        <v>23.16540242424243</v>
      </c>
      <c r="AR206">
        <v>7.648832176238551E-05</v>
      </c>
      <c r="AS206">
        <v>108.3196532362032</v>
      </c>
      <c r="AT206">
        <v>0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4.16</v>
      </c>
      <c r="DN206">
        <v>0.5</v>
      </c>
      <c r="DO206" t="s">
        <v>440</v>
      </c>
      <c r="DP206">
        <v>2</v>
      </c>
      <c r="DQ206" t="b">
        <v>1</v>
      </c>
      <c r="DR206">
        <v>1758816487.314285</v>
      </c>
      <c r="DS206">
        <v>1485.5975</v>
      </c>
      <c r="DT206">
        <v>1527.315</v>
      </c>
      <c r="DU206">
        <v>23.16385</v>
      </c>
      <c r="DV206">
        <v>20.48214285714286</v>
      </c>
      <c r="DW206">
        <v>1487.096785714286</v>
      </c>
      <c r="DX206">
        <v>23.04221785714286</v>
      </c>
      <c r="DY206">
        <v>500.0239642857143</v>
      </c>
      <c r="DZ206">
        <v>91.23207142857144</v>
      </c>
      <c r="EA206">
        <v>0.02957700357142857</v>
      </c>
      <c r="EB206">
        <v>29.89747142857143</v>
      </c>
      <c r="EC206">
        <v>29.9781</v>
      </c>
      <c r="ED206">
        <v>999.9000000000002</v>
      </c>
      <c r="EE206">
        <v>0</v>
      </c>
      <c r="EF206">
        <v>0</v>
      </c>
      <c r="EG206">
        <v>10004.3125</v>
      </c>
      <c r="EH206">
        <v>0</v>
      </c>
      <c r="EI206">
        <v>11.36842142857143</v>
      </c>
      <c r="EJ206">
        <v>-41.717125</v>
      </c>
      <c r="EK206">
        <v>1520.826071428571</v>
      </c>
      <c r="EL206">
        <v>1559.250714285714</v>
      </c>
      <c r="EM206">
        <v>2.681693571428572</v>
      </c>
      <c r="EN206">
        <v>1527.315</v>
      </c>
      <c r="EO206">
        <v>20.48214285714286</v>
      </c>
      <c r="EP206">
        <v>2.113286071428571</v>
      </c>
      <c r="EQ206">
        <v>1.868629642857143</v>
      </c>
      <c r="ER206">
        <v>18.31968214285714</v>
      </c>
      <c r="ES206">
        <v>16.37301428571429</v>
      </c>
      <c r="ET206">
        <v>1999.983214285715</v>
      </c>
      <c r="EU206">
        <v>0.9799949999999998</v>
      </c>
      <c r="EV206">
        <v>0.0200051</v>
      </c>
      <c r="EW206">
        <v>0</v>
      </c>
      <c r="EX206">
        <v>630.5686428571428</v>
      </c>
      <c r="EY206">
        <v>5.00097</v>
      </c>
      <c r="EZ206">
        <v>12661.88571428572</v>
      </c>
      <c r="FA206">
        <v>16707.4</v>
      </c>
      <c r="FB206">
        <v>40.875</v>
      </c>
      <c r="FC206">
        <v>41.30757142857141</v>
      </c>
      <c r="FD206">
        <v>40.81199999999999</v>
      </c>
      <c r="FE206">
        <v>40.875</v>
      </c>
      <c r="FF206">
        <v>41.43699999999999</v>
      </c>
      <c r="FG206">
        <v>1955.073214285714</v>
      </c>
      <c r="FH206">
        <v>39.91</v>
      </c>
      <c r="FI206">
        <v>0</v>
      </c>
      <c r="FJ206">
        <v>1758816496.2</v>
      </c>
      <c r="FK206">
        <v>0</v>
      </c>
      <c r="FL206">
        <v>630.5540769230769</v>
      </c>
      <c r="FM206">
        <v>-1.189743613901404</v>
      </c>
      <c r="FN206">
        <v>-19.07692307320483</v>
      </c>
      <c r="FO206">
        <v>12661.73846153846</v>
      </c>
      <c r="FP206">
        <v>15</v>
      </c>
      <c r="FQ206">
        <v>0</v>
      </c>
      <c r="FR206" t="s">
        <v>441</v>
      </c>
      <c r="FS206">
        <v>1747247426.5</v>
      </c>
      <c r="FT206">
        <v>1747247420.5</v>
      </c>
      <c r="FU206">
        <v>0</v>
      </c>
      <c r="FV206">
        <v>1.027</v>
      </c>
      <c r="FW206">
        <v>0.031</v>
      </c>
      <c r="FX206">
        <v>0.02</v>
      </c>
      <c r="FY206">
        <v>0.05</v>
      </c>
      <c r="FZ206">
        <v>420</v>
      </c>
      <c r="GA206">
        <v>16</v>
      </c>
      <c r="GB206">
        <v>0.01</v>
      </c>
      <c r="GC206">
        <v>0.1</v>
      </c>
      <c r="GD206">
        <v>-41.63169268292683</v>
      </c>
      <c r="GE206">
        <v>-1.591409059233422</v>
      </c>
      <c r="GF206">
        <v>0.1747753964800348</v>
      </c>
      <c r="GG206">
        <v>0</v>
      </c>
      <c r="GH206">
        <v>630.5694999999999</v>
      </c>
      <c r="GI206">
        <v>-0.4891214794105127</v>
      </c>
      <c r="GJ206">
        <v>0.2811474649695789</v>
      </c>
      <c r="GK206">
        <v>-1</v>
      </c>
      <c r="GL206">
        <v>2.687956585365854</v>
      </c>
      <c r="GM206">
        <v>-0.2017843902438989</v>
      </c>
      <c r="GN206">
        <v>0.02395542329856526</v>
      </c>
      <c r="GO206">
        <v>0</v>
      </c>
      <c r="GP206">
        <v>0</v>
      </c>
      <c r="GQ206">
        <v>2</v>
      </c>
      <c r="GR206" t="s">
        <v>450</v>
      </c>
      <c r="GS206">
        <v>3.13553</v>
      </c>
      <c r="GT206">
        <v>2.68982</v>
      </c>
      <c r="GU206">
        <v>0.224462</v>
      </c>
      <c r="GV206">
        <v>0.225941</v>
      </c>
      <c r="GW206">
        <v>0.104625</v>
      </c>
      <c r="GX206">
        <v>0.0949147</v>
      </c>
      <c r="GY206">
        <v>24645.1</v>
      </c>
      <c r="GZ206">
        <v>24643.4</v>
      </c>
      <c r="HA206">
        <v>29543.6</v>
      </c>
      <c r="HB206">
        <v>29423.8</v>
      </c>
      <c r="HC206">
        <v>34952.1</v>
      </c>
      <c r="HD206">
        <v>35271.8</v>
      </c>
      <c r="HE206">
        <v>41574.5</v>
      </c>
      <c r="HF206">
        <v>41796</v>
      </c>
      <c r="HG206">
        <v>1.9261</v>
      </c>
      <c r="HH206">
        <v>1.89147</v>
      </c>
      <c r="HI206">
        <v>0.100717</v>
      </c>
      <c r="HJ206">
        <v>0</v>
      </c>
      <c r="HK206">
        <v>28.3608</v>
      </c>
      <c r="HL206">
        <v>999.9</v>
      </c>
      <c r="HM206">
        <v>53.5</v>
      </c>
      <c r="HN206">
        <v>30.4</v>
      </c>
      <c r="HO206">
        <v>25.5636</v>
      </c>
      <c r="HP206">
        <v>61.9935</v>
      </c>
      <c r="HQ206">
        <v>25.7612</v>
      </c>
      <c r="HR206">
        <v>1</v>
      </c>
      <c r="HS206">
        <v>0.0905031</v>
      </c>
      <c r="HT206">
        <v>-0.211781</v>
      </c>
      <c r="HU206">
        <v>20.3407</v>
      </c>
      <c r="HV206">
        <v>5.21624</v>
      </c>
      <c r="HW206">
        <v>12.0125</v>
      </c>
      <c r="HX206">
        <v>4.98825</v>
      </c>
      <c r="HY206">
        <v>3.28808</v>
      </c>
      <c r="HZ206">
        <v>9999</v>
      </c>
      <c r="IA206">
        <v>9999</v>
      </c>
      <c r="IB206">
        <v>9999</v>
      </c>
      <c r="IC206">
        <v>4.3</v>
      </c>
      <c r="ID206">
        <v>1.86756</v>
      </c>
      <c r="IE206">
        <v>1.8667</v>
      </c>
      <c r="IF206">
        <v>1.86603</v>
      </c>
      <c r="IG206">
        <v>1.866</v>
      </c>
      <c r="IH206">
        <v>1.86784</v>
      </c>
      <c r="II206">
        <v>1.87029</v>
      </c>
      <c r="IJ206">
        <v>1.86891</v>
      </c>
      <c r="IK206">
        <v>1.87042</v>
      </c>
      <c r="IL206">
        <v>0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-1.54</v>
      </c>
      <c r="IZ206">
        <v>0.1217</v>
      </c>
      <c r="JA206">
        <v>-0.08430758455233166</v>
      </c>
      <c r="JB206">
        <v>-0.0005046786976645747</v>
      </c>
      <c r="JC206">
        <v>-2.788243218172637E-07</v>
      </c>
      <c r="JD206">
        <v>-1.458253586176284E-11</v>
      </c>
      <c r="JE206">
        <v>-0.06436460862781151</v>
      </c>
      <c r="JF206">
        <v>-0.004978686969522418</v>
      </c>
      <c r="JG206">
        <v>0.0008967905392753483</v>
      </c>
      <c r="JH206">
        <v>-1.433903952826167E-05</v>
      </c>
      <c r="JI206">
        <v>4</v>
      </c>
      <c r="JJ206">
        <v>2332</v>
      </c>
      <c r="JK206">
        <v>1</v>
      </c>
      <c r="JL206">
        <v>26</v>
      </c>
      <c r="JM206">
        <v>192817.8</v>
      </c>
      <c r="JN206">
        <v>192817.9</v>
      </c>
      <c r="JO206">
        <v>2.98096</v>
      </c>
      <c r="JP206">
        <v>2.23389</v>
      </c>
      <c r="JQ206">
        <v>1.39648</v>
      </c>
      <c r="JR206">
        <v>2.34497</v>
      </c>
      <c r="JS206">
        <v>1.49536</v>
      </c>
      <c r="JT206">
        <v>2.60742</v>
      </c>
      <c r="JU206">
        <v>36.0582</v>
      </c>
      <c r="JV206">
        <v>24.0612</v>
      </c>
      <c r="JW206">
        <v>18</v>
      </c>
      <c r="JX206">
        <v>490.786</v>
      </c>
      <c r="JY206">
        <v>458.84</v>
      </c>
      <c r="JZ206">
        <v>28.0531</v>
      </c>
      <c r="KA206">
        <v>28.7362</v>
      </c>
      <c r="KB206">
        <v>30.0004</v>
      </c>
      <c r="KC206">
        <v>28.4909</v>
      </c>
      <c r="KD206">
        <v>28.4103</v>
      </c>
      <c r="KE206">
        <v>59.6398</v>
      </c>
      <c r="KF206">
        <v>25.3656</v>
      </c>
      <c r="KG206">
        <v>72.7854</v>
      </c>
      <c r="KH206">
        <v>28.0627</v>
      </c>
      <c r="KI206">
        <v>1570.08</v>
      </c>
      <c r="KJ206">
        <v>20.6164</v>
      </c>
      <c r="KK206">
        <v>100.973</v>
      </c>
      <c r="KL206">
        <v>100.512</v>
      </c>
    </row>
    <row r="207" spans="1:298">
      <c r="A207">
        <v>191</v>
      </c>
      <c r="B207">
        <v>1758816500.1</v>
      </c>
      <c r="C207">
        <v>3465</v>
      </c>
      <c r="D207" t="s">
        <v>827</v>
      </c>
      <c r="E207" t="s">
        <v>828</v>
      </c>
      <c r="F207">
        <v>5</v>
      </c>
      <c r="G207" t="s">
        <v>640</v>
      </c>
      <c r="H207" t="s">
        <v>437</v>
      </c>
      <c r="I207" t="s">
        <v>438</v>
      </c>
      <c r="J207">
        <v>1758816492.6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1592.441561928418</v>
      </c>
      <c r="AL207">
        <v>1562.69903030303</v>
      </c>
      <c r="AM207">
        <v>3.42425041410029</v>
      </c>
      <c r="AN207">
        <v>65.06192014247497</v>
      </c>
      <c r="AO207">
        <f>(AQ207 - AP207 + DZ207*1E3/(8.314*(EB207+273.15)) * AS207/DY207 * AR207) * DY207/(100*DM207) * 1000/(1000 - AQ207)</f>
        <v>0</v>
      </c>
      <c r="AP207">
        <v>20.55483785548008</v>
      </c>
      <c r="AQ207">
        <v>23.18723454545454</v>
      </c>
      <c r="AR207">
        <v>0.0001286128445468706</v>
      </c>
      <c r="AS207">
        <v>108.3196532362032</v>
      </c>
      <c r="AT207">
        <v>0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4.16</v>
      </c>
      <c r="DN207">
        <v>0.5</v>
      </c>
      <c r="DO207" t="s">
        <v>440</v>
      </c>
      <c r="DP207">
        <v>2</v>
      </c>
      <c r="DQ207" t="b">
        <v>1</v>
      </c>
      <c r="DR207">
        <v>1758816492.6</v>
      </c>
      <c r="DS207">
        <v>1503.158148148148</v>
      </c>
      <c r="DT207">
        <v>1544.995555555555</v>
      </c>
      <c r="DU207">
        <v>23.16562962962963</v>
      </c>
      <c r="DV207">
        <v>20.51126666666666</v>
      </c>
      <c r="DW207">
        <v>1504.682962962963</v>
      </c>
      <c r="DX207">
        <v>23.04397037037037</v>
      </c>
      <c r="DY207">
        <v>500.0444814814815</v>
      </c>
      <c r="DZ207">
        <v>91.23194074074074</v>
      </c>
      <c r="EA207">
        <v>0.0295569962962963</v>
      </c>
      <c r="EB207">
        <v>29.90637037037036</v>
      </c>
      <c r="EC207">
        <v>29.99674814814815</v>
      </c>
      <c r="ED207">
        <v>999.9000000000001</v>
      </c>
      <c r="EE207">
        <v>0</v>
      </c>
      <c r="EF207">
        <v>0</v>
      </c>
      <c r="EG207">
        <v>10002.43962962963</v>
      </c>
      <c r="EH207">
        <v>0</v>
      </c>
      <c r="EI207">
        <v>11.35755555555556</v>
      </c>
      <c r="EJ207">
        <v>-41.83751111111111</v>
      </c>
      <c r="EK207">
        <v>1538.805925925926</v>
      </c>
      <c r="EL207">
        <v>1577.35</v>
      </c>
      <c r="EM207">
        <v>2.654354444444445</v>
      </c>
      <c r="EN207">
        <v>1544.995555555555</v>
      </c>
      <c r="EO207">
        <v>20.51126666666666</v>
      </c>
      <c r="EP207">
        <v>2.113445925925926</v>
      </c>
      <c r="EQ207">
        <v>1.871284444444444</v>
      </c>
      <c r="ER207">
        <v>18.32088888888889</v>
      </c>
      <c r="ES207">
        <v>16.39528148148148</v>
      </c>
      <c r="ET207">
        <v>1999.985555555555</v>
      </c>
      <c r="EU207">
        <v>0.979995111111111</v>
      </c>
      <c r="EV207">
        <v>0.02000499259259259</v>
      </c>
      <c r="EW207">
        <v>0</v>
      </c>
      <c r="EX207">
        <v>630.4463703703703</v>
      </c>
      <c r="EY207">
        <v>5.00097</v>
      </c>
      <c r="EZ207">
        <v>12659.55555555555</v>
      </c>
      <c r="FA207">
        <v>16707.41481481482</v>
      </c>
      <c r="FB207">
        <v>40.87729629629629</v>
      </c>
      <c r="FC207">
        <v>41.3074074074074</v>
      </c>
      <c r="FD207">
        <v>40.81199999999999</v>
      </c>
      <c r="FE207">
        <v>40.87729629629629</v>
      </c>
      <c r="FF207">
        <v>41.43699999999999</v>
      </c>
      <c r="FG207">
        <v>1955.075555555556</v>
      </c>
      <c r="FH207">
        <v>39.91</v>
      </c>
      <c r="FI207">
        <v>0</v>
      </c>
      <c r="FJ207">
        <v>1758816501</v>
      </c>
      <c r="FK207">
        <v>0</v>
      </c>
      <c r="FL207">
        <v>630.4516153846155</v>
      </c>
      <c r="FM207">
        <v>-1.829470102630262</v>
      </c>
      <c r="FN207">
        <v>-37.64102554688967</v>
      </c>
      <c r="FO207">
        <v>12659.62307692308</v>
      </c>
      <c r="FP207">
        <v>15</v>
      </c>
      <c r="FQ207">
        <v>0</v>
      </c>
      <c r="FR207" t="s">
        <v>441</v>
      </c>
      <c r="FS207">
        <v>1747247426.5</v>
      </c>
      <c r="FT207">
        <v>1747247420.5</v>
      </c>
      <c r="FU207">
        <v>0</v>
      </c>
      <c r="FV207">
        <v>1.027</v>
      </c>
      <c r="FW207">
        <v>0.031</v>
      </c>
      <c r="FX207">
        <v>0.02</v>
      </c>
      <c r="FY207">
        <v>0.05</v>
      </c>
      <c r="FZ207">
        <v>420</v>
      </c>
      <c r="GA207">
        <v>16</v>
      </c>
      <c r="GB207">
        <v>0.01</v>
      </c>
      <c r="GC207">
        <v>0.1</v>
      </c>
      <c r="GD207">
        <v>-41.76250487804878</v>
      </c>
      <c r="GE207">
        <v>-1.25263275261325</v>
      </c>
      <c r="GF207">
        <v>0.1461672612758668</v>
      </c>
      <c r="GG207">
        <v>0</v>
      </c>
      <c r="GH207">
        <v>630.5115882352941</v>
      </c>
      <c r="GI207">
        <v>-1.195446915459624</v>
      </c>
      <c r="GJ207">
        <v>0.2721227142784932</v>
      </c>
      <c r="GK207">
        <v>-1</v>
      </c>
      <c r="GL207">
        <v>2.669093414634146</v>
      </c>
      <c r="GM207">
        <v>-0.3222863414634076</v>
      </c>
      <c r="GN207">
        <v>0.03361151861285389</v>
      </c>
      <c r="GO207">
        <v>0</v>
      </c>
      <c r="GP207">
        <v>0</v>
      </c>
      <c r="GQ207">
        <v>2</v>
      </c>
      <c r="GR207" t="s">
        <v>450</v>
      </c>
      <c r="GS207">
        <v>3.13557</v>
      </c>
      <c r="GT207">
        <v>2.68943</v>
      </c>
      <c r="GU207">
        <v>0.225947</v>
      </c>
      <c r="GV207">
        <v>0.227403</v>
      </c>
      <c r="GW207">
        <v>0.104697</v>
      </c>
      <c r="GX207">
        <v>0.0951499</v>
      </c>
      <c r="GY207">
        <v>24598</v>
      </c>
      <c r="GZ207">
        <v>24597</v>
      </c>
      <c r="HA207">
        <v>29543.8</v>
      </c>
      <c r="HB207">
        <v>29424.1</v>
      </c>
      <c r="HC207">
        <v>34949.3</v>
      </c>
      <c r="HD207">
        <v>35262.9</v>
      </c>
      <c r="HE207">
        <v>41574.6</v>
      </c>
      <c r="HF207">
        <v>41796.5</v>
      </c>
      <c r="HG207">
        <v>1.9261</v>
      </c>
      <c r="HH207">
        <v>1.89182</v>
      </c>
      <c r="HI207">
        <v>0.103846</v>
      </c>
      <c r="HJ207">
        <v>0</v>
      </c>
      <c r="HK207">
        <v>28.363</v>
      </c>
      <c r="HL207">
        <v>999.9</v>
      </c>
      <c r="HM207">
        <v>53.5</v>
      </c>
      <c r="HN207">
        <v>30.4</v>
      </c>
      <c r="HO207">
        <v>25.5651</v>
      </c>
      <c r="HP207">
        <v>62.0935</v>
      </c>
      <c r="HQ207">
        <v>25.617</v>
      </c>
      <c r="HR207">
        <v>1</v>
      </c>
      <c r="HS207">
        <v>0.09068089999999999</v>
      </c>
      <c r="HT207">
        <v>-0.157435</v>
      </c>
      <c r="HU207">
        <v>20.3409</v>
      </c>
      <c r="HV207">
        <v>5.21564</v>
      </c>
      <c r="HW207">
        <v>12.0119</v>
      </c>
      <c r="HX207">
        <v>4.98835</v>
      </c>
      <c r="HY207">
        <v>3.28788</v>
      </c>
      <c r="HZ207">
        <v>9999</v>
      </c>
      <c r="IA207">
        <v>9999</v>
      </c>
      <c r="IB207">
        <v>9999</v>
      </c>
      <c r="IC207">
        <v>4.3</v>
      </c>
      <c r="ID207">
        <v>1.86754</v>
      </c>
      <c r="IE207">
        <v>1.86669</v>
      </c>
      <c r="IF207">
        <v>1.86602</v>
      </c>
      <c r="IG207">
        <v>1.866</v>
      </c>
      <c r="IH207">
        <v>1.86786</v>
      </c>
      <c r="II207">
        <v>1.87028</v>
      </c>
      <c r="IJ207">
        <v>1.8689</v>
      </c>
      <c r="IK207">
        <v>1.87042</v>
      </c>
      <c r="IL207">
        <v>0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-1.56</v>
      </c>
      <c r="IZ207">
        <v>0.122</v>
      </c>
      <c r="JA207">
        <v>-0.08430758455233166</v>
      </c>
      <c r="JB207">
        <v>-0.0005046786976645747</v>
      </c>
      <c r="JC207">
        <v>-2.788243218172637E-07</v>
      </c>
      <c r="JD207">
        <v>-1.458253586176284E-11</v>
      </c>
      <c r="JE207">
        <v>-0.06436460862781151</v>
      </c>
      <c r="JF207">
        <v>-0.004978686969522418</v>
      </c>
      <c r="JG207">
        <v>0.0008967905392753483</v>
      </c>
      <c r="JH207">
        <v>-1.433903952826167E-05</v>
      </c>
      <c r="JI207">
        <v>4</v>
      </c>
      <c r="JJ207">
        <v>2332</v>
      </c>
      <c r="JK207">
        <v>1</v>
      </c>
      <c r="JL207">
        <v>26</v>
      </c>
      <c r="JM207">
        <v>192817.9</v>
      </c>
      <c r="JN207">
        <v>192818</v>
      </c>
      <c r="JO207">
        <v>3.00781</v>
      </c>
      <c r="JP207">
        <v>2.21436</v>
      </c>
      <c r="JQ207">
        <v>1.39648</v>
      </c>
      <c r="JR207">
        <v>2.34375</v>
      </c>
      <c r="JS207">
        <v>1.49536</v>
      </c>
      <c r="JT207">
        <v>2.7124</v>
      </c>
      <c r="JU207">
        <v>36.0582</v>
      </c>
      <c r="JV207">
        <v>24.07</v>
      </c>
      <c r="JW207">
        <v>18</v>
      </c>
      <c r="JX207">
        <v>490.821</v>
      </c>
      <c r="JY207">
        <v>459.094</v>
      </c>
      <c r="JZ207">
        <v>28.0678</v>
      </c>
      <c r="KA207">
        <v>28.7405</v>
      </c>
      <c r="KB207">
        <v>30.0004</v>
      </c>
      <c r="KC207">
        <v>28.4951</v>
      </c>
      <c r="KD207">
        <v>28.4145</v>
      </c>
      <c r="KE207">
        <v>60.1773</v>
      </c>
      <c r="KF207">
        <v>25.3656</v>
      </c>
      <c r="KG207">
        <v>72.7854</v>
      </c>
      <c r="KH207">
        <v>28.0391</v>
      </c>
      <c r="KI207">
        <v>1590.12</v>
      </c>
      <c r="KJ207">
        <v>20.6068</v>
      </c>
      <c r="KK207">
        <v>100.973</v>
      </c>
      <c r="KL207">
        <v>100.513</v>
      </c>
    </row>
    <row r="208" spans="1:298">
      <c r="A208">
        <v>192</v>
      </c>
      <c r="B208">
        <v>1758816505.1</v>
      </c>
      <c r="C208">
        <v>3470</v>
      </c>
      <c r="D208" t="s">
        <v>829</v>
      </c>
      <c r="E208" t="s">
        <v>830</v>
      </c>
      <c r="F208">
        <v>5</v>
      </c>
      <c r="G208" t="s">
        <v>640</v>
      </c>
      <c r="H208" t="s">
        <v>437</v>
      </c>
      <c r="I208" t="s">
        <v>438</v>
      </c>
      <c r="J208">
        <v>1758816497.314285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1609.696182299651</v>
      </c>
      <c r="AL208">
        <v>1579.976909090909</v>
      </c>
      <c r="AM208">
        <v>3.462874600305093</v>
      </c>
      <c r="AN208">
        <v>65.06192014247497</v>
      </c>
      <c r="AO208">
        <f>(AQ208 - AP208 + DZ208*1E3/(8.314*(EB208+273.15)) * AS208/DY208 * AR208) * DY208/(100*DM208) * 1000/(1000 - AQ208)</f>
        <v>0</v>
      </c>
      <c r="AP208">
        <v>20.61899899364502</v>
      </c>
      <c r="AQ208">
        <v>23.22620545454545</v>
      </c>
      <c r="AR208">
        <v>0.007480295355729848</v>
      </c>
      <c r="AS208">
        <v>108.3196532362032</v>
      </c>
      <c r="AT208">
        <v>0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4.16</v>
      </c>
      <c r="DN208">
        <v>0.5</v>
      </c>
      <c r="DO208" t="s">
        <v>440</v>
      </c>
      <c r="DP208">
        <v>2</v>
      </c>
      <c r="DQ208" t="b">
        <v>1</v>
      </c>
      <c r="DR208">
        <v>1758816497.314285</v>
      </c>
      <c r="DS208">
        <v>1518.875</v>
      </c>
      <c r="DT208">
        <v>1560.767857142857</v>
      </c>
      <c r="DU208">
        <v>23.18238214285714</v>
      </c>
      <c r="DV208">
        <v>20.55773571428572</v>
      </c>
      <c r="DW208">
        <v>1520.423214285714</v>
      </c>
      <c r="DX208">
        <v>23.06050357142857</v>
      </c>
      <c r="DY208">
        <v>500.0223214285714</v>
      </c>
      <c r="DZ208">
        <v>91.23188928571429</v>
      </c>
      <c r="EA208">
        <v>0.02951386071428572</v>
      </c>
      <c r="EB208">
        <v>29.91697142857143</v>
      </c>
      <c r="EC208">
        <v>30.02188571428571</v>
      </c>
      <c r="ED208">
        <v>999.9000000000002</v>
      </c>
      <c r="EE208">
        <v>0</v>
      </c>
      <c r="EF208">
        <v>0</v>
      </c>
      <c r="EG208">
        <v>9997.437857142857</v>
      </c>
      <c r="EH208">
        <v>0</v>
      </c>
      <c r="EI208">
        <v>11.35510714285715</v>
      </c>
      <c r="EJ208">
        <v>-41.89343928571429</v>
      </c>
      <c r="EK208">
        <v>1554.922142857143</v>
      </c>
      <c r="EL208">
        <v>1593.528928571428</v>
      </c>
      <c r="EM208">
        <v>2.624638571428572</v>
      </c>
      <c r="EN208">
        <v>1560.767857142857</v>
      </c>
      <c r="EO208">
        <v>20.55773571428572</v>
      </c>
      <c r="EP208">
        <v>2.114973571428572</v>
      </c>
      <c r="EQ208">
        <v>1.875522142857143</v>
      </c>
      <c r="ER208">
        <v>18.33239285714286</v>
      </c>
      <c r="ES208">
        <v>16.43080357142857</v>
      </c>
      <c r="ET208">
        <v>1999.983214285714</v>
      </c>
      <c r="EU208">
        <v>0.9799952142857141</v>
      </c>
      <c r="EV208">
        <v>0.02000488928571429</v>
      </c>
      <c r="EW208">
        <v>0</v>
      </c>
      <c r="EX208">
        <v>630.4283214285715</v>
      </c>
      <c r="EY208">
        <v>5.00097</v>
      </c>
      <c r="EZ208">
        <v>12657.91428571429</v>
      </c>
      <c r="FA208">
        <v>16707.4</v>
      </c>
      <c r="FB208">
        <v>40.87942857142856</v>
      </c>
      <c r="FC208">
        <v>41.30757142857141</v>
      </c>
      <c r="FD208">
        <v>40.81199999999999</v>
      </c>
      <c r="FE208">
        <v>40.87721428571428</v>
      </c>
      <c r="FF208">
        <v>41.43699999999999</v>
      </c>
      <c r="FG208">
        <v>1955.073214285714</v>
      </c>
      <c r="FH208">
        <v>39.91</v>
      </c>
      <c r="FI208">
        <v>0</v>
      </c>
      <c r="FJ208">
        <v>1758816505.8</v>
      </c>
      <c r="FK208">
        <v>0</v>
      </c>
      <c r="FL208">
        <v>630.4176538461538</v>
      </c>
      <c r="FM208">
        <v>-0.6980854876505462</v>
      </c>
      <c r="FN208">
        <v>-16.98461538939757</v>
      </c>
      <c r="FO208">
        <v>12657.97692307692</v>
      </c>
      <c r="FP208">
        <v>15</v>
      </c>
      <c r="FQ208">
        <v>0</v>
      </c>
      <c r="FR208" t="s">
        <v>441</v>
      </c>
      <c r="FS208">
        <v>1747247426.5</v>
      </c>
      <c r="FT208">
        <v>1747247420.5</v>
      </c>
      <c r="FU208">
        <v>0</v>
      </c>
      <c r="FV208">
        <v>1.027</v>
      </c>
      <c r="FW208">
        <v>0.031</v>
      </c>
      <c r="FX208">
        <v>0.02</v>
      </c>
      <c r="FY208">
        <v>0.05</v>
      </c>
      <c r="FZ208">
        <v>420</v>
      </c>
      <c r="GA208">
        <v>16</v>
      </c>
      <c r="GB208">
        <v>0.01</v>
      </c>
      <c r="GC208">
        <v>0.1</v>
      </c>
      <c r="GD208">
        <v>-41.84288536585365</v>
      </c>
      <c r="GE208">
        <v>-0.9657888501742697</v>
      </c>
      <c r="GF208">
        <v>0.1205995319348914</v>
      </c>
      <c r="GG208">
        <v>0</v>
      </c>
      <c r="GH208">
        <v>630.445705882353</v>
      </c>
      <c r="GI208">
        <v>-0.838655477542496</v>
      </c>
      <c r="GJ208">
        <v>0.2691578947724489</v>
      </c>
      <c r="GK208">
        <v>-1</v>
      </c>
      <c r="GL208">
        <v>2.6481</v>
      </c>
      <c r="GM208">
        <v>-0.3962075958188132</v>
      </c>
      <c r="GN208">
        <v>0.03981378863978734</v>
      </c>
      <c r="GO208">
        <v>0</v>
      </c>
      <c r="GP208">
        <v>0</v>
      </c>
      <c r="GQ208">
        <v>2</v>
      </c>
      <c r="GR208" t="s">
        <v>450</v>
      </c>
      <c r="GS208">
        <v>3.13542</v>
      </c>
      <c r="GT208">
        <v>2.68998</v>
      </c>
      <c r="GU208">
        <v>0.227442</v>
      </c>
      <c r="GV208">
        <v>0.228862</v>
      </c>
      <c r="GW208">
        <v>0.104816</v>
      </c>
      <c r="GX208">
        <v>0.0952317</v>
      </c>
      <c r="GY208">
        <v>24550</v>
      </c>
      <c r="GZ208">
        <v>24550.1</v>
      </c>
      <c r="HA208">
        <v>29543.3</v>
      </c>
      <c r="HB208">
        <v>29423.5</v>
      </c>
      <c r="HC208">
        <v>34944.1</v>
      </c>
      <c r="HD208">
        <v>35259.3</v>
      </c>
      <c r="HE208">
        <v>41574</v>
      </c>
      <c r="HF208">
        <v>41796</v>
      </c>
      <c r="HG208">
        <v>1.9258</v>
      </c>
      <c r="HH208">
        <v>1.8916</v>
      </c>
      <c r="HI208">
        <v>0.102364</v>
      </c>
      <c r="HJ208">
        <v>0</v>
      </c>
      <c r="HK208">
        <v>28.3642</v>
      </c>
      <c r="HL208">
        <v>999.9</v>
      </c>
      <c r="HM208">
        <v>53.5</v>
      </c>
      <c r="HN208">
        <v>30.4</v>
      </c>
      <c r="HO208">
        <v>25.5654</v>
      </c>
      <c r="HP208">
        <v>62.0135</v>
      </c>
      <c r="HQ208">
        <v>25.6931</v>
      </c>
      <c r="HR208">
        <v>1</v>
      </c>
      <c r="HS208">
        <v>0.0907876</v>
      </c>
      <c r="HT208">
        <v>-0.0153268</v>
      </c>
      <c r="HU208">
        <v>20.3409</v>
      </c>
      <c r="HV208">
        <v>5.21504</v>
      </c>
      <c r="HW208">
        <v>12.0117</v>
      </c>
      <c r="HX208">
        <v>4.98815</v>
      </c>
      <c r="HY208">
        <v>3.28778</v>
      </c>
      <c r="HZ208">
        <v>9999</v>
      </c>
      <c r="IA208">
        <v>9999</v>
      </c>
      <c r="IB208">
        <v>9999</v>
      </c>
      <c r="IC208">
        <v>4.3</v>
      </c>
      <c r="ID208">
        <v>1.86755</v>
      </c>
      <c r="IE208">
        <v>1.86669</v>
      </c>
      <c r="IF208">
        <v>1.86603</v>
      </c>
      <c r="IG208">
        <v>1.866</v>
      </c>
      <c r="IH208">
        <v>1.86786</v>
      </c>
      <c r="II208">
        <v>1.87027</v>
      </c>
      <c r="IJ208">
        <v>1.86891</v>
      </c>
      <c r="IK208">
        <v>1.87042</v>
      </c>
      <c r="IL208">
        <v>0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-1.59</v>
      </c>
      <c r="IZ208">
        <v>0.1225</v>
      </c>
      <c r="JA208">
        <v>-0.08430758455233166</v>
      </c>
      <c r="JB208">
        <v>-0.0005046786976645747</v>
      </c>
      <c r="JC208">
        <v>-2.788243218172637E-07</v>
      </c>
      <c r="JD208">
        <v>-1.458253586176284E-11</v>
      </c>
      <c r="JE208">
        <v>-0.06436460862781151</v>
      </c>
      <c r="JF208">
        <v>-0.004978686969522418</v>
      </c>
      <c r="JG208">
        <v>0.0008967905392753483</v>
      </c>
      <c r="JH208">
        <v>-1.433903952826167E-05</v>
      </c>
      <c r="JI208">
        <v>4</v>
      </c>
      <c r="JJ208">
        <v>2332</v>
      </c>
      <c r="JK208">
        <v>1</v>
      </c>
      <c r="JL208">
        <v>26</v>
      </c>
      <c r="JM208">
        <v>192818</v>
      </c>
      <c r="JN208">
        <v>192818.1</v>
      </c>
      <c r="JO208">
        <v>3.02979</v>
      </c>
      <c r="JP208">
        <v>2.22412</v>
      </c>
      <c r="JQ208">
        <v>1.39648</v>
      </c>
      <c r="JR208">
        <v>2.34619</v>
      </c>
      <c r="JS208">
        <v>1.49536</v>
      </c>
      <c r="JT208">
        <v>2.60986</v>
      </c>
      <c r="JU208">
        <v>36.0582</v>
      </c>
      <c r="JV208">
        <v>24.07</v>
      </c>
      <c r="JW208">
        <v>18</v>
      </c>
      <c r="JX208">
        <v>490.664</v>
      </c>
      <c r="JY208">
        <v>458.982</v>
      </c>
      <c r="JZ208">
        <v>28.0494</v>
      </c>
      <c r="KA208">
        <v>28.7447</v>
      </c>
      <c r="KB208">
        <v>30.0003</v>
      </c>
      <c r="KC208">
        <v>28.4992</v>
      </c>
      <c r="KD208">
        <v>28.4185</v>
      </c>
      <c r="KE208">
        <v>60.6561</v>
      </c>
      <c r="KF208">
        <v>25.3656</v>
      </c>
      <c r="KG208">
        <v>72.7854</v>
      </c>
      <c r="KH208">
        <v>27.9841</v>
      </c>
      <c r="KI208">
        <v>1603.48</v>
      </c>
      <c r="KJ208">
        <v>20.5962</v>
      </c>
      <c r="KK208">
        <v>100.972</v>
      </c>
      <c r="KL208">
        <v>100.512</v>
      </c>
    </row>
    <row r="209" spans="1:298">
      <c r="A209">
        <v>193</v>
      </c>
      <c r="B209">
        <v>1758817881.5</v>
      </c>
      <c r="C209">
        <v>4846.400000095367</v>
      </c>
      <c r="D209" t="s">
        <v>831</v>
      </c>
      <c r="E209" t="s">
        <v>832</v>
      </c>
      <c r="F209">
        <v>5</v>
      </c>
      <c r="G209" t="s">
        <v>833</v>
      </c>
      <c r="H209" t="s">
        <v>437</v>
      </c>
      <c r="I209" t="s">
        <v>438</v>
      </c>
      <c r="J209">
        <v>1758817873.75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428.8630478991985</v>
      </c>
      <c r="AL209">
        <v>409.7564666666665</v>
      </c>
      <c r="AM209">
        <v>-0.0003126677386124743</v>
      </c>
      <c r="AN209">
        <v>65.06510384186626</v>
      </c>
      <c r="AO209">
        <f>(AQ209 - AP209 + DZ209*1E3/(8.314*(EB209+273.15)) * AS209/DY209 * AR209) * DY209/(100*DM209) * 1000/(1000 - AQ209)</f>
        <v>0</v>
      </c>
      <c r="AP209">
        <v>20.37714821114155</v>
      </c>
      <c r="AQ209">
        <v>23.69204484848485</v>
      </c>
      <c r="AR209">
        <v>-2.148988086117611E-05</v>
      </c>
      <c r="AS209">
        <v>108.0877856930043</v>
      </c>
      <c r="AT209">
        <v>0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3.21</v>
      </c>
      <c r="DN209">
        <v>0.5</v>
      </c>
      <c r="DO209" t="s">
        <v>440</v>
      </c>
      <c r="DP209">
        <v>2</v>
      </c>
      <c r="DQ209" t="b">
        <v>1</v>
      </c>
      <c r="DR209">
        <v>1758817873.75</v>
      </c>
      <c r="DS209">
        <v>400.0579</v>
      </c>
      <c r="DT209">
        <v>420.0918333333332</v>
      </c>
      <c r="DU209">
        <v>23.70343666666667</v>
      </c>
      <c r="DV209">
        <v>20.38632666666667</v>
      </c>
      <c r="DW209">
        <v>400.3899000000001</v>
      </c>
      <c r="DX209">
        <v>23.57464</v>
      </c>
      <c r="DY209">
        <v>500.0099</v>
      </c>
      <c r="DZ209">
        <v>91.22625333333336</v>
      </c>
      <c r="EA209">
        <v>0.03065354333333333</v>
      </c>
      <c r="EB209">
        <v>30.27577666666667</v>
      </c>
      <c r="EC209">
        <v>29.9758</v>
      </c>
      <c r="ED209">
        <v>999.9000000000002</v>
      </c>
      <c r="EE209">
        <v>0</v>
      </c>
      <c r="EF209">
        <v>0</v>
      </c>
      <c r="EG209">
        <v>9997.625666666667</v>
      </c>
      <c r="EH209">
        <v>0</v>
      </c>
      <c r="EI209">
        <v>11.34641</v>
      </c>
      <c r="EJ209">
        <v>-20.03386666666666</v>
      </c>
      <c r="EK209">
        <v>409.7709666666666</v>
      </c>
      <c r="EL209">
        <v>428.8341333333332</v>
      </c>
      <c r="EM209">
        <v>3.317125</v>
      </c>
      <c r="EN209">
        <v>420.0918333333332</v>
      </c>
      <c r="EO209">
        <v>20.38632666666667</v>
      </c>
      <c r="EP209">
        <v>2.162376333333333</v>
      </c>
      <c r="EQ209">
        <v>1.859767</v>
      </c>
      <c r="ER209">
        <v>18.68626333333334</v>
      </c>
      <c r="ES209">
        <v>16.29839333333333</v>
      </c>
      <c r="ET209">
        <v>1999.999666666667</v>
      </c>
      <c r="EU209">
        <v>0.9800000000000001</v>
      </c>
      <c r="EV209">
        <v>0.0199997</v>
      </c>
      <c r="EW209">
        <v>0</v>
      </c>
      <c r="EX209">
        <v>479.5523333333334</v>
      </c>
      <c r="EY209">
        <v>5.000969999999999</v>
      </c>
      <c r="EZ209">
        <v>9645.651333333333</v>
      </c>
      <c r="FA209">
        <v>16707.57333333333</v>
      </c>
      <c r="FB209">
        <v>40.78306666666666</v>
      </c>
      <c r="FC209">
        <v>41.125</v>
      </c>
      <c r="FD209">
        <v>40.75</v>
      </c>
      <c r="FE209">
        <v>40.64153333333334</v>
      </c>
      <c r="FF209">
        <v>41.375</v>
      </c>
      <c r="FG209">
        <v>1955.099666666666</v>
      </c>
      <c r="FH209">
        <v>39.90000000000001</v>
      </c>
      <c r="FI209">
        <v>0</v>
      </c>
      <c r="FJ209">
        <v>1758817882.8</v>
      </c>
      <c r="FK209">
        <v>0</v>
      </c>
      <c r="FL209">
        <v>479.5884</v>
      </c>
      <c r="FM209">
        <v>0.4596153900234061</v>
      </c>
      <c r="FN209">
        <v>-2.386153836061755</v>
      </c>
      <c r="FO209">
        <v>9645.610000000001</v>
      </c>
      <c r="FP209">
        <v>15</v>
      </c>
      <c r="FQ209">
        <v>0</v>
      </c>
      <c r="FR209" t="s">
        <v>441</v>
      </c>
      <c r="FS209">
        <v>1747247426.5</v>
      </c>
      <c r="FT209">
        <v>1747247420.5</v>
      </c>
      <c r="FU209">
        <v>0</v>
      </c>
      <c r="FV209">
        <v>1.027</v>
      </c>
      <c r="FW209">
        <v>0.031</v>
      </c>
      <c r="FX209">
        <v>0.02</v>
      </c>
      <c r="FY209">
        <v>0.05</v>
      </c>
      <c r="FZ209">
        <v>420</v>
      </c>
      <c r="GA209">
        <v>16</v>
      </c>
      <c r="GB209">
        <v>0.01</v>
      </c>
      <c r="GC209">
        <v>0.1</v>
      </c>
      <c r="GD209">
        <v>-20.0222175</v>
      </c>
      <c r="GE209">
        <v>-0.1941332082551294</v>
      </c>
      <c r="GF209">
        <v>0.04604410324623551</v>
      </c>
      <c r="GG209">
        <v>0</v>
      </c>
      <c r="GH209">
        <v>479.5624117647059</v>
      </c>
      <c r="GI209">
        <v>0.08504201803437392</v>
      </c>
      <c r="GJ209">
        <v>0.1934628886204184</v>
      </c>
      <c r="GK209">
        <v>-1</v>
      </c>
      <c r="GL209">
        <v>3.31229025</v>
      </c>
      <c r="GM209">
        <v>0.08768611632270384</v>
      </c>
      <c r="GN209">
        <v>0.01038267968481646</v>
      </c>
      <c r="GO209">
        <v>1</v>
      </c>
      <c r="GP209">
        <v>1</v>
      </c>
      <c r="GQ209">
        <v>2</v>
      </c>
      <c r="GR209" t="s">
        <v>442</v>
      </c>
      <c r="GS209">
        <v>3.13538</v>
      </c>
      <c r="GT209">
        <v>2.69033</v>
      </c>
      <c r="GU209">
        <v>0.09130149999999999</v>
      </c>
      <c r="GV209">
        <v>0.09379510000000001</v>
      </c>
      <c r="GW209">
        <v>0.106196</v>
      </c>
      <c r="GX209">
        <v>0.0943693</v>
      </c>
      <c r="GY209">
        <v>28875.3</v>
      </c>
      <c r="GZ209">
        <v>28848.8</v>
      </c>
      <c r="HA209">
        <v>29540.8</v>
      </c>
      <c r="HB209">
        <v>29420.3</v>
      </c>
      <c r="HC209">
        <v>34883.5</v>
      </c>
      <c r="HD209">
        <v>35288.5</v>
      </c>
      <c r="HE209">
        <v>41569.2</v>
      </c>
      <c r="HF209">
        <v>41793</v>
      </c>
      <c r="HG209">
        <v>1.92045</v>
      </c>
      <c r="HH209">
        <v>1.8836</v>
      </c>
      <c r="HI209">
        <v>0.07607419999999999</v>
      </c>
      <c r="HJ209">
        <v>0</v>
      </c>
      <c r="HK209">
        <v>28.7395</v>
      </c>
      <c r="HL209">
        <v>999.9</v>
      </c>
      <c r="HM209">
        <v>54</v>
      </c>
      <c r="HN209">
        <v>30.8</v>
      </c>
      <c r="HO209">
        <v>26.4056</v>
      </c>
      <c r="HP209">
        <v>61.9339</v>
      </c>
      <c r="HQ209">
        <v>25.7332</v>
      </c>
      <c r="HR209">
        <v>1</v>
      </c>
      <c r="HS209">
        <v>0.0981606</v>
      </c>
      <c r="HT209">
        <v>-0.943246</v>
      </c>
      <c r="HU209">
        <v>20.338</v>
      </c>
      <c r="HV209">
        <v>5.21969</v>
      </c>
      <c r="HW209">
        <v>12.0143</v>
      </c>
      <c r="HX209">
        <v>4.9899</v>
      </c>
      <c r="HY209">
        <v>3.28858</v>
      </c>
      <c r="HZ209">
        <v>9999</v>
      </c>
      <c r="IA209">
        <v>9999</v>
      </c>
      <c r="IB209">
        <v>9999</v>
      </c>
      <c r="IC209">
        <v>4.7</v>
      </c>
      <c r="ID209">
        <v>1.8676</v>
      </c>
      <c r="IE209">
        <v>1.86672</v>
      </c>
      <c r="IF209">
        <v>1.86602</v>
      </c>
      <c r="IG209">
        <v>1.866</v>
      </c>
      <c r="IH209">
        <v>1.86787</v>
      </c>
      <c r="II209">
        <v>1.87033</v>
      </c>
      <c r="IJ209">
        <v>1.86895</v>
      </c>
      <c r="IK209">
        <v>1.87042</v>
      </c>
      <c r="IL209">
        <v>0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-0.332</v>
      </c>
      <c r="IZ209">
        <v>0.1286</v>
      </c>
      <c r="JA209">
        <v>-0.08430758455233166</v>
      </c>
      <c r="JB209">
        <v>-0.0005046786976645747</v>
      </c>
      <c r="JC209">
        <v>-2.788243218172637E-07</v>
      </c>
      <c r="JD209">
        <v>-1.458253586176284E-11</v>
      </c>
      <c r="JE209">
        <v>-0.06436460862781151</v>
      </c>
      <c r="JF209">
        <v>-0.004978686969522418</v>
      </c>
      <c r="JG209">
        <v>0.0008967905392753483</v>
      </c>
      <c r="JH209">
        <v>-1.433903952826167E-05</v>
      </c>
      <c r="JI209">
        <v>4</v>
      </c>
      <c r="JJ209">
        <v>2332</v>
      </c>
      <c r="JK209">
        <v>1</v>
      </c>
      <c r="JL209">
        <v>26</v>
      </c>
      <c r="JM209">
        <v>192840.9</v>
      </c>
      <c r="JN209">
        <v>192841</v>
      </c>
      <c r="JO209">
        <v>1.0376</v>
      </c>
      <c r="JP209">
        <v>2.26929</v>
      </c>
      <c r="JQ209">
        <v>1.39648</v>
      </c>
      <c r="JR209">
        <v>2.34741</v>
      </c>
      <c r="JS209">
        <v>1.49536</v>
      </c>
      <c r="JT209">
        <v>2.62207</v>
      </c>
      <c r="JU209">
        <v>36.3165</v>
      </c>
      <c r="JV209">
        <v>24.0612</v>
      </c>
      <c r="JW209">
        <v>18</v>
      </c>
      <c r="JX209">
        <v>489.243</v>
      </c>
      <c r="JY209">
        <v>455.897</v>
      </c>
      <c r="JZ209">
        <v>29.2574</v>
      </c>
      <c r="KA209">
        <v>28.8701</v>
      </c>
      <c r="KB209">
        <v>29.9999</v>
      </c>
      <c r="KC209">
        <v>28.7422</v>
      </c>
      <c r="KD209">
        <v>28.6696</v>
      </c>
      <c r="KE209">
        <v>20.7626</v>
      </c>
      <c r="KF209">
        <v>29.1692</v>
      </c>
      <c r="KG209">
        <v>76.1908</v>
      </c>
      <c r="KH209">
        <v>29.2705</v>
      </c>
      <c r="KI209">
        <v>413.388</v>
      </c>
      <c r="KJ209">
        <v>20.3934</v>
      </c>
      <c r="KK209">
        <v>100.961</v>
      </c>
      <c r="KL209">
        <v>100.503</v>
      </c>
    </row>
    <row r="210" spans="1:298">
      <c r="A210">
        <v>194</v>
      </c>
      <c r="B210">
        <v>1758817886.5</v>
      </c>
      <c r="C210">
        <v>4851.400000095367</v>
      </c>
      <c r="D210" t="s">
        <v>834</v>
      </c>
      <c r="E210" t="s">
        <v>835</v>
      </c>
      <c r="F210">
        <v>5</v>
      </c>
      <c r="G210" t="s">
        <v>833</v>
      </c>
      <c r="H210" t="s">
        <v>437</v>
      </c>
      <c r="I210" t="s">
        <v>438</v>
      </c>
      <c r="J210">
        <v>1758817878.655172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428.805556402595</v>
      </c>
      <c r="AL210">
        <v>409.7128545454545</v>
      </c>
      <c r="AM210">
        <v>-0.0001558527601612635</v>
      </c>
      <c r="AN210">
        <v>65.06510384186626</v>
      </c>
      <c r="AO210">
        <f>(AQ210 - AP210 + DZ210*1E3/(8.314*(EB210+273.15)) * AS210/DY210 * AR210) * DY210/(100*DM210) * 1000/(1000 - AQ210)</f>
        <v>0</v>
      </c>
      <c r="AP210">
        <v>20.37806180119261</v>
      </c>
      <c r="AQ210">
        <v>23.69119454545454</v>
      </c>
      <c r="AR210">
        <v>-1.552184335883592E-06</v>
      </c>
      <c r="AS210">
        <v>108.0877856930043</v>
      </c>
      <c r="AT210">
        <v>0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3.21</v>
      </c>
      <c r="DN210">
        <v>0.5</v>
      </c>
      <c r="DO210" t="s">
        <v>440</v>
      </c>
      <c r="DP210">
        <v>2</v>
      </c>
      <c r="DQ210" t="b">
        <v>1</v>
      </c>
      <c r="DR210">
        <v>1758817878.655172</v>
      </c>
      <c r="DS210">
        <v>400.0590344827586</v>
      </c>
      <c r="DT210">
        <v>419.9387586206897</v>
      </c>
      <c r="DU210">
        <v>23.69736206896551</v>
      </c>
      <c r="DV210">
        <v>20.37844482758621</v>
      </c>
      <c r="DW210">
        <v>400.3910344827586</v>
      </c>
      <c r="DX210">
        <v>23.56864137931034</v>
      </c>
      <c r="DY210">
        <v>499.9775862068965</v>
      </c>
      <c r="DZ210">
        <v>91.22475862068964</v>
      </c>
      <c r="EA210">
        <v>0.03048704827586207</v>
      </c>
      <c r="EB210">
        <v>30.2762</v>
      </c>
      <c r="EC210">
        <v>29.9762724137931</v>
      </c>
      <c r="ED210">
        <v>999.9000000000002</v>
      </c>
      <c r="EE210">
        <v>0</v>
      </c>
      <c r="EF210">
        <v>0</v>
      </c>
      <c r="EG210">
        <v>9996.941034482759</v>
      </c>
      <c r="EH210">
        <v>0</v>
      </c>
      <c r="EI210">
        <v>11.34779655172414</v>
      </c>
      <c r="EJ210">
        <v>-19.87966206896552</v>
      </c>
      <c r="EK210">
        <v>409.7695172413793</v>
      </c>
      <c r="EL210">
        <v>428.6744482758621</v>
      </c>
      <c r="EM210">
        <v>3.318924827586206</v>
      </c>
      <c r="EN210">
        <v>419.9387586206897</v>
      </c>
      <c r="EO210">
        <v>20.37844482758621</v>
      </c>
      <c r="EP210">
        <v>2.161786551724138</v>
      </c>
      <c r="EQ210">
        <v>1.859017931034482</v>
      </c>
      <c r="ER210">
        <v>18.68190344827586</v>
      </c>
      <c r="ES210">
        <v>16.29206551724138</v>
      </c>
      <c r="ET210">
        <v>2000.002068965517</v>
      </c>
      <c r="EU210">
        <v>0.9800000000000001</v>
      </c>
      <c r="EV210">
        <v>0.0199997</v>
      </c>
      <c r="EW210">
        <v>0</v>
      </c>
      <c r="EX210">
        <v>479.549551724138</v>
      </c>
      <c r="EY210">
        <v>5.000969999999999</v>
      </c>
      <c r="EZ210">
        <v>9645.485862068963</v>
      </c>
      <c r="FA210">
        <v>16707.59655172413</v>
      </c>
      <c r="FB210">
        <v>40.77137931034483</v>
      </c>
      <c r="FC210">
        <v>41.125</v>
      </c>
      <c r="FD210">
        <v>40.75</v>
      </c>
      <c r="FE210">
        <v>40.63355172413793</v>
      </c>
      <c r="FF210">
        <v>41.375</v>
      </c>
      <c r="FG210">
        <v>1955.102068965517</v>
      </c>
      <c r="FH210">
        <v>39.90000000000001</v>
      </c>
      <c r="FI210">
        <v>0</v>
      </c>
      <c r="FJ210">
        <v>1758817887.6</v>
      </c>
      <c r="FK210">
        <v>0</v>
      </c>
      <c r="FL210">
        <v>479.5573200000001</v>
      </c>
      <c r="FM210">
        <v>-7.691709803118481E-05</v>
      </c>
      <c r="FN210">
        <v>-2.28153847148104</v>
      </c>
      <c r="FO210">
        <v>9645.4828</v>
      </c>
      <c r="FP210">
        <v>15</v>
      </c>
      <c r="FQ210">
        <v>0</v>
      </c>
      <c r="FR210" t="s">
        <v>441</v>
      </c>
      <c r="FS210">
        <v>1747247426.5</v>
      </c>
      <c r="FT210">
        <v>1747247420.5</v>
      </c>
      <c r="FU210">
        <v>0</v>
      </c>
      <c r="FV210">
        <v>1.027</v>
      </c>
      <c r="FW210">
        <v>0.031</v>
      </c>
      <c r="FX210">
        <v>0.02</v>
      </c>
      <c r="FY210">
        <v>0.05</v>
      </c>
      <c r="FZ210">
        <v>420</v>
      </c>
      <c r="GA210">
        <v>16</v>
      </c>
      <c r="GB210">
        <v>0.01</v>
      </c>
      <c r="GC210">
        <v>0.1</v>
      </c>
      <c r="GD210">
        <v>-19.97085609756097</v>
      </c>
      <c r="GE210">
        <v>1.107921951219543</v>
      </c>
      <c r="GF210">
        <v>0.2214726862516068</v>
      </c>
      <c r="GG210">
        <v>0</v>
      </c>
      <c r="GH210">
        <v>479.5340294117648</v>
      </c>
      <c r="GI210">
        <v>0.1784110013434206</v>
      </c>
      <c r="GJ210">
        <v>0.2094718126894817</v>
      </c>
      <c r="GK210">
        <v>-1</v>
      </c>
      <c r="GL210">
        <v>3.315435609756098</v>
      </c>
      <c r="GM210">
        <v>0.02370878048780442</v>
      </c>
      <c r="GN210">
        <v>0.007938778872978594</v>
      </c>
      <c r="GO210">
        <v>1</v>
      </c>
      <c r="GP210">
        <v>1</v>
      </c>
      <c r="GQ210">
        <v>2</v>
      </c>
      <c r="GR210" t="s">
        <v>442</v>
      </c>
      <c r="GS210">
        <v>3.13533</v>
      </c>
      <c r="GT210">
        <v>2.68992</v>
      </c>
      <c r="GU210">
        <v>0.0912777</v>
      </c>
      <c r="GV210">
        <v>0.09334820000000001</v>
      </c>
      <c r="GW210">
        <v>0.106197</v>
      </c>
      <c r="GX210">
        <v>0.09437189999999999</v>
      </c>
      <c r="GY210">
        <v>28876.1</v>
      </c>
      <c r="GZ210">
        <v>28863.2</v>
      </c>
      <c r="HA210">
        <v>29540.8</v>
      </c>
      <c r="HB210">
        <v>29420.4</v>
      </c>
      <c r="HC210">
        <v>34883.5</v>
      </c>
      <c r="HD210">
        <v>35288.6</v>
      </c>
      <c r="HE210">
        <v>41569.2</v>
      </c>
      <c r="HF210">
        <v>41793.2</v>
      </c>
      <c r="HG210">
        <v>1.9203</v>
      </c>
      <c r="HH210">
        <v>1.88358</v>
      </c>
      <c r="HI210">
        <v>0.0760779</v>
      </c>
      <c r="HJ210">
        <v>0</v>
      </c>
      <c r="HK210">
        <v>28.7376</v>
      </c>
      <c r="HL210">
        <v>999.9</v>
      </c>
      <c r="HM210">
        <v>54</v>
      </c>
      <c r="HN210">
        <v>30.8</v>
      </c>
      <c r="HO210">
        <v>26.401</v>
      </c>
      <c r="HP210">
        <v>62.1539</v>
      </c>
      <c r="HQ210">
        <v>25.7412</v>
      </c>
      <c r="HR210">
        <v>1</v>
      </c>
      <c r="HS210">
        <v>0.0975381</v>
      </c>
      <c r="HT210">
        <v>-0.950711</v>
      </c>
      <c r="HU210">
        <v>20.3374</v>
      </c>
      <c r="HV210">
        <v>5.21744</v>
      </c>
      <c r="HW210">
        <v>12.0122</v>
      </c>
      <c r="HX210">
        <v>4.9892</v>
      </c>
      <c r="HY210">
        <v>3.28805</v>
      </c>
      <c r="HZ210">
        <v>9999</v>
      </c>
      <c r="IA210">
        <v>9999</v>
      </c>
      <c r="IB210">
        <v>9999</v>
      </c>
      <c r="IC210">
        <v>4.7</v>
      </c>
      <c r="ID210">
        <v>1.86761</v>
      </c>
      <c r="IE210">
        <v>1.8667</v>
      </c>
      <c r="IF210">
        <v>1.866</v>
      </c>
      <c r="IG210">
        <v>1.866</v>
      </c>
      <c r="IH210">
        <v>1.86785</v>
      </c>
      <c r="II210">
        <v>1.87029</v>
      </c>
      <c r="IJ210">
        <v>1.86893</v>
      </c>
      <c r="IK210">
        <v>1.87043</v>
      </c>
      <c r="IL210">
        <v>0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-0.332</v>
      </c>
      <c r="IZ210">
        <v>0.1287</v>
      </c>
      <c r="JA210">
        <v>-0.08430758455233166</v>
      </c>
      <c r="JB210">
        <v>-0.0005046786976645747</v>
      </c>
      <c r="JC210">
        <v>-2.788243218172637E-07</v>
      </c>
      <c r="JD210">
        <v>-1.458253586176284E-11</v>
      </c>
      <c r="JE210">
        <v>-0.06436460862781151</v>
      </c>
      <c r="JF210">
        <v>-0.004978686969522418</v>
      </c>
      <c r="JG210">
        <v>0.0008967905392753483</v>
      </c>
      <c r="JH210">
        <v>-1.433903952826167E-05</v>
      </c>
      <c r="JI210">
        <v>4</v>
      </c>
      <c r="JJ210">
        <v>2332</v>
      </c>
      <c r="JK210">
        <v>1</v>
      </c>
      <c r="JL210">
        <v>26</v>
      </c>
      <c r="JM210">
        <v>192841</v>
      </c>
      <c r="JN210">
        <v>192841.1</v>
      </c>
      <c r="JO210">
        <v>1.01196</v>
      </c>
      <c r="JP210">
        <v>2.25952</v>
      </c>
      <c r="JQ210">
        <v>1.39648</v>
      </c>
      <c r="JR210">
        <v>2.34741</v>
      </c>
      <c r="JS210">
        <v>1.49536</v>
      </c>
      <c r="JT210">
        <v>2.64771</v>
      </c>
      <c r="JU210">
        <v>36.3165</v>
      </c>
      <c r="JV210">
        <v>24.07</v>
      </c>
      <c r="JW210">
        <v>18</v>
      </c>
      <c r="JX210">
        <v>489.13</v>
      </c>
      <c r="JY210">
        <v>455.862</v>
      </c>
      <c r="JZ210">
        <v>29.2751</v>
      </c>
      <c r="KA210">
        <v>28.8674</v>
      </c>
      <c r="KB210">
        <v>29.9999</v>
      </c>
      <c r="KC210">
        <v>28.7399</v>
      </c>
      <c r="KD210">
        <v>28.6671</v>
      </c>
      <c r="KE210">
        <v>20.2326</v>
      </c>
      <c r="KF210">
        <v>29.1692</v>
      </c>
      <c r="KG210">
        <v>76.1908</v>
      </c>
      <c r="KH210">
        <v>29.2857</v>
      </c>
      <c r="KI210">
        <v>400.011</v>
      </c>
      <c r="KJ210">
        <v>20.3934</v>
      </c>
      <c r="KK210">
        <v>100.961</v>
      </c>
      <c r="KL210">
        <v>100.503</v>
      </c>
    </row>
    <row r="211" spans="1:298">
      <c r="A211">
        <v>195</v>
      </c>
      <c r="B211">
        <v>1758817891.5</v>
      </c>
      <c r="C211">
        <v>4856.400000095367</v>
      </c>
      <c r="D211" t="s">
        <v>836</v>
      </c>
      <c r="E211" t="s">
        <v>837</v>
      </c>
      <c r="F211">
        <v>5</v>
      </c>
      <c r="G211" t="s">
        <v>833</v>
      </c>
      <c r="H211" t="s">
        <v>437</v>
      </c>
      <c r="I211" t="s">
        <v>438</v>
      </c>
      <c r="J211">
        <v>1758817883.732143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421.823691188957</v>
      </c>
      <c r="AL211">
        <v>406.3941999999997</v>
      </c>
      <c r="AM211">
        <v>-0.7901292647631921</v>
      </c>
      <c r="AN211">
        <v>65.06510384186626</v>
      </c>
      <c r="AO211">
        <f>(AQ211 - AP211 + DZ211*1E3/(8.314*(EB211+273.15)) * AS211/DY211 * AR211) * DY211/(100*DM211) * 1000/(1000 - AQ211)</f>
        <v>0</v>
      </c>
      <c r="AP211">
        <v>20.37957566572642</v>
      </c>
      <c r="AQ211">
        <v>23.69417272727273</v>
      </c>
      <c r="AR211">
        <v>5.524200377857846E-06</v>
      </c>
      <c r="AS211">
        <v>108.0877856930043</v>
      </c>
      <c r="AT211">
        <v>0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3.21</v>
      </c>
      <c r="DN211">
        <v>0.5</v>
      </c>
      <c r="DO211" t="s">
        <v>440</v>
      </c>
      <c r="DP211">
        <v>2</v>
      </c>
      <c r="DQ211" t="b">
        <v>1</v>
      </c>
      <c r="DR211">
        <v>1758817883.732143</v>
      </c>
      <c r="DS211">
        <v>399.5817142857143</v>
      </c>
      <c r="DT211">
        <v>417.1735</v>
      </c>
      <c r="DU211">
        <v>23.69338571428571</v>
      </c>
      <c r="DV211">
        <v>20.37817142857142</v>
      </c>
      <c r="DW211">
        <v>399.9133571428571</v>
      </c>
      <c r="DX211">
        <v>23.56471071428571</v>
      </c>
      <c r="DY211">
        <v>499.9651785714286</v>
      </c>
      <c r="DZ211">
        <v>91.22356071428571</v>
      </c>
      <c r="EA211">
        <v>0.03011176428571428</v>
      </c>
      <c r="EB211">
        <v>30.27685357142857</v>
      </c>
      <c r="EC211">
        <v>29.97773928571428</v>
      </c>
      <c r="ED211">
        <v>999.9000000000002</v>
      </c>
      <c r="EE211">
        <v>0</v>
      </c>
      <c r="EF211">
        <v>0</v>
      </c>
      <c r="EG211">
        <v>9999.242500000002</v>
      </c>
      <c r="EH211">
        <v>0</v>
      </c>
      <c r="EI211">
        <v>11.3539</v>
      </c>
      <c r="EJ211">
        <v>-17.59172964285715</v>
      </c>
      <c r="EK211">
        <v>409.2788571428571</v>
      </c>
      <c r="EL211">
        <v>425.8514642857143</v>
      </c>
      <c r="EM211">
        <v>3.315214642857142</v>
      </c>
      <c r="EN211">
        <v>417.1735</v>
      </c>
      <c r="EO211">
        <v>20.37817142857142</v>
      </c>
      <c r="EP211">
        <v>2.161395</v>
      </c>
      <c r="EQ211">
        <v>1.858968571428571</v>
      </c>
      <c r="ER211">
        <v>18.67900714285714</v>
      </c>
      <c r="ES211">
        <v>16.29165714285714</v>
      </c>
      <c r="ET211">
        <v>2000.001071428572</v>
      </c>
      <c r="EU211">
        <v>0.9800000000000001</v>
      </c>
      <c r="EV211">
        <v>0.0199997</v>
      </c>
      <c r="EW211">
        <v>0</v>
      </c>
      <c r="EX211">
        <v>479.5935714285715</v>
      </c>
      <c r="EY211">
        <v>5.00097</v>
      </c>
      <c r="EZ211">
        <v>9645.941785714285</v>
      </c>
      <c r="FA211">
        <v>16707.59642857143</v>
      </c>
      <c r="FB211">
        <v>40.76328571428571</v>
      </c>
      <c r="FC211">
        <v>41.125</v>
      </c>
      <c r="FD211">
        <v>40.75</v>
      </c>
      <c r="FE211">
        <v>40.62942857142857</v>
      </c>
      <c r="FF211">
        <v>41.37049999999999</v>
      </c>
      <c r="FG211">
        <v>1955.101071428571</v>
      </c>
      <c r="FH211">
        <v>39.9</v>
      </c>
      <c r="FI211">
        <v>0</v>
      </c>
      <c r="FJ211">
        <v>1758817892.4</v>
      </c>
      <c r="FK211">
        <v>0</v>
      </c>
      <c r="FL211">
        <v>479.59312</v>
      </c>
      <c r="FM211">
        <v>0.05507691585413314</v>
      </c>
      <c r="FN211">
        <v>12.49307692008474</v>
      </c>
      <c r="FO211">
        <v>9646.0028</v>
      </c>
      <c r="FP211">
        <v>15</v>
      </c>
      <c r="FQ211">
        <v>0</v>
      </c>
      <c r="FR211" t="s">
        <v>441</v>
      </c>
      <c r="FS211">
        <v>1747247426.5</v>
      </c>
      <c r="FT211">
        <v>1747247420.5</v>
      </c>
      <c r="FU211">
        <v>0</v>
      </c>
      <c r="FV211">
        <v>1.027</v>
      </c>
      <c r="FW211">
        <v>0.031</v>
      </c>
      <c r="FX211">
        <v>0.02</v>
      </c>
      <c r="FY211">
        <v>0.05</v>
      </c>
      <c r="FZ211">
        <v>420</v>
      </c>
      <c r="GA211">
        <v>16</v>
      </c>
      <c r="GB211">
        <v>0.01</v>
      </c>
      <c r="GC211">
        <v>0.1</v>
      </c>
      <c r="GD211">
        <v>-18.26091325</v>
      </c>
      <c r="GE211">
        <v>24.97998720450291</v>
      </c>
      <c r="GF211">
        <v>3.131850911313777</v>
      </c>
      <c r="GG211">
        <v>0</v>
      </c>
      <c r="GH211">
        <v>479.5675</v>
      </c>
      <c r="GI211">
        <v>0.1294270424736698</v>
      </c>
      <c r="GJ211">
        <v>0.1929529430594231</v>
      </c>
      <c r="GK211">
        <v>-1</v>
      </c>
      <c r="GL211">
        <v>3.31759975</v>
      </c>
      <c r="GM211">
        <v>-0.04462480300188532</v>
      </c>
      <c r="GN211">
        <v>0.004939704185222017</v>
      </c>
      <c r="GO211">
        <v>1</v>
      </c>
      <c r="GP211">
        <v>1</v>
      </c>
      <c r="GQ211">
        <v>2</v>
      </c>
      <c r="GR211" t="s">
        <v>442</v>
      </c>
      <c r="GS211">
        <v>3.13542</v>
      </c>
      <c r="GT211">
        <v>2.69014</v>
      </c>
      <c r="GU211">
        <v>0.09060600000000001</v>
      </c>
      <c r="GV211">
        <v>0.0911334</v>
      </c>
      <c r="GW211">
        <v>0.106204</v>
      </c>
      <c r="GX211">
        <v>0.0943788</v>
      </c>
      <c r="GY211">
        <v>28898.1</v>
      </c>
      <c r="GZ211">
        <v>28934.4</v>
      </c>
      <c r="HA211">
        <v>29541.4</v>
      </c>
      <c r="HB211">
        <v>29421</v>
      </c>
      <c r="HC211">
        <v>34883.8</v>
      </c>
      <c r="HD211">
        <v>35288.9</v>
      </c>
      <c r="HE211">
        <v>41570</v>
      </c>
      <c r="HF211">
        <v>41794</v>
      </c>
      <c r="HG211">
        <v>1.92068</v>
      </c>
      <c r="HH211">
        <v>1.8832</v>
      </c>
      <c r="HI211">
        <v>0.0765808</v>
      </c>
      <c r="HJ211">
        <v>0</v>
      </c>
      <c r="HK211">
        <v>28.737</v>
      </c>
      <c r="HL211">
        <v>999.9</v>
      </c>
      <c r="HM211">
        <v>54</v>
      </c>
      <c r="HN211">
        <v>30.8</v>
      </c>
      <c r="HO211">
        <v>26.4034</v>
      </c>
      <c r="HP211">
        <v>61.9539</v>
      </c>
      <c r="HQ211">
        <v>25.9215</v>
      </c>
      <c r="HR211">
        <v>1</v>
      </c>
      <c r="HS211">
        <v>0.09755079999999999</v>
      </c>
      <c r="HT211">
        <v>-0.958785</v>
      </c>
      <c r="HU211">
        <v>20.3372</v>
      </c>
      <c r="HV211">
        <v>5.21609</v>
      </c>
      <c r="HW211">
        <v>12.0132</v>
      </c>
      <c r="HX211">
        <v>4.98915</v>
      </c>
      <c r="HY211">
        <v>3.288</v>
      </c>
      <c r="HZ211">
        <v>9999</v>
      </c>
      <c r="IA211">
        <v>9999</v>
      </c>
      <c r="IB211">
        <v>9999</v>
      </c>
      <c r="IC211">
        <v>4.7</v>
      </c>
      <c r="ID211">
        <v>1.86763</v>
      </c>
      <c r="IE211">
        <v>1.86671</v>
      </c>
      <c r="IF211">
        <v>1.86601</v>
      </c>
      <c r="IG211">
        <v>1.866</v>
      </c>
      <c r="IH211">
        <v>1.86787</v>
      </c>
      <c r="II211">
        <v>1.8703</v>
      </c>
      <c r="IJ211">
        <v>1.86893</v>
      </c>
      <c r="IK211">
        <v>1.87042</v>
      </c>
      <c r="IL211">
        <v>0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-0.329</v>
      </c>
      <c r="IZ211">
        <v>0.1287</v>
      </c>
      <c r="JA211">
        <v>-0.08430758455233166</v>
      </c>
      <c r="JB211">
        <v>-0.0005046786976645747</v>
      </c>
      <c r="JC211">
        <v>-2.788243218172637E-07</v>
      </c>
      <c r="JD211">
        <v>-1.458253586176284E-11</v>
      </c>
      <c r="JE211">
        <v>-0.06436460862781151</v>
      </c>
      <c r="JF211">
        <v>-0.004978686969522418</v>
      </c>
      <c r="JG211">
        <v>0.0008967905392753483</v>
      </c>
      <c r="JH211">
        <v>-1.433903952826167E-05</v>
      </c>
      <c r="JI211">
        <v>4</v>
      </c>
      <c r="JJ211">
        <v>2332</v>
      </c>
      <c r="JK211">
        <v>1</v>
      </c>
      <c r="JL211">
        <v>26</v>
      </c>
      <c r="JM211">
        <v>192841.1</v>
      </c>
      <c r="JN211">
        <v>192841.2</v>
      </c>
      <c r="JO211">
        <v>0.981445</v>
      </c>
      <c r="JP211">
        <v>2.26318</v>
      </c>
      <c r="JQ211">
        <v>1.39648</v>
      </c>
      <c r="JR211">
        <v>2.34741</v>
      </c>
      <c r="JS211">
        <v>1.49536</v>
      </c>
      <c r="JT211">
        <v>2.70996</v>
      </c>
      <c r="JU211">
        <v>36.34</v>
      </c>
      <c r="JV211">
        <v>24.07</v>
      </c>
      <c r="JW211">
        <v>18</v>
      </c>
      <c r="JX211">
        <v>489.348</v>
      </c>
      <c r="JY211">
        <v>455.607</v>
      </c>
      <c r="JZ211">
        <v>29.289</v>
      </c>
      <c r="KA211">
        <v>28.8643</v>
      </c>
      <c r="KB211">
        <v>29.9999</v>
      </c>
      <c r="KC211">
        <v>28.7375</v>
      </c>
      <c r="KD211">
        <v>28.6647</v>
      </c>
      <c r="KE211">
        <v>19.6433</v>
      </c>
      <c r="KF211">
        <v>29.1692</v>
      </c>
      <c r="KG211">
        <v>76.1908</v>
      </c>
      <c r="KH211">
        <v>29.3004</v>
      </c>
      <c r="KI211">
        <v>379.913</v>
      </c>
      <c r="KJ211">
        <v>20.3934</v>
      </c>
      <c r="KK211">
        <v>100.963</v>
      </c>
      <c r="KL211">
        <v>100.505</v>
      </c>
    </row>
    <row r="212" spans="1:298">
      <c r="A212">
        <v>196</v>
      </c>
      <c r="B212">
        <v>1758817896.5</v>
      </c>
      <c r="C212">
        <v>4861.400000095367</v>
      </c>
      <c r="D212" t="s">
        <v>838</v>
      </c>
      <c r="E212" t="s">
        <v>839</v>
      </c>
      <c r="F212">
        <v>5</v>
      </c>
      <c r="G212" t="s">
        <v>833</v>
      </c>
      <c r="H212" t="s">
        <v>437</v>
      </c>
      <c r="I212" t="s">
        <v>438</v>
      </c>
      <c r="J212">
        <v>1758817889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406.9114796228315</v>
      </c>
      <c r="AL212">
        <v>397.1180424242423</v>
      </c>
      <c r="AM212">
        <v>-1.979637236942183</v>
      </c>
      <c r="AN212">
        <v>65.06510384186626</v>
      </c>
      <c r="AO212">
        <f>(AQ212 - AP212 + DZ212*1E3/(8.314*(EB212+273.15)) * AS212/DY212 * AR212) * DY212/(100*DM212) * 1000/(1000 - AQ212)</f>
        <v>0</v>
      </c>
      <c r="AP212">
        <v>20.38076375894044</v>
      </c>
      <c r="AQ212">
        <v>23.69954060606059</v>
      </c>
      <c r="AR212">
        <v>1.414060473447722E-05</v>
      </c>
      <c r="AS212">
        <v>108.0877856930043</v>
      </c>
      <c r="AT212">
        <v>0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3.21</v>
      </c>
      <c r="DN212">
        <v>0.5</v>
      </c>
      <c r="DO212" t="s">
        <v>440</v>
      </c>
      <c r="DP212">
        <v>2</v>
      </c>
      <c r="DQ212" t="b">
        <v>1</v>
      </c>
      <c r="DR212">
        <v>1758817889</v>
      </c>
      <c r="DS212">
        <v>396.7997407407408</v>
      </c>
      <c r="DT212">
        <v>409.2566296296296</v>
      </c>
      <c r="DU212">
        <v>23.69388148148148</v>
      </c>
      <c r="DV212">
        <v>20.3790037037037</v>
      </c>
      <c r="DW212">
        <v>397.1292962962963</v>
      </c>
      <c r="DX212">
        <v>23.5652037037037</v>
      </c>
      <c r="DY212">
        <v>499.9704074074074</v>
      </c>
      <c r="DZ212">
        <v>91.22326296296295</v>
      </c>
      <c r="EA212">
        <v>0.02964120740740741</v>
      </c>
      <c r="EB212">
        <v>30.27965925925926</v>
      </c>
      <c r="EC212">
        <v>29.97955185185185</v>
      </c>
      <c r="ED212">
        <v>999.9000000000001</v>
      </c>
      <c r="EE212">
        <v>0</v>
      </c>
      <c r="EF212">
        <v>0</v>
      </c>
      <c r="EG212">
        <v>10001.59592592593</v>
      </c>
      <c r="EH212">
        <v>0</v>
      </c>
      <c r="EI212">
        <v>11.3539</v>
      </c>
      <c r="EJ212">
        <v>-12.45685444444444</v>
      </c>
      <c r="EK212">
        <v>406.4295185185185</v>
      </c>
      <c r="EL212">
        <v>417.7702962962963</v>
      </c>
      <c r="EM212">
        <v>3.314866296296296</v>
      </c>
      <c r="EN212">
        <v>409.2566296296296</v>
      </c>
      <c r="EO212">
        <v>20.3790037037037</v>
      </c>
      <c r="EP212">
        <v>2.161432592592593</v>
      </c>
      <c r="EQ212">
        <v>1.85903962962963</v>
      </c>
      <c r="ER212">
        <v>18.67928888888889</v>
      </c>
      <c r="ES212">
        <v>16.29225185185185</v>
      </c>
      <c r="ET212">
        <v>2000.006666666667</v>
      </c>
      <c r="EU212">
        <v>0.98</v>
      </c>
      <c r="EV212">
        <v>0.0199997</v>
      </c>
      <c r="EW212">
        <v>0</v>
      </c>
      <c r="EX212">
        <v>479.6576666666667</v>
      </c>
      <c r="EY212">
        <v>5.00097</v>
      </c>
      <c r="EZ212">
        <v>9647.699999999999</v>
      </c>
      <c r="FA212">
        <v>16707.64444444444</v>
      </c>
      <c r="FB212">
        <v>40.75918518518519</v>
      </c>
      <c r="FC212">
        <v>41.125</v>
      </c>
      <c r="FD212">
        <v>40.75</v>
      </c>
      <c r="FE212">
        <v>40.62959259259259</v>
      </c>
      <c r="FF212">
        <v>41.36333333333333</v>
      </c>
      <c r="FG212">
        <v>1955.106666666667</v>
      </c>
      <c r="FH212">
        <v>39.9</v>
      </c>
      <c r="FI212">
        <v>0</v>
      </c>
      <c r="FJ212">
        <v>1758817897.8</v>
      </c>
      <c r="FK212">
        <v>0</v>
      </c>
      <c r="FL212">
        <v>479.6679615384616</v>
      </c>
      <c r="FM212">
        <v>1.814256406518574</v>
      </c>
      <c r="FN212">
        <v>31.50324788268253</v>
      </c>
      <c r="FO212">
        <v>9647.861153846156</v>
      </c>
      <c r="FP212">
        <v>15</v>
      </c>
      <c r="FQ212">
        <v>0</v>
      </c>
      <c r="FR212" t="s">
        <v>441</v>
      </c>
      <c r="FS212">
        <v>1747247426.5</v>
      </c>
      <c r="FT212">
        <v>1747247420.5</v>
      </c>
      <c r="FU212">
        <v>0</v>
      </c>
      <c r="FV212">
        <v>1.027</v>
      </c>
      <c r="FW212">
        <v>0.031</v>
      </c>
      <c r="FX212">
        <v>0.02</v>
      </c>
      <c r="FY212">
        <v>0.05</v>
      </c>
      <c r="FZ212">
        <v>420</v>
      </c>
      <c r="GA212">
        <v>16</v>
      </c>
      <c r="GB212">
        <v>0.01</v>
      </c>
      <c r="GC212">
        <v>0.1</v>
      </c>
      <c r="GD212">
        <v>-15.4269395</v>
      </c>
      <c r="GE212">
        <v>53.67751879924955</v>
      </c>
      <c r="GF212">
        <v>5.690042018773213</v>
      </c>
      <c r="GG212">
        <v>0</v>
      </c>
      <c r="GH212">
        <v>479.6256176470588</v>
      </c>
      <c r="GI212">
        <v>0.8556913659313653</v>
      </c>
      <c r="GJ212">
        <v>0.2145631697338236</v>
      </c>
      <c r="GK212">
        <v>-1</v>
      </c>
      <c r="GL212">
        <v>3.315439</v>
      </c>
      <c r="GM212">
        <v>-0.01628105065666049</v>
      </c>
      <c r="GN212">
        <v>0.002752555903156218</v>
      </c>
      <c r="GO212">
        <v>1</v>
      </c>
      <c r="GP212">
        <v>1</v>
      </c>
      <c r="GQ212">
        <v>2</v>
      </c>
      <c r="GR212" t="s">
        <v>442</v>
      </c>
      <c r="GS212">
        <v>3.13527</v>
      </c>
      <c r="GT212">
        <v>2.68993</v>
      </c>
      <c r="GU212">
        <v>0.08891930000000001</v>
      </c>
      <c r="GV212">
        <v>0.0883623</v>
      </c>
      <c r="GW212">
        <v>0.106221</v>
      </c>
      <c r="GX212">
        <v>0.0943425</v>
      </c>
      <c r="GY212">
        <v>28951.9</v>
      </c>
      <c r="GZ212">
        <v>29022.8</v>
      </c>
      <c r="HA212">
        <v>29541.6</v>
      </c>
      <c r="HB212">
        <v>29421.3</v>
      </c>
      <c r="HC212">
        <v>34883.6</v>
      </c>
      <c r="HD212">
        <v>35290.6</v>
      </c>
      <c r="HE212">
        <v>41570.6</v>
      </c>
      <c r="HF212">
        <v>41794.4</v>
      </c>
      <c r="HG212">
        <v>1.92017</v>
      </c>
      <c r="HH212">
        <v>1.88345</v>
      </c>
      <c r="HI212">
        <v>0.0760108</v>
      </c>
      <c r="HJ212">
        <v>0</v>
      </c>
      <c r="HK212">
        <v>28.737</v>
      </c>
      <c r="HL212">
        <v>999.9</v>
      </c>
      <c r="HM212">
        <v>54</v>
      </c>
      <c r="HN212">
        <v>30.8</v>
      </c>
      <c r="HO212">
        <v>26.4029</v>
      </c>
      <c r="HP212">
        <v>61.8739</v>
      </c>
      <c r="HQ212">
        <v>25.8734</v>
      </c>
      <c r="HR212">
        <v>1</v>
      </c>
      <c r="HS212">
        <v>0.09745429999999999</v>
      </c>
      <c r="HT212">
        <v>-0.9624509999999999</v>
      </c>
      <c r="HU212">
        <v>20.3372</v>
      </c>
      <c r="HV212">
        <v>5.21609</v>
      </c>
      <c r="HW212">
        <v>12.0128</v>
      </c>
      <c r="HX212">
        <v>4.9891</v>
      </c>
      <c r="HY212">
        <v>3.2881</v>
      </c>
      <c r="HZ212">
        <v>9999</v>
      </c>
      <c r="IA212">
        <v>9999</v>
      </c>
      <c r="IB212">
        <v>9999</v>
      </c>
      <c r="IC212">
        <v>4.7</v>
      </c>
      <c r="ID212">
        <v>1.8676</v>
      </c>
      <c r="IE212">
        <v>1.8667</v>
      </c>
      <c r="IF212">
        <v>1.86602</v>
      </c>
      <c r="IG212">
        <v>1.866</v>
      </c>
      <c r="IH212">
        <v>1.86787</v>
      </c>
      <c r="II212">
        <v>1.87028</v>
      </c>
      <c r="IJ212">
        <v>1.86894</v>
      </c>
      <c r="IK212">
        <v>1.87042</v>
      </c>
      <c r="IL212">
        <v>0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-0.322</v>
      </c>
      <c r="IZ212">
        <v>0.1288</v>
      </c>
      <c r="JA212">
        <v>-0.08430758455233166</v>
      </c>
      <c r="JB212">
        <v>-0.0005046786976645747</v>
      </c>
      <c r="JC212">
        <v>-2.788243218172637E-07</v>
      </c>
      <c r="JD212">
        <v>-1.458253586176284E-11</v>
      </c>
      <c r="JE212">
        <v>-0.06436460862781151</v>
      </c>
      <c r="JF212">
        <v>-0.004978686969522418</v>
      </c>
      <c r="JG212">
        <v>0.0008967905392753483</v>
      </c>
      <c r="JH212">
        <v>-1.433903952826167E-05</v>
      </c>
      <c r="JI212">
        <v>4</v>
      </c>
      <c r="JJ212">
        <v>2332</v>
      </c>
      <c r="JK212">
        <v>1</v>
      </c>
      <c r="JL212">
        <v>26</v>
      </c>
      <c r="JM212">
        <v>192841.2</v>
      </c>
      <c r="JN212">
        <v>192841.3</v>
      </c>
      <c r="JO212">
        <v>0.946045</v>
      </c>
      <c r="JP212">
        <v>2.2583</v>
      </c>
      <c r="JQ212">
        <v>1.39648</v>
      </c>
      <c r="JR212">
        <v>2.34985</v>
      </c>
      <c r="JS212">
        <v>1.49536</v>
      </c>
      <c r="JT212">
        <v>2.68188</v>
      </c>
      <c r="JU212">
        <v>36.3165</v>
      </c>
      <c r="JV212">
        <v>24.07</v>
      </c>
      <c r="JW212">
        <v>18</v>
      </c>
      <c r="JX212">
        <v>489.012</v>
      </c>
      <c r="JY212">
        <v>455.75</v>
      </c>
      <c r="JZ212">
        <v>29.3046</v>
      </c>
      <c r="KA212">
        <v>28.8619</v>
      </c>
      <c r="KB212">
        <v>29.9998</v>
      </c>
      <c r="KC212">
        <v>28.7351</v>
      </c>
      <c r="KD212">
        <v>28.6628</v>
      </c>
      <c r="KE212">
        <v>18.9488</v>
      </c>
      <c r="KF212">
        <v>29.1692</v>
      </c>
      <c r="KG212">
        <v>75.8169</v>
      </c>
      <c r="KH212">
        <v>29.313</v>
      </c>
      <c r="KI212">
        <v>366.555</v>
      </c>
      <c r="KJ212">
        <v>20.3934</v>
      </c>
      <c r="KK212">
        <v>100.964</v>
      </c>
      <c r="KL212">
        <v>100.506</v>
      </c>
    </row>
    <row r="213" spans="1:298">
      <c r="A213">
        <v>197</v>
      </c>
      <c r="B213">
        <v>1758817901.5</v>
      </c>
      <c r="C213">
        <v>4866.400000095367</v>
      </c>
      <c r="D213" t="s">
        <v>840</v>
      </c>
      <c r="E213" t="s">
        <v>841</v>
      </c>
      <c r="F213">
        <v>5</v>
      </c>
      <c r="G213" t="s">
        <v>833</v>
      </c>
      <c r="H213" t="s">
        <v>437</v>
      </c>
      <c r="I213" t="s">
        <v>438</v>
      </c>
      <c r="J213">
        <v>1758817893.714286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390.3303105720044</v>
      </c>
      <c r="AL213">
        <v>384.1034060606061</v>
      </c>
      <c r="AM213">
        <v>-2.665384415634373</v>
      </c>
      <c r="AN213">
        <v>65.06510384186626</v>
      </c>
      <c r="AO213">
        <f>(AQ213 - AP213 + DZ213*1E3/(8.314*(EB213+273.15)) * AS213/DY213 * AR213) * DY213/(100*DM213) * 1000/(1000 - AQ213)</f>
        <v>0</v>
      </c>
      <c r="AP213">
        <v>20.34577350747206</v>
      </c>
      <c r="AQ213">
        <v>23.69095030303031</v>
      </c>
      <c r="AR213">
        <v>-2.606892985380531E-05</v>
      </c>
      <c r="AS213">
        <v>108.0877856930043</v>
      </c>
      <c r="AT213">
        <v>0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3.21</v>
      </c>
      <c r="DN213">
        <v>0.5</v>
      </c>
      <c r="DO213" t="s">
        <v>440</v>
      </c>
      <c r="DP213">
        <v>2</v>
      </c>
      <c r="DQ213" t="b">
        <v>1</v>
      </c>
      <c r="DR213">
        <v>1758817893.714286</v>
      </c>
      <c r="DS213">
        <v>390.5764285714286</v>
      </c>
      <c r="DT213">
        <v>396.9938214285714</v>
      </c>
      <c r="DU213">
        <v>23.69528571428572</v>
      </c>
      <c r="DV213">
        <v>20.36987857142856</v>
      </c>
      <c r="DW213">
        <v>390.9014642857143</v>
      </c>
      <c r="DX213">
        <v>23.56658571428571</v>
      </c>
      <c r="DY213">
        <v>500.01275</v>
      </c>
      <c r="DZ213">
        <v>91.22373928571427</v>
      </c>
      <c r="EA213">
        <v>0.02949107142857143</v>
      </c>
      <c r="EB213">
        <v>30.28191785714285</v>
      </c>
      <c r="EC213">
        <v>29.98072142857143</v>
      </c>
      <c r="ED213">
        <v>999.9000000000002</v>
      </c>
      <c r="EE213">
        <v>0</v>
      </c>
      <c r="EF213">
        <v>0</v>
      </c>
      <c r="EG213">
        <v>10007.56214285714</v>
      </c>
      <c r="EH213">
        <v>0</v>
      </c>
      <c r="EI213">
        <v>11.3539</v>
      </c>
      <c r="EJ213">
        <v>-6.417398710714286</v>
      </c>
      <c r="EK213">
        <v>400.0556785714286</v>
      </c>
      <c r="EL213">
        <v>405.2487857142856</v>
      </c>
      <c r="EM213">
        <v>3.325398928571428</v>
      </c>
      <c r="EN213">
        <v>396.9938214285714</v>
      </c>
      <c r="EO213">
        <v>20.36987857142856</v>
      </c>
      <c r="EP213">
        <v>2.161571428571428</v>
      </c>
      <c r="EQ213">
        <v>1.858217142857143</v>
      </c>
      <c r="ER213">
        <v>18.680325</v>
      </c>
      <c r="ES213">
        <v>16.28530714285714</v>
      </c>
      <c r="ET213">
        <v>2000.010357142857</v>
      </c>
      <c r="EU213">
        <v>0.9800000000000001</v>
      </c>
      <c r="EV213">
        <v>0.0199997</v>
      </c>
      <c r="EW213">
        <v>0</v>
      </c>
      <c r="EX213">
        <v>479.7587142857143</v>
      </c>
      <c r="EY213">
        <v>5.00097</v>
      </c>
      <c r="EZ213">
        <v>9650.102142857142</v>
      </c>
      <c r="FA213">
        <v>16707.68214285715</v>
      </c>
      <c r="FB213">
        <v>40.75442857142857</v>
      </c>
      <c r="FC213">
        <v>41.125</v>
      </c>
      <c r="FD213">
        <v>40.75</v>
      </c>
      <c r="FE213">
        <v>40.62942857142857</v>
      </c>
      <c r="FF213">
        <v>41.3525</v>
      </c>
      <c r="FG213">
        <v>1955.110357142858</v>
      </c>
      <c r="FH213">
        <v>39.9</v>
      </c>
      <c r="FI213">
        <v>0</v>
      </c>
      <c r="FJ213">
        <v>1758817902.6</v>
      </c>
      <c r="FK213">
        <v>0</v>
      </c>
      <c r="FL213">
        <v>479.7888461538462</v>
      </c>
      <c r="FM213">
        <v>1.862564094970088</v>
      </c>
      <c r="FN213">
        <v>34.02427352238686</v>
      </c>
      <c r="FO213">
        <v>9650.304999999998</v>
      </c>
      <c r="FP213">
        <v>15</v>
      </c>
      <c r="FQ213">
        <v>0</v>
      </c>
      <c r="FR213" t="s">
        <v>441</v>
      </c>
      <c r="FS213">
        <v>1747247426.5</v>
      </c>
      <c r="FT213">
        <v>1747247420.5</v>
      </c>
      <c r="FU213">
        <v>0</v>
      </c>
      <c r="FV213">
        <v>1.027</v>
      </c>
      <c r="FW213">
        <v>0.031</v>
      </c>
      <c r="FX213">
        <v>0.02</v>
      </c>
      <c r="FY213">
        <v>0.05</v>
      </c>
      <c r="FZ213">
        <v>420</v>
      </c>
      <c r="GA213">
        <v>16</v>
      </c>
      <c r="GB213">
        <v>0.01</v>
      </c>
      <c r="GC213">
        <v>0.1</v>
      </c>
      <c r="GD213">
        <v>-9.633782347499999</v>
      </c>
      <c r="GE213">
        <v>78.21800142326458</v>
      </c>
      <c r="GF213">
        <v>7.60833703605055</v>
      </c>
      <c r="GG213">
        <v>0</v>
      </c>
      <c r="GH213">
        <v>479.6981176470588</v>
      </c>
      <c r="GI213">
        <v>1.263957219180933</v>
      </c>
      <c r="GJ213">
        <v>0.2201231960818415</v>
      </c>
      <c r="GK213">
        <v>-1</v>
      </c>
      <c r="GL213">
        <v>3.32215225</v>
      </c>
      <c r="GM213">
        <v>0.1153376735459602</v>
      </c>
      <c r="GN213">
        <v>0.01360390651384743</v>
      </c>
      <c r="GO213">
        <v>0</v>
      </c>
      <c r="GP213">
        <v>0</v>
      </c>
      <c r="GQ213">
        <v>2</v>
      </c>
      <c r="GR213" t="s">
        <v>450</v>
      </c>
      <c r="GS213">
        <v>3.13546</v>
      </c>
      <c r="GT213">
        <v>2.68938</v>
      </c>
      <c r="GU213">
        <v>0.0865925</v>
      </c>
      <c r="GV213">
        <v>0.0854442</v>
      </c>
      <c r="GW213">
        <v>0.106193</v>
      </c>
      <c r="GX213">
        <v>0.0942458</v>
      </c>
      <c r="GY213">
        <v>29025.8</v>
      </c>
      <c r="GZ213">
        <v>29115.5</v>
      </c>
      <c r="HA213">
        <v>29541.5</v>
      </c>
      <c r="HB213">
        <v>29421</v>
      </c>
      <c r="HC213">
        <v>34884.3</v>
      </c>
      <c r="HD213">
        <v>35293.9</v>
      </c>
      <c r="HE213">
        <v>41570.2</v>
      </c>
      <c r="HF213">
        <v>41793.8</v>
      </c>
      <c r="HG213">
        <v>1.92075</v>
      </c>
      <c r="HH213">
        <v>1.8833</v>
      </c>
      <c r="HI213">
        <v>0.0770576</v>
      </c>
      <c r="HJ213">
        <v>0</v>
      </c>
      <c r="HK213">
        <v>28.7346</v>
      </c>
      <c r="HL213">
        <v>999.9</v>
      </c>
      <c r="HM213">
        <v>53.9</v>
      </c>
      <c r="HN213">
        <v>30.8</v>
      </c>
      <c r="HO213">
        <v>26.3549</v>
      </c>
      <c r="HP213">
        <v>61.6739</v>
      </c>
      <c r="HQ213">
        <v>25.8654</v>
      </c>
      <c r="HR213">
        <v>1</v>
      </c>
      <c r="HS213">
        <v>0.0969106</v>
      </c>
      <c r="HT213">
        <v>-0.967307</v>
      </c>
      <c r="HU213">
        <v>20.3372</v>
      </c>
      <c r="HV213">
        <v>5.21564</v>
      </c>
      <c r="HW213">
        <v>12.012</v>
      </c>
      <c r="HX213">
        <v>4.98895</v>
      </c>
      <c r="HY213">
        <v>3.28805</v>
      </c>
      <c r="HZ213">
        <v>9999</v>
      </c>
      <c r="IA213">
        <v>9999</v>
      </c>
      <c r="IB213">
        <v>9999</v>
      </c>
      <c r="IC213">
        <v>4.7</v>
      </c>
      <c r="ID213">
        <v>1.86762</v>
      </c>
      <c r="IE213">
        <v>1.86672</v>
      </c>
      <c r="IF213">
        <v>1.86604</v>
      </c>
      <c r="IG213">
        <v>1.866</v>
      </c>
      <c r="IH213">
        <v>1.86787</v>
      </c>
      <c r="II213">
        <v>1.87029</v>
      </c>
      <c r="IJ213">
        <v>1.86895</v>
      </c>
      <c r="IK213">
        <v>1.87042</v>
      </c>
      <c r="IL213">
        <v>0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-0.312</v>
      </c>
      <c r="IZ213">
        <v>0.1286</v>
      </c>
      <c r="JA213">
        <v>-0.08430758455233166</v>
      </c>
      <c r="JB213">
        <v>-0.0005046786976645747</v>
      </c>
      <c r="JC213">
        <v>-2.788243218172637E-07</v>
      </c>
      <c r="JD213">
        <v>-1.458253586176284E-11</v>
      </c>
      <c r="JE213">
        <v>-0.06436460862781151</v>
      </c>
      <c r="JF213">
        <v>-0.004978686969522418</v>
      </c>
      <c r="JG213">
        <v>0.0008967905392753483</v>
      </c>
      <c r="JH213">
        <v>-1.433903952826167E-05</v>
      </c>
      <c r="JI213">
        <v>4</v>
      </c>
      <c r="JJ213">
        <v>2332</v>
      </c>
      <c r="JK213">
        <v>1</v>
      </c>
      <c r="JL213">
        <v>26</v>
      </c>
      <c r="JM213">
        <v>192841.2</v>
      </c>
      <c r="JN213">
        <v>192841.4</v>
      </c>
      <c r="JO213">
        <v>0.914307</v>
      </c>
      <c r="JP213">
        <v>2.28027</v>
      </c>
      <c r="JQ213">
        <v>1.39648</v>
      </c>
      <c r="JR213">
        <v>2.34741</v>
      </c>
      <c r="JS213">
        <v>1.49536</v>
      </c>
      <c r="JT213">
        <v>2.59155</v>
      </c>
      <c r="JU213">
        <v>36.3165</v>
      </c>
      <c r="JV213">
        <v>24.0612</v>
      </c>
      <c r="JW213">
        <v>18</v>
      </c>
      <c r="JX213">
        <v>489.355</v>
      </c>
      <c r="JY213">
        <v>455.638</v>
      </c>
      <c r="JZ213">
        <v>29.3169</v>
      </c>
      <c r="KA213">
        <v>28.8589</v>
      </c>
      <c r="KB213">
        <v>29.9999</v>
      </c>
      <c r="KC213">
        <v>28.7326</v>
      </c>
      <c r="KD213">
        <v>28.6605</v>
      </c>
      <c r="KE213">
        <v>18.3193</v>
      </c>
      <c r="KF213">
        <v>29.1692</v>
      </c>
      <c r="KG213">
        <v>75.8169</v>
      </c>
      <c r="KH213">
        <v>29.3281</v>
      </c>
      <c r="KI213">
        <v>346.508</v>
      </c>
      <c r="KJ213">
        <v>20.3934</v>
      </c>
      <c r="KK213">
        <v>100.964</v>
      </c>
      <c r="KL213">
        <v>100.505</v>
      </c>
    </row>
    <row r="214" spans="1:298">
      <c r="A214">
        <v>198</v>
      </c>
      <c r="B214">
        <v>1758817906.5</v>
      </c>
      <c r="C214">
        <v>4871.400000095367</v>
      </c>
      <c r="D214" t="s">
        <v>842</v>
      </c>
      <c r="E214" t="s">
        <v>843</v>
      </c>
      <c r="F214">
        <v>5</v>
      </c>
      <c r="G214" t="s">
        <v>833</v>
      </c>
      <c r="H214" t="s">
        <v>437</v>
      </c>
      <c r="I214" t="s">
        <v>438</v>
      </c>
      <c r="J214">
        <v>1758817899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373.5049804592858</v>
      </c>
      <c r="AL214">
        <v>369.1345333333333</v>
      </c>
      <c r="AM214">
        <v>-3.025203189728264</v>
      </c>
      <c r="AN214">
        <v>65.06510384186626</v>
      </c>
      <c r="AO214">
        <f>(AQ214 - AP214 + DZ214*1E3/(8.314*(EB214+273.15)) * AS214/DY214 * AR214) * DY214/(100*DM214) * 1000/(1000 - AQ214)</f>
        <v>0</v>
      </c>
      <c r="AP214">
        <v>20.33845868951309</v>
      </c>
      <c r="AQ214">
        <v>23.68308242424243</v>
      </c>
      <c r="AR214">
        <v>-1.586367903336054E-05</v>
      </c>
      <c r="AS214">
        <v>108.0877856930043</v>
      </c>
      <c r="AT214">
        <v>0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3.21</v>
      </c>
      <c r="DN214">
        <v>0.5</v>
      </c>
      <c r="DO214" t="s">
        <v>440</v>
      </c>
      <c r="DP214">
        <v>2</v>
      </c>
      <c r="DQ214" t="b">
        <v>1</v>
      </c>
      <c r="DR214">
        <v>1758817899</v>
      </c>
      <c r="DS214">
        <v>379.4846666666667</v>
      </c>
      <c r="DT214">
        <v>380.3451851851852</v>
      </c>
      <c r="DU214">
        <v>23.69262222222222</v>
      </c>
      <c r="DV214">
        <v>20.35601851851852</v>
      </c>
      <c r="DW214">
        <v>379.8017037037037</v>
      </c>
      <c r="DX214">
        <v>23.56397037037037</v>
      </c>
      <c r="DY214">
        <v>500.0238518518518</v>
      </c>
      <c r="DZ214">
        <v>91.22375185185186</v>
      </c>
      <c r="EA214">
        <v>0.02933345925925926</v>
      </c>
      <c r="EB214">
        <v>30.28544444444444</v>
      </c>
      <c r="EC214">
        <v>29.98564444444444</v>
      </c>
      <c r="ED214">
        <v>999.9000000000001</v>
      </c>
      <c r="EE214">
        <v>0</v>
      </c>
      <c r="EF214">
        <v>0</v>
      </c>
      <c r="EG214">
        <v>10001.72814814815</v>
      </c>
      <c r="EH214">
        <v>0</v>
      </c>
      <c r="EI214">
        <v>11.3539</v>
      </c>
      <c r="EJ214">
        <v>-0.8604401444444444</v>
      </c>
      <c r="EK214">
        <v>388.6937407407407</v>
      </c>
      <c r="EL214">
        <v>388.2484444444445</v>
      </c>
      <c r="EM214">
        <v>3.336593333333333</v>
      </c>
      <c r="EN214">
        <v>380.3451851851852</v>
      </c>
      <c r="EO214">
        <v>20.35601851851852</v>
      </c>
      <c r="EP214">
        <v>2.161329259259259</v>
      </c>
      <c r="EQ214">
        <v>1.856954074074074</v>
      </c>
      <c r="ER214">
        <v>18.67852962962963</v>
      </c>
      <c r="ES214">
        <v>16.27463333333333</v>
      </c>
      <c r="ET214">
        <v>2000.015925925926</v>
      </c>
      <c r="EU214">
        <v>0.98</v>
      </c>
      <c r="EV214">
        <v>0.0199997</v>
      </c>
      <c r="EW214">
        <v>0</v>
      </c>
      <c r="EX214">
        <v>479.9652222222223</v>
      </c>
      <c r="EY214">
        <v>5.00097</v>
      </c>
      <c r="EZ214">
        <v>9652.541481481481</v>
      </c>
      <c r="FA214">
        <v>16707.71481481482</v>
      </c>
      <c r="FB214">
        <v>40.75</v>
      </c>
      <c r="FC214">
        <v>41.125</v>
      </c>
      <c r="FD214">
        <v>40.75</v>
      </c>
      <c r="FE214">
        <v>40.625</v>
      </c>
      <c r="FF214">
        <v>41.33533333333332</v>
      </c>
      <c r="FG214">
        <v>1955.115925925926</v>
      </c>
      <c r="FH214">
        <v>39.9</v>
      </c>
      <c r="FI214">
        <v>0</v>
      </c>
      <c r="FJ214">
        <v>1758817907.4</v>
      </c>
      <c r="FK214">
        <v>0</v>
      </c>
      <c r="FL214">
        <v>479.9755384615385</v>
      </c>
      <c r="FM214">
        <v>2.049846150743244</v>
      </c>
      <c r="FN214">
        <v>21.00581194529721</v>
      </c>
      <c r="FO214">
        <v>9652.426923076924</v>
      </c>
      <c r="FP214">
        <v>15</v>
      </c>
      <c r="FQ214">
        <v>0</v>
      </c>
      <c r="FR214" t="s">
        <v>441</v>
      </c>
      <c r="FS214">
        <v>1747247426.5</v>
      </c>
      <c r="FT214">
        <v>1747247420.5</v>
      </c>
      <c r="FU214">
        <v>0</v>
      </c>
      <c r="FV214">
        <v>1.027</v>
      </c>
      <c r="FW214">
        <v>0.031</v>
      </c>
      <c r="FX214">
        <v>0.02</v>
      </c>
      <c r="FY214">
        <v>0.05</v>
      </c>
      <c r="FZ214">
        <v>420</v>
      </c>
      <c r="GA214">
        <v>16</v>
      </c>
      <c r="GB214">
        <v>0.01</v>
      </c>
      <c r="GC214">
        <v>0.1</v>
      </c>
      <c r="GD214">
        <v>-5.034978143902439</v>
      </c>
      <c r="GE214">
        <v>66.67945368710799</v>
      </c>
      <c r="GF214">
        <v>6.778577950131482</v>
      </c>
      <c r="GG214">
        <v>0</v>
      </c>
      <c r="GH214">
        <v>479.8700294117647</v>
      </c>
      <c r="GI214">
        <v>2.002215427164022</v>
      </c>
      <c r="GJ214">
        <v>0.2843122232887971</v>
      </c>
      <c r="GK214">
        <v>-1</v>
      </c>
      <c r="GL214">
        <v>3.329386341463415</v>
      </c>
      <c r="GM214">
        <v>0.1451753310104532</v>
      </c>
      <c r="GN214">
        <v>0.01584091764958596</v>
      </c>
      <c r="GO214">
        <v>0</v>
      </c>
      <c r="GP214">
        <v>0</v>
      </c>
      <c r="GQ214">
        <v>2</v>
      </c>
      <c r="GR214" t="s">
        <v>450</v>
      </c>
      <c r="GS214">
        <v>3.13529</v>
      </c>
      <c r="GT214">
        <v>2.68968</v>
      </c>
      <c r="GU214">
        <v>0.0838966</v>
      </c>
      <c r="GV214">
        <v>0.0824406</v>
      </c>
      <c r="GW214">
        <v>0.106173</v>
      </c>
      <c r="GX214">
        <v>0.09424449999999999</v>
      </c>
      <c r="GY214">
        <v>29111.2</v>
      </c>
      <c r="GZ214">
        <v>29211.6</v>
      </c>
      <c r="HA214">
        <v>29541.2</v>
      </c>
      <c r="HB214">
        <v>29421.5</v>
      </c>
      <c r="HC214">
        <v>34884.8</v>
      </c>
      <c r="HD214">
        <v>35294.6</v>
      </c>
      <c r="HE214">
        <v>41569.9</v>
      </c>
      <c r="HF214">
        <v>41794.7</v>
      </c>
      <c r="HG214">
        <v>1.92033</v>
      </c>
      <c r="HH214">
        <v>1.88337</v>
      </c>
      <c r="HI214">
        <v>0.07746740000000001</v>
      </c>
      <c r="HJ214">
        <v>0</v>
      </c>
      <c r="HK214">
        <v>28.7346</v>
      </c>
      <c r="HL214">
        <v>999.9</v>
      </c>
      <c r="HM214">
        <v>53.9</v>
      </c>
      <c r="HN214">
        <v>30.8</v>
      </c>
      <c r="HO214">
        <v>26.3532</v>
      </c>
      <c r="HP214">
        <v>61.8939</v>
      </c>
      <c r="HQ214">
        <v>25.9135</v>
      </c>
      <c r="HR214">
        <v>1</v>
      </c>
      <c r="HS214">
        <v>0.0969284</v>
      </c>
      <c r="HT214">
        <v>-0.962557</v>
      </c>
      <c r="HU214">
        <v>20.3373</v>
      </c>
      <c r="HV214">
        <v>5.21489</v>
      </c>
      <c r="HW214">
        <v>12.012</v>
      </c>
      <c r="HX214">
        <v>4.98885</v>
      </c>
      <c r="HY214">
        <v>3.2881</v>
      </c>
      <c r="HZ214">
        <v>9999</v>
      </c>
      <c r="IA214">
        <v>9999</v>
      </c>
      <c r="IB214">
        <v>9999</v>
      </c>
      <c r="IC214">
        <v>4.7</v>
      </c>
      <c r="ID214">
        <v>1.86759</v>
      </c>
      <c r="IE214">
        <v>1.86669</v>
      </c>
      <c r="IF214">
        <v>1.866</v>
      </c>
      <c r="IG214">
        <v>1.866</v>
      </c>
      <c r="IH214">
        <v>1.86785</v>
      </c>
      <c r="II214">
        <v>1.87027</v>
      </c>
      <c r="IJ214">
        <v>1.86891</v>
      </c>
      <c r="IK214">
        <v>1.87042</v>
      </c>
      <c r="IL214">
        <v>0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-0.302</v>
      </c>
      <c r="IZ214">
        <v>0.1285</v>
      </c>
      <c r="JA214">
        <v>-0.08430758455233166</v>
      </c>
      <c r="JB214">
        <v>-0.0005046786976645747</v>
      </c>
      <c r="JC214">
        <v>-2.788243218172637E-07</v>
      </c>
      <c r="JD214">
        <v>-1.458253586176284E-11</v>
      </c>
      <c r="JE214">
        <v>-0.06436460862781151</v>
      </c>
      <c r="JF214">
        <v>-0.004978686969522418</v>
      </c>
      <c r="JG214">
        <v>0.0008967905392753483</v>
      </c>
      <c r="JH214">
        <v>-1.433903952826167E-05</v>
      </c>
      <c r="JI214">
        <v>4</v>
      </c>
      <c r="JJ214">
        <v>2332</v>
      </c>
      <c r="JK214">
        <v>1</v>
      </c>
      <c r="JL214">
        <v>26</v>
      </c>
      <c r="JM214">
        <v>192841.3</v>
      </c>
      <c r="JN214">
        <v>192841.4</v>
      </c>
      <c r="JO214">
        <v>0.878906</v>
      </c>
      <c r="JP214">
        <v>2.2644</v>
      </c>
      <c r="JQ214">
        <v>1.39648</v>
      </c>
      <c r="JR214">
        <v>2.34863</v>
      </c>
      <c r="JS214">
        <v>1.49536</v>
      </c>
      <c r="JT214">
        <v>2.64893</v>
      </c>
      <c r="JU214">
        <v>36.3165</v>
      </c>
      <c r="JV214">
        <v>24.07</v>
      </c>
      <c r="JW214">
        <v>18</v>
      </c>
      <c r="JX214">
        <v>489.067</v>
      </c>
      <c r="JY214">
        <v>455.665</v>
      </c>
      <c r="JZ214">
        <v>29.3316</v>
      </c>
      <c r="KA214">
        <v>28.8557</v>
      </c>
      <c r="KB214">
        <v>29.9999</v>
      </c>
      <c r="KC214">
        <v>28.7302</v>
      </c>
      <c r="KD214">
        <v>28.658</v>
      </c>
      <c r="KE214">
        <v>17.6083</v>
      </c>
      <c r="KF214">
        <v>29.1692</v>
      </c>
      <c r="KG214">
        <v>75.8169</v>
      </c>
      <c r="KH214">
        <v>29.333</v>
      </c>
      <c r="KI214">
        <v>333.144</v>
      </c>
      <c r="KJ214">
        <v>20.3934</v>
      </c>
      <c r="KK214">
        <v>100.963</v>
      </c>
      <c r="KL214">
        <v>100.507</v>
      </c>
    </row>
    <row r="215" spans="1:298">
      <c r="A215">
        <v>199</v>
      </c>
      <c r="B215">
        <v>1758817911.5</v>
      </c>
      <c r="C215">
        <v>4876.400000095367</v>
      </c>
      <c r="D215" t="s">
        <v>844</v>
      </c>
      <c r="E215" t="s">
        <v>845</v>
      </c>
      <c r="F215">
        <v>5</v>
      </c>
      <c r="G215" t="s">
        <v>833</v>
      </c>
      <c r="H215" t="s">
        <v>437</v>
      </c>
      <c r="I215" t="s">
        <v>438</v>
      </c>
      <c r="J215">
        <v>1758817903.714286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356.5935019830891</v>
      </c>
      <c r="AL215">
        <v>353.2251030303032</v>
      </c>
      <c r="AM215">
        <v>-3.194289167607418</v>
      </c>
      <c r="AN215">
        <v>65.06510384186626</v>
      </c>
      <c r="AO215">
        <f>(AQ215 - AP215 + DZ215*1E3/(8.314*(EB215+273.15)) * AS215/DY215 * AR215) * DY215/(100*DM215) * 1000/(1000 - AQ215)</f>
        <v>0</v>
      </c>
      <c r="AP215">
        <v>20.33956565593053</v>
      </c>
      <c r="AQ215">
        <v>23.67955333333333</v>
      </c>
      <c r="AR215">
        <v>-1.064899236253538E-05</v>
      </c>
      <c r="AS215">
        <v>108.0877856930043</v>
      </c>
      <c r="AT215">
        <v>0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3.21</v>
      </c>
      <c r="DN215">
        <v>0.5</v>
      </c>
      <c r="DO215" t="s">
        <v>440</v>
      </c>
      <c r="DP215">
        <v>2</v>
      </c>
      <c r="DQ215" t="b">
        <v>1</v>
      </c>
      <c r="DR215">
        <v>1758817903.714286</v>
      </c>
      <c r="DS215">
        <v>366.7041428571429</v>
      </c>
      <c r="DT215">
        <v>364.846142857143</v>
      </c>
      <c r="DU215">
        <v>23.68788928571428</v>
      </c>
      <c r="DV215">
        <v>20.34374285714286</v>
      </c>
      <c r="DW215">
        <v>367.0120714285714</v>
      </c>
      <c r="DX215">
        <v>23.5593</v>
      </c>
      <c r="DY215">
        <v>500.0183214285714</v>
      </c>
      <c r="DZ215">
        <v>91.22401428571429</v>
      </c>
      <c r="EA215">
        <v>0.02924526785714286</v>
      </c>
      <c r="EB215">
        <v>30.28797857142857</v>
      </c>
      <c r="EC215">
        <v>29.98969642857143</v>
      </c>
      <c r="ED215">
        <v>999.9000000000002</v>
      </c>
      <c r="EE215">
        <v>0</v>
      </c>
      <c r="EF215">
        <v>0</v>
      </c>
      <c r="EG215">
        <v>10000.91</v>
      </c>
      <c r="EH215">
        <v>0</v>
      </c>
      <c r="EI215">
        <v>11.3539</v>
      </c>
      <c r="EJ215">
        <v>1.858073432142857</v>
      </c>
      <c r="EK215">
        <v>375.6012857142857</v>
      </c>
      <c r="EL215">
        <v>372.4225357142858</v>
      </c>
      <c r="EM215">
        <v>3.344138928571429</v>
      </c>
      <c r="EN215">
        <v>364.846142857143</v>
      </c>
      <c r="EO215">
        <v>20.34374285714286</v>
      </c>
      <c r="EP215">
        <v>2.160904285714286</v>
      </c>
      <c r="EQ215">
        <v>1.855839285714286</v>
      </c>
      <c r="ER215">
        <v>18.675375</v>
      </c>
      <c r="ES215">
        <v>16.26521428571429</v>
      </c>
      <c r="ET215">
        <v>2000.009642857143</v>
      </c>
      <c r="EU215">
        <v>0.9799998928571428</v>
      </c>
      <c r="EV215">
        <v>0.01999981071428571</v>
      </c>
      <c r="EW215">
        <v>0</v>
      </c>
      <c r="EX215">
        <v>480.0360000000001</v>
      </c>
      <c r="EY215">
        <v>5.00097</v>
      </c>
      <c r="EZ215">
        <v>9653.441428571428</v>
      </c>
      <c r="FA215">
        <v>16707.67142857143</v>
      </c>
      <c r="FB215">
        <v>40.75</v>
      </c>
      <c r="FC215">
        <v>41.125</v>
      </c>
      <c r="FD215">
        <v>40.75</v>
      </c>
      <c r="FE215">
        <v>40.625</v>
      </c>
      <c r="FF215">
        <v>41.32324999999999</v>
      </c>
      <c r="FG215">
        <v>1955.109642857143</v>
      </c>
      <c r="FH215">
        <v>39.9</v>
      </c>
      <c r="FI215">
        <v>0</v>
      </c>
      <c r="FJ215">
        <v>1758817912.8</v>
      </c>
      <c r="FK215">
        <v>0</v>
      </c>
      <c r="FL215">
        <v>480.0784400000001</v>
      </c>
      <c r="FM215">
        <v>1.227769231930439</v>
      </c>
      <c r="FN215">
        <v>1.233846168816399</v>
      </c>
      <c r="FO215">
        <v>9653.502799999998</v>
      </c>
      <c r="FP215">
        <v>15</v>
      </c>
      <c r="FQ215">
        <v>0</v>
      </c>
      <c r="FR215" t="s">
        <v>441</v>
      </c>
      <c r="FS215">
        <v>1747247426.5</v>
      </c>
      <c r="FT215">
        <v>1747247420.5</v>
      </c>
      <c r="FU215">
        <v>0</v>
      </c>
      <c r="FV215">
        <v>1.027</v>
      </c>
      <c r="FW215">
        <v>0.031</v>
      </c>
      <c r="FX215">
        <v>0.02</v>
      </c>
      <c r="FY215">
        <v>0.05</v>
      </c>
      <c r="FZ215">
        <v>420</v>
      </c>
      <c r="GA215">
        <v>16</v>
      </c>
      <c r="GB215">
        <v>0.01</v>
      </c>
      <c r="GC215">
        <v>0.1</v>
      </c>
      <c r="GD215">
        <v>0.1159149025</v>
      </c>
      <c r="GE215">
        <v>35.56893274784241</v>
      </c>
      <c r="GF215">
        <v>3.591974896971997</v>
      </c>
      <c r="GG215">
        <v>0</v>
      </c>
      <c r="GH215">
        <v>480.0023235294118</v>
      </c>
      <c r="GI215">
        <v>1.269747899884968</v>
      </c>
      <c r="GJ215">
        <v>0.254851366208095</v>
      </c>
      <c r="GK215">
        <v>-1</v>
      </c>
      <c r="GL215">
        <v>3.3375855</v>
      </c>
      <c r="GM215">
        <v>0.09233448405252452</v>
      </c>
      <c r="GN215">
        <v>0.01284301209802439</v>
      </c>
      <c r="GO215">
        <v>1</v>
      </c>
      <c r="GP215">
        <v>1</v>
      </c>
      <c r="GQ215">
        <v>2</v>
      </c>
      <c r="GR215" t="s">
        <v>442</v>
      </c>
      <c r="GS215">
        <v>3.1353</v>
      </c>
      <c r="GT215">
        <v>2.68944</v>
      </c>
      <c r="GU215">
        <v>0.0810004</v>
      </c>
      <c r="GV215">
        <v>0.0793842</v>
      </c>
      <c r="GW215">
        <v>0.106169</v>
      </c>
      <c r="GX215">
        <v>0.09425310000000001</v>
      </c>
      <c r="GY215">
        <v>29203.8</v>
      </c>
      <c r="GZ215">
        <v>29309.3</v>
      </c>
      <c r="HA215">
        <v>29541.8</v>
      </c>
      <c r="HB215">
        <v>29421.9</v>
      </c>
      <c r="HC215">
        <v>34885.7</v>
      </c>
      <c r="HD215">
        <v>35294.7</v>
      </c>
      <c r="HE215">
        <v>41570.8</v>
      </c>
      <c r="HF215">
        <v>41795.3</v>
      </c>
      <c r="HG215">
        <v>1.92033</v>
      </c>
      <c r="HH215">
        <v>1.88323</v>
      </c>
      <c r="HI215">
        <v>0.0771135</v>
      </c>
      <c r="HJ215">
        <v>0</v>
      </c>
      <c r="HK215">
        <v>28.7346</v>
      </c>
      <c r="HL215">
        <v>999.9</v>
      </c>
      <c r="HM215">
        <v>53.9</v>
      </c>
      <c r="HN215">
        <v>30.8</v>
      </c>
      <c r="HO215">
        <v>26.3517</v>
      </c>
      <c r="HP215">
        <v>61.9939</v>
      </c>
      <c r="HQ215">
        <v>25.7372</v>
      </c>
      <c r="HR215">
        <v>1</v>
      </c>
      <c r="HS215">
        <v>0.0964964</v>
      </c>
      <c r="HT215">
        <v>-0.945275</v>
      </c>
      <c r="HU215">
        <v>20.3371</v>
      </c>
      <c r="HV215">
        <v>5.21459</v>
      </c>
      <c r="HW215">
        <v>12.0128</v>
      </c>
      <c r="HX215">
        <v>4.9888</v>
      </c>
      <c r="HY215">
        <v>3.28805</v>
      </c>
      <c r="HZ215">
        <v>9999</v>
      </c>
      <c r="IA215">
        <v>9999</v>
      </c>
      <c r="IB215">
        <v>9999</v>
      </c>
      <c r="IC215">
        <v>4.7</v>
      </c>
      <c r="ID215">
        <v>1.8676</v>
      </c>
      <c r="IE215">
        <v>1.86672</v>
      </c>
      <c r="IF215">
        <v>1.86602</v>
      </c>
      <c r="IG215">
        <v>1.866</v>
      </c>
      <c r="IH215">
        <v>1.86787</v>
      </c>
      <c r="II215">
        <v>1.87029</v>
      </c>
      <c r="IJ215">
        <v>1.86895</v>
      </c>
      <c r="IK215">
        <v>1.87043</v>
      </c>
      <c r="IL215">
        <v>0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-0.291</v>
      </c>
      <c r="IZ215">
        <v>0.1285</v>
      </c>
      <c r="JA215">
        <v>-0.08430758455233166</v>
      </c>
      <c r="JB215">
        <v>-0.0005046786976645747</v>
      </c>
      <c r="JC215">
        <v>-2.788243218172637E-07</v>
      </c>
      <c r="JD215">
        <v>-1.458253586176284E-11</v>
      </c>
      <c r="JE215">
        <v>-0.06436460862781151</v>
      </c>
      <c r="JF215">
        <v>-0.004978686969522418</v>
      </c>
      <c r="JG215">
        <v>0.0008967905392753483</v>
      </c>
      <c r="JH215">
        <v>-1.433903952826167E-05</v>
      </c>
      <c r="JI215">
        <v>4</v>
      </c>
      <c r="JJ215">
        <v>2332</v>
      </c>
      <c r="JK215">
        <v>1</v>
      </c>
      <c r="JL215">
        <v>26</v>
      </c>
      <c r="JM215">
        <v>192841.4</v>
      </c>
      <c r="JN215">
        <v>192841.5</v>
      </c>
      <c r="JO215">
        <v>0.847168</v>
      </c>
      <c r="JP215">
        <v>2.28394</v>
      </c>
      <c r="JQ215">
        <v>1.39648</v>
      </c>
      <c r="JR215">
        <v>2.34741</v>
      </c>
      <c r="JS215">
        <v>1.49536</v>
      </c>
      <c r="JT215">
        <v>2.58911</v>
      </c>
      <c r="JU215">
        <v>36.3165</v>
      </c>
      <c r="JV215">
        <v>24.0612</v>
      </c>
      <c r="JW215">
        <v>18</v>
      </c>
      <c r="JX215">
        <v>489.048</v>
      </c>
      <c r="JY215">
        <v>455.553</v>
      </c>
      <c r="JZ215">
        <v>29.3372</v>
      </c>
      <c r="KA215">
        <v>28.8533</v>
      </c>
      <c r="KB215">
        <v>29.9998</v>
      </c>
      <c r="KC215">
        <v>28.7277</v>
      </c>
      <c r="KD215">
        <v>28.6556</v>
      </c>
      <c r="KE215">
        <v>16.9664</v>
      </c>
      <c r="KF215">
        <v>29.1692</v>
      </c>
      <c r="KG215">
        <v>75.8169</v>
      </c>
      <c r="KH215">
        <v>29.3364</v>
      </c>
      <c r="KI215">
        <v>313.109</v>
      </c>
      <c r="KJ215">
        <v>20.3934</v>
      </c>
      <c r="KK215">
        <v>100.965</v>
      </c>
      <c r="KL215">
        <v>100.508</v>
      </c>
    </row>
    <row r="216" spans="1:298">
      <c r="A216">
        <v>200</v>
      </c>
      <c r="B216">
        <v>1758817916.5</v>
      </c>
      <c r="C216">
        <v>4881.400000095367</v>
      </c>
      <c r="D216" t="s">
        <v>846</v>
      </c>
      <c r="E216" t="s">
        <v>847</v>
      </c>
      <c r="F216">
        <v>5</v>
      </c>
      <c r="G216" t="s">
        <v>833</v>
      </c>
      <c r="H216" t="s">
        <v>437</v>
      </c>
      <c r="I216" t="s">
        <v>438</v>
      </c>
      <c r="J216">
        <v>1758817909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339.6271542152736</v>
      </c>
      <c r="AL216">
        <v>336.9261939393939</v>
      </c>
      <c r="AM216">
        <v>-3.269552569604495</v>
      </c>
      <c r="AN216">
        <v>65.06510384186626</v>
      </c>
      <c r="AO216">
        <f>(AQ216 - AP216 + DZ216*1E3/(8.314*(EB216+273.15)) * AS216/DY216 * AR216) * DY216/(100*DM216) * 1000/(1000 - AQ216)</f>
        <v>0</v>
      </c>
      <c r="AP216">
        <v>20.34022219879254</v>
      </c>
      <c r="AQ216">
        <v>23.68420727272725</v>
      </c>
      <c r="AR216">
        <v>1.263018557365373E-05</v>
      </c>
      <c r="AS216">
        <v>108.0877856930043</v>
      </c>
      <c r="AT216">
        <v>0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3.21</v>
      </c>
      <c r="DN216">
        <v>0.5</v>
      </c>
      <c r="DO216" t="s">
        <v>440</v>
      </c>
      <c r="DP216">
        <v>2</v>
      </c>
      <c r="DQ216" t="b">
        <v>1</v>
      </c>
      <c r="DR216">
        <v>1758817909</v>
      </c>
      <c r="DS216">
        <v>350.9327777777777</v>
      </c>
      <c r="DT216">
        <v>347.3348148148148</v>
      </c>
      <c r="DU216">
        <v>23.68281851851851</v>
      </c>
      <c r="DV216">
        <v>20.33955925925926</v>
      </c>
      <c r="DW216">
        <v>351.2294074074074</v>
      </c>
      <c r="DX216">
        <v>23.55429259259259</v>
      </c>
      <c r="DY216">
        <v>499.9985925925926</v>
      </c>
      <c r="DZ216">
        <v>91.22583333333334</v>
      </c>
      <c r="EA216">
        <v>0.02927232222222223</v>
      </c>
      <c r="EB216">
        <v>30.29193333333333</v>
      </c>
      <c r="EC216">
        <v>29.99565925925926</v>
      </c>
      <c r="ED216">
        <v>999.9000000000001</v>
      </c>
      <c r="EE216">
        <v>0</v>
      </c>
      <c r="EF216">
        <v>0</v>
      </c>
      <c r="EG216">
        <v>9995.763703703704</v>
      </c>
      <c r="EH216">
        <v>0</v>
      </c>
      <c r="EI216">
        <v>11.3539</v>
      </c>
      <c r="EJ216">
        <v>3.597987407407408</v>
      </c>
      <c r="EK216">
        <v>359.4454814814815</v>
      </c>
      <c r="EL216">
        <v>354.546</v>
      </c>
      <c r="EM216">
        <v>3.343244444444444</v>
      </c>
      <c r="EN216">
        <v>347.3348148148148</v>
      </c>
      <c r="EO216">
        <v>20.33955925925926</v>
      </c>
      <c r="EP216">
        <v>2.160485185185185</v>
      </c>
      <c r="EQ216">
        <v>1.855494814814815</v>
      </c>
      <c r="ER216">
        <v>18.67227037037037</v>
      </c>
      <c r="ES216">
        <v>16.2622962962963</v>
      </c>
      <c r="ET216">
        <v>2000.012222222222</v>
      </c>
      <c r="EU216">
        <v>0.9799998888888888</v>
      </c>
      <c r="EV216">
        <v>0.01999981481481481</v>
      </c>
      <c r="EW216">
        <v>0</v>
      </c>
      <c r="EX216">
        <v>480.1227777777778</v>
      </c>
      <c r="EY216">
        <v>5.00097</v>
      </c>
      <c r="EZ216">
        <v>9653.325555555555</v>
      </c>
      <c r="FA216">
        <v>16707.67777777778</v>
      </c>
      <c r="FB216">
        <v>40.75</v>
      </c>
      <c r="FC216">
        <v>41.125</v>
      </c>
      <c r="FD216">
        <v>40.73833333333333</v>
      </c>
      <c r="FE216">
        <v>40.625</v>
      </c>
      <c r="FF216">
        <v>41.31666666666666</v>
      </c>
      <c r="FG216">
        <v>1955.112222222222</v>
      </c>
      <c r="FH216">
        <v>39.9</v>
      </c>
      <c r="FI216">
        <v>0</v>
      </c>
      <c r="FJ216">
        <v>1758817917.6</v>
      </c>
      <c r="FK216">
        <v>0</v>
      </c>
      <c r="FL216">
        <v>480.1121199999999</v>
      </c>
      <c r="FM216">
        <v>-0.5562307764455426</v>
      </c>
      <c r="FN216">
        <v>-9.369230777887525</v>
      </c>
      <c r="FO216">
        <v>9653.236400000002</v>
      </c>
      <c r="FP216">
        <v>15</v>
      </c>
      <c r="FQ216">
        <v>0</v>
      </c>
      <c r="FR216" t="s">
        <v>441</v>
      </c>
      <c r="FS216">
        <v>1747247426.5</v>
      </c>
      <c r="FT216">
        <v>1747247420.5</v>
      </c>
      <c r="FU216">
        <v>0</v>
      </c>
      <c r="FV216">
        <v>1.027</v>
      </c>
      <c r="FW216">
        <v>0.031</v>
      </c>
      <c r="FX216">
        <v>0.02</v>
      </c>
      <c r="FY216">
        <v>0.05</v>
      </c>
      <c r="FZ216">
        <v>420</v>
      </c>
      <c r="GA216">
        <v>16</v>
      </c>
      <c r="GB216">
        <v>0.01</v>
      </c>
      <c r="GC216">
        <v>0.1</v>
      </c>
      <c r="GD216">
        <v>2.1897176525</v>
      </c>
      <c r="GE216">
        <v>21.78176838461538</v>
      </c>
      <c r="GF216">
        <v>2.190992665456907</v>
      </c>
      <c r="GG216">
        <v>0</v>
      </c>
      <c r="GH216">
        <v>480.0288235294117</v>
      </c>
      <c r="GI216">
        <v>0.5144384991104864</v>
      </c>
      <c r="GJ216">
        <v>0.2589189596797834</v>
      </c>
      <c r="GK216">
        <v>-1</v>
      </c>
      <c r="GL216">
        <v>3.342788249999999</v>
      </c>
      <c r="GM216">
        <v>0.004196735459655816</v>
      </c>
      <c r="GN216">
        <v>0.006136304623916591</v>
      </c>
      <c r="GO216">
        <v>1</v>
      </c>
      <c r="GP216">
        <v>1</v>
      </c>
      <c r="GQ216">
        <v>2</v>
      </c>
      <c r="GR216" t="s">
        <v>442</v>
      </c>
      <c r="GS216">
        <v>3.13537</v>
      </c>
      <c r="GT216">
        <v>2.6897</v>
      </c>
      <c r="GU216">
        <v>0.0779767</v>
      </c>
      <c r="GV216">
        <v>0.0762301</v>
      </c>
      <c r="GW216">
        <v>0.106184</v>
      </c>
      <c r="GX216">
        <v>0.09425989999999999</v>
      </c>
      <c r="GY216">
        <v>29300.2</v>
      </c>
      <c r="GZ216">
        <v>29409.2</v>
      </c>
      <c r="HA216">
        <v>29542</v>
      </c>
      <c r="HB216">
        <v>29421.3</v>
      </c>
      <c r="HC216">
        <v>34885.4</v>
      </c>
      <c r="HD216">
        <v>35294.1</v>
      </c>
      <c r="HE216">
        <v>41571.3</v>
      </c>
      <c r="HF216">
        <v>41794.9</v>
      </c>
      <c r="HG216">
        <v>1.92073</v>
      </c>
      <c r="HH216">
        <v>1.8831</v>
      </c>
      <c r="HI216">
        <v>0.0784025</v>
      </c>
      <c r="HJ216">
        <v>0</v>
      </c>
      <c r="HK216">
        <v>28.734</v>
      </c>
      <c r="HL216">
        <v>999.9</v>
      </c>
      <c r="HM216">
        <v>53.9</v>
      </c>
      <c r="HN216">
        <v>30.8</v>
      </c>
      <c r="HO216">
        <v>26.3535</v>
      </c>
      <c r="HP216">
        <v>61.9739</v>
      </c>
      <c r="HQ216">
        <v>25.8574</v>
      </c>
      <c r="HR216">
        <v>1</v>
      </c>
      <c r="HS216">
        <v>0.0963415</v>
      </c>
      <c r="HT216">
        <v>-0.938603</v>
      </c>
      <c r="HU216">
        <v>20.3374</v>
      </c>
      <c r="HV216">
        <v>5.21594</v>
      </c>
      <c r="HW216">
        <v>12.0131</v>
      </c>
      <c r="HX216">
        <v>4.9893</v>
      </c>
      <c r="HY216">
        <v>3.28813</v>
      </c>
      <c r="HZ216">
        <v>9999</v>
      </c>
      <c r="IA216">
        <v>9999</v>
      </c>
      <c r="IB216">
        <v>9999</v>
      </c>
      <c r="IC216">
        <v>4.7</v>
      </c>
      <c r="ID216">
        <v>1.86763</v>
      </c>
      <c r="IE216">
        <v>1.86671</v>
      </c>
      <c r="IF216">
        <v>1.86603</v>
      </c>
      <c r="IG216">
        <v>1.866</v>
      </c>
      <c r="IH216">
        <v>1.86791</v>
      </c>
      <c r="II216">
        <v>1.87029</v>
      </c>
      <c r="IJ216">
        <v>1.86895</v>
      </c>
      <c r="IK216">
        <v>1.87043</v>
      </c>
      <c r="IL216">
        <v>0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-0.28</v>
      </c>
      <c r="IZ216">
        <v>0.1285</v>
      </c>
      <c r="JA216">
        <v>-0.08430758455233166</v>
      </c>
      <c r="JB216">
        <v>-0.0005046786976645747</v>
      </c>
      <c r="JC216">
        <v>-2.788243218172637E-07</v>
      </c>
      <c r="JD216">
        <v>-1.458253586176284E-11</v>
      </c>
      <c r="JE216">
        <v>-0.06436460862781151</v>
      </c>
      <c r="JF216">
        <v>-0.004978686969522418</v>
      </c>
      <c r="JG216">
        <v>0.0008967905392753483</v>
      </c>
      <c r="JH216">
        <v>-1.433903952826167E-05</v>
      </c>
      <c r="JI216">
        <v>4</v>
      </c>
      <c r="JJ216">
        <v>2332</v>
      </c>
      <c r="JK216">
        <v>1</v>
      </c>
      <c r="JL216">
        <v>26</v>
      </c>
      <c r="JM216">
        <v>192841.5</v>
      </c>
      <c r="JN216">
        <v>192841.6</v>
      </c>
      <c r="JO216">
        <v>0.814209</v>
      </c>
      <c r="JP216">
        <v>2.28638</v>
      </c>
      <c r="JQ216">
        <v>1.39648</v>
      </c>
      <c r="JR216">
        <v>2.34497</v>
      </c>
      <c r="JS216">
        <v>1.49536</v>
      </c>
      <c r="JT216">
        <v>2.5769</v>
      </c>
      <c r="JU216">
        <v>36.3165</v>
      </c>
      <c r="JV216">
        <v>24.0612</v>
      </c>
      <c r="JW216">
        <v>18</v>
      </c>
      <c r="JX216">
        <v>489.281</v>
      </c>
      <c r="JY216">
        <v>455.455</v>
      </c>
      <c r="JZ216">
        <v>29.3398</v>
      </c>
      <c r="KA216">
        <v>28.8507</v>
      </c>
      <c r="KB216">
        <v>29.9999</v>
      </c>
      <c r="KC216">
        <v>28.7253</v>
      </c>
      <c r="KD216">
        <v>28.6531</v>
      </c>
      <c r="KE216">
        <v>16.2491</v>
      </c>
      <c r="KF216">
        <v>29.1692</v>
      </c>
      <c r="KG216">
        <v>75.8169</v>
      </c>
      <c r="KH216">
        <v>29.3408</v>
      </c>
      <c r="KI216">
        <v>299.748</v>
      </c>
      <c r="KJ216">
        <v>20.3934</v>
      </c>
      <c r="KK216">
        <v>100.966</v>
      </c>
      <c r="KL216">
        <v>100.507</v>
      </c>
    </row>
    <row r="217" spans="1:298">
      <c r="A217">
        <v>201</v>
      </c>
      <c r="B217">
        <v>1758817921.5</v>
      </c>
      <c r="C217">
        <v>4886.400000095367</v>
      </c>
      <c r="D217" t="s">
        <v>848</v>
      </c>
      <c r="E217" t="s">
        <v>849</v>
      </c>
      <c r="F217">
        <v>5</v>
      </c>
      <c r="G217" t="s">
        <v>833</v>
      </c>
      <c r="H217" t="s">
        <v>437</v>
      </c>
      <c r="I217" t="s">
        <v>438</v>
      </c>
      <c r="J217">
        <v>1758817913.714286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322.6967491088276</v>
      </c>
      <c r="AL217">
        <v>320.5313333333334</v>
      </c>
      <c r="AM217">
        <v>-3.27787923519598</v>
      </c>
      <c r="AN217">
        <v>65.06510384186626</v>
      </c>
      <c r="AO217">
        <f>(AQ217 - AP217 + DZ217*1E3/(8.314*(EB217+273.15)) * AS217/DY217 * AR217) * DY217/(100*DM217) * 1000/(1000 - AQ217)</f>
        <v>0</v>
      </c>
      <c r="AP217">
        <v>20.34222239999605</v>
      </c>
      <c r="AQ217">
        <v>23.68990363636363</v>
      </c>
      <c r="AR217">
        <v>1.393646669175706E-05</v>
      </c>
      <c r="AS217">
        <v>108.0877856930043</v>
      </c>
      <c r="AT217">
        <v>0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3.21</v>
      </c>
      <c r="DN217">
        <v>0.5</v>
      </c>
      <c r="DO217" t="s">
        <v>440</v>
      </c>
      <c r="DP217">
        <v>2</v>
      </c>
      <c r="DQ217" t="b">
        <v>1</v>
      </c>
      <c r="DR217">
        <v>1758817913.714286</v>
      </c>
      <c r="DS217">
        <v>336.1606428571428</v>
      </c>
      <c r="DT217">
        <v>331.6936071428572</v>
      </c>
      <c r="DU217">
        <v>23.68343214285715</v>
      </c>
      <c r="DV217">
        <v>20.34063928571429</v>
      </c>
      <c r="DW217">
        <v>336.4467857142857</v>
      </c>
      <c r="DX217">
        <v>23.55488571428571</v>
      </c>
      <c r="DY217">
        <v>500.0080714285714</v>
      </c>
      <c r="DZ217">
        <v>91.22690714285714</v>
      </c>
      <c r="EA217">
        <v>0.02933218214285714</v>
      </c>
      <c r="EB217">
        <v>30.29608571428571</v>
      </c>
      <c r="EC217">
        <v>30.000175</v>
      </c>
      <c r="ED217">
        <v>999.9000000000002</v>
      </c>
      <c r="EE217">
        <v>0</v>
      </c>
      <c r="EF217">
        <v>0</v>
      </c>
      <c r="EG217">
        <v>9993.550000000001</v>
      </c>
      <c r="EH217">
        <v>0</v>
      </c>
      <c r="EI217">
        <v>11.3539</v>
      </c>
      <c r="EJ217">
        <v>4.4669</v>
      </c>
      <c r="EK217">
        <v>344.3150714285715</v>
      </c>
      <c r="EL217">
        <v>338.5805714285714</v>
      </c>
      <c r="EM217">
        <v>3.342776785714286</v>
      </c>
      <c r="EN217">
        <v>331.6936071428572</v>
      </c>
      <c r="EO217">
        <v>20.34063928571429</v>
      </c>
      <c r="EP217">
        <v>2.160565357142857</v>
      </c>
      <c r="EQ217">
        <v>1.855613928571429</v>
      </c>
      <c r="ER217">
        <v>18.67286785714285</v>
      </c>
      <c r="ES217">
        <v>16.26331071428571</v>
      </c>
      <c r="ET217">
        <v>1999.981071428572</v>
      </c>
      <c r="EU217">
        <v>0.9799995714285714</v>
      </c>
      <c r="EV217">
        <v>0.02000013214285714</v>
      </c>
      <c r="EW217">
        <v>0</v>
      </c>
      <c r="EX217">
        <v>480.0503571428571</v>
      </c>
      <c r="EY217">
        <v>5.00097</v>
      </c>
      <c r="EZ217">
        <v>9652.271785714285</v>
      </c>
      <c r="FA217">
        <v>16707.41785714286</v>
      </c>
      <c r="FB217">
        <v>40.75</v>
      </c>
      <c r="FC217">
        <v>41.1205</v>
      </c>
      <c r="FD217">
        <v>40.72299999999999</v>
      </c>
      <c r="FE217">
        <v>40.625</v>
      </c>
      <c r="FF217">
        <v>41.31649999999998</v>
      </c>
      <c r="FG217">
        <v>1955.081071428571</v>
      </c>
      <c r="FH217">
        <v>39.9</v>
      </c>
      <c r="FI217">
        <v>0</v>
      </c>
      <c r="FJ217">
        <v>1758817922.4</v>
      </c>
      <c r="FK217">
        <v>0</v>
      </c>
      <c r="FL217">
        <v>480.04076</v>
      </c>
      <c r="FM217">
        <v>-0.3340769194573925</v>
      </c>
      <c r="FN217">
        <v>-15.25923073936994</v>
      </c>
      <c r="FO217">
        <v>9652.1824</v>
      </c>
      <c r="FP217">
        <v>15</v>
      </c>
      <c r="FQ217">
        <v>0</v>
      </c>
      <c r="FR217" t="s">
        <v>441</v>
      </c>
      <c r="FS217">
        <v>1747247426.5</v>
      </c>
      <c r="FT217">
        <v>1747247420.5</v>
      </c>
      <c r="FU217">
        <v>0</v>
      </c>
      <c r="FV217">
        <v>1.027</v>
      </c>
      <c r="FW217">
        <v>0.031</v>
      </c>
      <c r="FX217">
        <v>0.02</v>
      </c>
      <c r="FY217">
        <v>0.05</v>
      </c>
      <c r="FZ217">
        <v>420</v>
      </c>
      <c r="GA217">
        <v>16</v>
      </c>
      <c r="GB217">
        <v>0.01</v>
      </c>
      <c r="GC217">
        <v>0.1</v>
      </c>
      <c r="GD217">
        <v>3.93959375</v>
      </c>
      <c r="GE217">
        <v>11.34637159474672</v>
      </c>
      <c r="GF217">
        <v>1.120205348306032</v>
      </c>
      <c r="GG217">
        <v>0</v>
      </c>
      <c r="GH217">
        <v>480.0943529411765</v>
      </c>
      <c r="GI217">
        <v>-0.8018640199710249</v>
      </c>
      <c r="GJ217">
        <v>0.2370694713708508</v>
      </c>
      <c r="GK217">
        <v>-1</v>
      </c>
      <c r="GL217">
        <v>3.343751500000001</v>
      </c>
      <c r="GM217">
        <v>-0.009154671669798511</v>
      </c>
      <c r="GN217">
        <v>0.002725045458336442</v>
      </c>
      <c r="GO217">
        <v>1</v>
      </c>
      <c r="GP217">
        <v>1</v>
      </c>
      <c r="GQ217">
        <v>2</v>
      </c>
      <c r="GR217" t="s">
        <v>442</v>
      </c>
      <c r="GS217">
        <v>3.1355</v>
      </c>
      <c r="GT217">
        <v>2.68954</v>
      </c>
      <c r="GU217">
        <v>0.07487099999999999</v>
      </c>
      <c r="GV217">
        <v>0.073044</v>
      </c>
      <c r="GW217">
        <v>0.106206</v>
      </c>
      <c r="GX217">
        <v>0.0942625</v>
      </c>
      <c r="GY217">
        <v>29399.1</v>
      </c>
      <c r="GZ217">
        <v>29510.9</v>
      </c>
      <c r="HA217">
        <v>29542.3</v>
      </c>
      <c r="HB217">
        <v>29421.6</v>
      </c>
      <c r="HC217">
        <v>34884.8</v>
      </c>
      <c r="HD217">
        <v>35294.3</v>
      </c>
      <c r="HE217">
        <v>41571.6</v>
      </c>
      <c r="HF217">
        <v>41795.4</v>
      </c>
      <c r="HG217">
        <v>1.9204</v>
      </c>
      <c r="HH217">
        <v>1.8836</v>
      </c>
      <c r="HI217">
        <v>0.0784285</v>
      </c>
      <c r="HJ217">
        <v>0</v>
      </c>
      <c r="HK217">
        <v>28.7346</v>
      </c>
      <c r="HL217">
        <v>999.9</v>
      </c>
      <c r="HM217">
        <v>53.9</v>
      </c>
      <c r="HN217">
        <v>30.8</v>
      </c>
      <c r="HO217">
        <v>26.3511</v>
      </c>
      <c r="HP217">
        <v>62.0739</v>
      </c>
      <c r="HQ217">
        <v>25.6891</v>
      </c>
      <c r="HR217">
        <v>1</v>
      </c>
      <c r="HS217">
        <v>0.09625</v>
      </c>
      <c r="HT217">
        <v>-0.762029</v>
      </c>
      <c r="HU217">
        <v>20.3381</v>
      </c>
      <c r="HV217">
        <v>5.21684</v>
      </c>
      <c r="HW217">
        <v>12.0135</v>
      </c>
      <c r="HX217">
        <v>4.98935</v>
      </c>
      <c r="HY217">
        <v>3.28805</v>
      </c>
      <c r="HZ217">
        <v>9999</v>
      </c>
      <c r="IA217">
        <v>9999</v>
      </c>
      <c r="IB217">
        <v>9999</v>
      </c>
      <c r="IC217">
        <v>4.7</v>
      </c>
      <c r="ID217">
        <v>1.86759</v>
      </c>
      <c r="IE217">
        <v>1.86669</v>
      </c>
      <c r="IF217">
        <v>1.86604</v>
      </c>
      <c r="IG217">
        <v>1.866</v>
      </c>
      <c r="IH217">
        <v>1.86787</v>
      </c>
      <c r="II217">
        <v>1.87028</v>
      </c>
      <c r="IJ217">
        <v>1.86895</v>
      </c>
      <c r="IK217">
        <v>1.87042</v>
      </c>
      <c r="IL217">
        <v>0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-0.269</v>
      </c>
      <c r="IZ217">
        <v>0.1286</v>
      </c>
      <c r="JA217">
        <v>-0.08430758455233166</v>
      </c>
      <c r="JB217">
        <v>-0.0005046786976645747</v>
      </c>
      <c r="JC217">
        <v>-2.788243218172637E-07</v>
      </c>
      <c r="JD217">
        <v>-1.458253586176284E-11</v>
      </c>
      <c r="JE217">
        <v>-0.06436460862781151</v>
      </c>
      <c r="JF217">
        <v>-0.004978686969522418</v>
      </c>
      <c r="JG217">
        <v>0.0008967905392753483</v>
      </c>
      <c r="JH217">
        <v>-1.433903952826167E-05</v>
      </c>
      <c r="JI217">
        <v>4</v>
      </c>
      <c r="JJ217">
        <v>2332</v>
      </c>
      <c r="JK217">
        <v>1</v>
      </c>
      <c r="JL217">
        <v>26</v>
      </c>
      <c r="JM217">
        <v>192841.6</v>
      </c>
      <c r="JN217">
        <v>192841.7</v>
      </c>
      <c r="JO217">
        <v>0.778809</v>
      </c>
      <c r="JP217">
        <v>2.27905</v>
      </c>
      <c r="JQ217">
        <v>1.39771</v>
      </c>
      <c r="JR217">
        <v>2.34131</v>
      </c>
      <c r="JS217">
        <v>1.49536</v>
      </c>
      <c r="JT217">
        <v>2.58423</v>
      </c>
      <c r="JU217">
        <v>36.3165</v>
      </c>
      <c r="JV217">
        <v>24.07</v>
      </c>
      <c r="JW217">
        <v>18</v>
      </c>
      <c r="JX217">
        <v>489.056</v>
      </c>
      <c r="JY217">
        <v>455.752</v>
      </c>
      <c r="JZ217">
        <v>29.341</v>
      </c>
      <c r="KA217">
        <v>28.8479</v>
      </c>
      <c r="KB217">
        <v>29.9998</v>
      </c>
      <c r="KC217">
        <v>28.7228</v>
      </c>
      <c r="KD217">
        <v>28.6508</v>
      </c>
      <c r="KE217">
        <v>15.6009</v>
      </c>
      <c r="KF217">
        <v>29.1692</v>
      </c>
      <c r="KG217">
        <v>75.4417</v>
      </c>
      <c r="KH217">
        <v>29.2355</v>
      </c>
      <c r="KI217">
        <v>279.696</v>
      </c>
      <c r="KJ217">
        <v>20.3934</v>
      </c>
      <c r="KK217">
        <v>100.967</v>
      </c>
      <c r="KL217">
        <v>100.508</v>
      </c>
    </row>
    <row r="218" spans="1:298">
      <c r="A218">
        <v>202</v>
      </c>
      <c r="B218">
        <v>1758817926.5</v>
      </c>
      <c r="C218">
        <v>4891.400000095367</v>
      </c>
      <c r="D218" t="s">
        <v>850</v>
      </c>
      <c r="E218" t="s">
        <v>851</v>
      </c>
      <c r="F218">
        <v>5</v>
      </c>
      <c r="G218" t="s">
        <v>833</v>
      </c>
      <c r="H218" t="s">
        <v>437</v>
      </c>
      <c r="I218" t="s">
        <v>438</v>
      </c>
      <c r="J218">
        <v>1758817919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305.8504040844581</v>
      </c>
      <c r="AL218">
        <v>304.0437272727272</v>
      </c>
      <c r="AM218">
        <v>-3.30326871295637</v>
      </c>
      <c r="AN218">
        <v>65.06510384186626</v>
      </c>
      <c r="AO218">
        <f>(AQ218 - AP218 + DZ218*1E3/(8.314*(EB218+273.15)) * AS218/DY218 * AR218) * DY218/(100*DM218) * 1000/(1000 - AQ218)</f>
        <v>0</v>
      </c>
      <c r="AP218">
        <v>20.33628184792507</v>
      </c>
      <c r="AQ218">
        <v>23.69951515151514</v>
      </c>
      <c r="AR218">
        <v>1.965989176388647E-05</v>
      </c>
      <c r="AS218">
        <v>108.0877856930043</v>
      </c>
      <c r="AT218">
        <v>0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3.21</v>
      </c>
      <c r="DN218">
        <v>0.5</v>
      </c>
      <c r="DO218" t="s">
        <v>440</v>
      </c>
      <c r="DP218">
        <v>2</v>
      </c>
      <c r="DQ218" t="b">
        <v>1</v>
      </c>
      <c r="DR218">
        <v>1758817919</v>
      </c>
      <c r="DS218">
        <v>319.3248518518518</v>
      </c>
      <c r="DT218">
        <v>314.1728148148148</v>
      </c>
      <c r="DU218">
        <v>23.68832962962963</v>
      </c>
      <c r="DV218">
        <v>20.33953703703704</v>
      </c>
      <c r="DW218">
        <v>319.5992962962963</v>
      </c>
      <c r="DX218">
        <v>23.55971851851852</v>
      </c>
      <c r="DY218">
        <v>499.9803703703703</v>
      </c>
      <c r="DZ218">
        <v>91.22825925925926</v>
      </c>
      <c r="EA218">
        <v>0.02934384814814815</v>
      </c>
      <c r="EB218">
        <v>30.29987407407408</v>
      </c>
      <c r="EC218">
        <v>30.0030074074074</v>
      </c>
      <c r="ED218">
        <v>999.9000000000001</v>
      </c>
      <c r="EE218">
        <v>0</v>
      </c>
      <c r="EF218">
        <v>0</v>
      </c>
      <c r="EG218">
        <v>9991.274444444443</v>
      </c>
      <c r="EH218">
        <v>0</v>
      </c>
      <c r="EI218">
        <v>11.3539</v>
      </c>
      <c r="EJ218">
        <v>5.151947407407407</v>
      </c>
      <c r="EK218">
        <v>327.0724814814816</v>
      </c>
      <c r="EL218">
        <v>320.6957037037037</v>
      </c>
      <c r="EM218">
        <v>3.348780370370371</v>
      </c>
      <c r="EN218">
        <v>314.1728148148148</v>
      </c>
      <c r="EO218">
        <v>20.33953703703704</v>
      </c>
      <c r="EP218">
        <v>2.161044074074074</v>
      </c>
      <c r="EQ218">
        <v>1.855540740740741</v>
      </c>
      <c r="ER218">
        <v>18.67641111111111</v>
      </c>
      <c r="ES218">
        <v>16.26269259259259</v>
      </c>
      <c r="ET218">
        <v>1999.99</v>
      </c>
      <c r="EU218">
        <v>0.9799996666666666</v>
      </c>
      <c r="EV218">
        <v>0.02000003333333333</v>
      </c>
      <c r="EW218">
        <v>0</v>
      </c>
      <c r="EX218">
        <v>479.973037037037</v>
      </c>
      <c r="EY218">
        <v>5.00097</v>
      </c>
      <c r="EZ218">
        <v>9651.321481481482</v>
      </c>
      <c r="FA218">
        <v>16707.47777777778</v>
      </c>
      <c r="FB218">
        <v>40.75</v>
      </c>
      <c r="FC218">
        <v>41.11566666666666</v>
      </c>
      <c r="FD218">
        <v>40.70566666666667</v>
      </c>
      <c r="FE218">
        <v>40.625</v>
      </c>
      <c r="FF218">
        <v>41.31666666666666</v>
      </c>
      <c r="FG218">
        <v>1955.09</v>
      </c>
      <c r="FH218">
        <v>39.9</v>
      </c>
      <c r="FI218">
        <v>0</v>
      </c>
      <c r="FJ218">
        <v>1758817927.8</v>
      </c>
      <c r="FK218">
        <v>0</v>
      </c>
      <c r="FL218">
        <v>479.9879615384616</v>
      </c>
      <c r="FM218">
        <v>-0.4576752127064275</v>
      </c>
      <c r="FN218">
        <v>-8.116239341770839</v>
      </c>
      <c r="FO218">
        <v>9651.368461538463</v>
      </c>
      <c r="FP218">
        <v>15</v>
      </c>
      <c r="FQ218">
        <v>0</v>
      </c>
      <c r="FR218" t="s">
        <v>441</v>
      </c>
      <c r="FS218">
        <v>1747247426.5</v>
      </c>
      <c r="FT218">
        <v>1747247420.5</v>
      </c>
      <c r="FU218">
        <v>0</v>
      </c>
      <c r="FV218">
        <v>1.027</v>
      </c>
      <c r="FW218">
        <v>0.031</v>
      </c>
      <c r="FX218">
        <v>0.02</v>
      </c>
      <c r="FY218">
        <v>0.05</v>
      </c>
      <c r="FZ218">
        <v>420</v>
      </c>
      <c r="GA218">
        <v>16</v>
      </c>
      <c r="GB218">
        <v>0.01</v>
      </c>
      <c r="GC218">
        <v>0.1</v>
      </c>
      <c r="GD218">
        <v>4.62625325</v>
      </c>
      <c r="GE218">
        <v>8.192321088180114</v>
      </c>
      <c r="GF218">
        <v>0.800511226330985</v>
      </c>
      <c r="GG218">
        <v>0</v>
      </c>
      <c r="GH218">
        <v>480.0381764705882</v>
      </c>
      <c r="GI218">
        <v>-0.8436363614642001</v>
      </c>
      <c r="GJ218">
        <v>0.2447501091255197</v>
      </c>
      <c r="GK218">
        <v>-1</v>
      </c>
      <c r="GL218">
        <v>3.345380749999999</v>
      </c>
      <c r="GM218">
        <v>0.04445977485927842</v>
      </c>
      <c r="GN218">
        <v>0.006070189201128776</v>
      </c>
      <c r="GO218">
        <v>1</v>
      </c>
      <c r="GP218">
        <v>1</v>
      </c>
      <c r="GQ218">
        <v>2</v>
      </c>
      <c r="GR218" t="s">
        <v>442</v>
      </c>
      <c r="GS218">
        <v>3.13529</v>
      </c>
      <c r="GT218">
        <v>2.68953</v>
      </c>
      <c r="GU218">
        <v>0.0716837</v>
      </c>
      <c r="GV218">
        <v>0.0697731</v>
      </c>
      <c r="GW218">
        <v>0.106234</v>
      </c>
      <c r="GX218">
        <v>0.094196</v>
      </c>
      <c r="GY218">
        <v>29500.4</v>
      </c>
      <c r="GZ218">
        <v>29615</v>
      </c>
      <c r="HA218">
        <v>29542.2</v>
      </c>
      <c r="HB218">
        <v>29421.5</v>
      </c>
      <c r="HC218">
        <v>34883.7</v>
      </c>
      <c r="HD218">
        <v>35296.6</v>
      </c>
      <c r="HE218">
        <v>41571.8</v>
      </c>
      <c r="HF218">
        <v>41795.1</v>
      </c>
      <c r="HG218">
        <v>1.92052</v>
      </c>
      <c r="HH218">
        <v>1.88323</v>
      </c>
      <c r="HI218">
        <v>0.077568</v>
      </c>
      <c r="HJ218">
        <v>0</v>
      </c>
      <c r="HK218">
        <v>28.7353</v>
      </c>
      <c r="HL218">
        <v>999.9</v>
      </c>
      <c r="HM218">
        <v>53.9</v>
      </c>
      <c r="HN218">
        <v>30.8</v>
      </c>
      <c r="HO218">
        <v>26.3502</v>
      </c>
      <c r="HP218">
        <v>62.2039</v>
      </c>
      <c r="HQ218">
        <v>25.7492</v>
      </c>
      <c r="HR218">
        <v>1</v>
      </c>
      <c r="HS218">
        <v>0.0955971</v>
      </c>
      <c r="HT218">
        <v>-0.639232</v>
      </c>
      <c r="HU218">
        <v>20.3389</v>
      </c>
      <c r="HV218">
        <v>5.21669</v>
      </c>
      <c r="HW218">
        <v>12.0141</v>
      </c>
      <c r="HX218">
        <v>4.989</v>
      </c>
      <c r="HY218">
        <v>3.28838</v>
      </c>
      <c r="HZ218">
        <v>9999</v>
      </c>
      <c r="IA218">
        <v>9999</v>
      </c>
      <c r="IB218">
        <v>9999</v>
      </c>
      <c r="IC218">
        <v>4.7</v>
      </c>
      <c r="ID218">
        <v>1.86759</v>
      </c>
      <c r="IE218">
        <v>1.86671</v>
      </c>
      <c r="IF218">
        <v>1.86602</v>
      </c>
      <c r="IG218">
        <v>1.866</v>
      </c>
      <c r="IH218">
        <v>1.86786</v>
      </c>
      <c r="II218">
        <v>1.87028</v>
      </c>
      <c r="IJ218">
        <v>1.86893</v>
      </c>
      <c r="IK218">
        <v>1.87042</v>
      </c>
      <c r="IL218">
        <v>0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-0.258</v>
      </c>
      <c r="IZ218">
        <v>0.1288</v>
      </c>
      <c r="JA218">
        <v>-0.08430758455233166</v>
      </c>
      <c r="JB218">
        <v>-0.0005046786976645747</v>
      </c>
      <c r="JC218">
        <v>-2.788243218172637E-07</v>
      </c>
      <c r="JD218">
        <v>-1.458253586176284E-11</v>
      </c>
      <c r="JE218">
        <v>-0.06436460862781151</v>
      </c>
      <c r="JF218">
        <v>-0.004978686969522418</v>
      </c>
      <c r="JG218">
        <v>0.0008967905392753483</v>
      </c>
      <c r="JH218">
        <v>-1.433903952826167E-05</v>
      </c>
      <c r="JI218">
        <v>4</v>
      </c>
      <c r="JJ218">
        <v>2332</v>
      </c>
      <c r="JK218">
        <v>1</v>
      </c>
      <c r="JL218">
        <v>26</v>
      </c>
      <c r="JM218">
        <v>192841.7</v>
      </c>
      <c r="JN218">
        <v>192841.8</v>
      </c>
      <c r="JO218">
        <v>0.742188</v>
      </c>
      <c r="JP218">
        <v>2.28882</v>
      </c>
      <c r="JQ218">
        <v>1.39648</v>
      </c>
      <c r="JR218">
        <v>2.34619</v>
      </c>
      <c r="JS218">
        <v>1.49536</v>
      </c>
      <c r="JT218">
        <v>2.68677</v>
      </c>
      <c r="JU218">
        <v>36.3165</v>
      </c>
      <c r="JV218">
        <v>24.0612</v>
      </c>
      <c r="JW218">
        <v>18</v>
      </c>
      <c r="JX218">
        <v>489.115</v>
      </c>
      <c r="JY218">
        <v>455.495</v>
      </c>
      <c r="JZ218">
        <v>29.2485</v>
      </c>
      <c r="KA218">
        <v>28.8454</v>
      </c>
      <c r="KB218">
        <v>29.9998</v>
      </c>
      <c r="KC218">
        <v>28.7203</v>
      </c>
      <c r="KD218">
        <v>28.6482</v>
      </c>
      <c r="KE218">
        <v>14.8689</v>
      </c>
      <c r="KF218">
        <v>29.1692</v>
      </c>
      <c r="KG218">
        <v>75.4417</v>
      </c>
      <c r="KH218">
        <v>29.2302</v>
      </c>
      <c r="KI218">
        <v>266.336</v>
      </c>
      <c r="KJ218">
        <v>20.3934</v>
      </c>
      <c r="KK218">
        <v>100.967</v>
      </c>
      <c r="KL218">
        <v>100.507</v>
      </c>
    </row>
    <row r="219" spans="1:298">
      <c r="A219">
        <v>203</v>
      </c>
      <c r="B219">
        <v>1758817931.5</v>
      </c>
      <c r="C219">
        <v>4896.400000095367</v>
      </c>
      <c r="D219" t="s">
        <v>852</v>
      </c>
      <c r="E219" t="s">
        <v>853</v>
      </c>
      <c r="F219">
        <v>5</v>
      </c>
      <c r="G219" t="s">
        <v>833</v>
      </c>
      <c r="H219" t="s">
        <v>437</v>
      </c>
      <c r="I219" t="s">
        <v>438</v>
      </c>
      <c r="J219">
        <v>1758817923.714286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288.9246725925955</v>
      </c>
      <c r="AL219">
        <v>287.5661515151514</v>
      </c>
      <c r="AM219">
        <v>-3.298219895300671</v>
      </c>
      <c r="AN219">
        <v>65.06510384186626</v>
      </c>
      <c r="AO219">
        <f>(AQ219 - AP219 + DZ219*1E3/(8.314*(EB219+273.15)) * AS219/DY219 * AR219) * DY219/(100*DM219) * 1000/(1000 - AQ219)</f>
        <v>0</v>
      </c>
      <c r="AP219">
        <v>20.30903620680248</v>
      </c>
      <c r="AQ219">
        <v>23.70107151515152</v>
      </c>
      <c r="AR219">
        <v>-1.311614554954886E-07</v>
      </c>
      <c r="AS219">
        <v>108.0877856930043</v>
      </c>
      <c r="AT219">
        <v>0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3.21</v>
      </c>
      <c r="DN219">
        <v>0.5</v>
      </c>
      <c r="DO219" t="s">
        <v>440</v>
      </c>
      <c r="DP219">
        <v>2</v>
      </c>
      <c r="DQ219" t="b">
        <v>1</v>
      </c>
      <c r="DR219">
        <v>1758817923.714286</v>
      </c>
      <c r="DS219">
        <v>304.1943571428572</v>
      </c>
      <c r="DT219">
        <v>298.567</v>
      </c>
      <c r="DU219">
        <v>23.69419642857143</v>
      </c>
      <c r="DV219">
        <v>20.3301</v>
      </c>
      <c r="DW219">
        <v>304.4585714285714</v>
      </c>
      <c r="DX219">
        <v>23.56551071428571</v>
      </c>
      <c r="DY219">
        <v>499.9841785714285</v>
      </c>
      <c r="DZ219">
        <v>91.22793928571427</v>
      </c>
      <c r="EA219">
        <v>0.02925479642857143</v>
      </c>
      <c r="EB219">
        <v>30.301425</v>
      </c>
      <c r="EC219">
        <v>30.002625</v>
      </c>
      <c r="ED219">
        <v>999.9000000000002</v>
      </c>
      <c r="EE219">
        <v>0</v>
      </c>
      <c r="EF219">
        <v>0</v>
      </c>
      <c r="EG219">
        <v>9998.237499999999</v>
      </c>
      <c r="EH219">
        <v>0</v>
      </c>
      <c r="EI219">
        <v>11.3539</v>
      </c>
      <c r="EJ219">
        <v>5.627314285714286</v>
      </c>
      <c r="EK219">
        <v>311.5767142857143</v>
      </c>
      <c r="EL219">
        <v>304.7630714285714</v>
      </c>
      <c r="EM219">
        <v>3.364092142857142</v>
      </c>
      <c r="EN219">
        <v>298.567</v>
      </c>
      <c r="EO219">
        <v>20.3301</v>
      </c>
      <c r="EP219">
        <v>2.161571785714286</v>
      </c>
      <c r="EQ219">
        <v>1.854672142857143</v>
      </c>
      <c r="ER219">
        <v>18.68031785714286</v>
      </c>
      <c r="ES219">
        <v>16.25535</v>
      </c>
      <c r="ET219">
        <v>1999.982142857143</v>
      </c>
      <c r="EU219">
        <v>0.9799995714285714</v>
      </c>
      <c r="EV219">
        <v>0.02000012857142857</v>
      </c>
      <c r="EW219">
        <v>0</v>
      </c>
      <c r="EX219">
        <v>479.9882857142856</v>
      </c>
      <c r="EY219">
        <v>5.00097</v>
      </c>
      <c r="EZ219">
        <v>9651.239285714286</v>
      </c>
      <c r="FA219">
        <v>16707.41785714286</v>
      </c>
      <c r="FB219">
        <v>40.75</v>
      </c>
      <c r="FC219">
        <v>41.1115</v>
      </c>
      <c r="FD219">
        <v>40.69824999999999</v>
      </c>
      <c r="FE219">
        <v>40.625</v>
      </c>
      <c r="FF219">
        <v>41.31199999999999</v>
      </c>
      <c r="FG219">
        <v>1955.082142857143</v>
      </c>
      <c r="FH219">
        <v>39.9</v>
      </c>
      <c r="FI219">
        <v>0</v>
      </c>
      <c r="FJ219">
        <v>1758817932.6</v>
      </c>
      <c r="FK219">
        <v>0</v>
      </c>
      <c r="FL219">
        <v>479.9906923076924</v>
      </c>
      <c r="FM219">
        <v>0.2886837699812865</v>
      </c>
      <c r="FN219">
        <v>8.610598281979785</v>
      </c>
      <c r="FO219">
        <v>9651.328461538462</v>
      </c>
      <c r="FP219">
        <v>15</v>
      </c>
      <c r="FQ219">
        <v>0</v>
      </c>
      <c r="FR219" t="s">
        <v>441</v>
      </c>
      <c r="FS219">
        <v>1747247426.5</v>
      </c>
      <c r="FT219">
        <v>1747247420.5</v>
      </c>
      <c r="FU219">
        <v>0</v>
      </c>
      <c r="FV219">
        <v>1.027</v>
      </c>
      <c r="FW219">
        <v>0.031</v>
      </c>
      <c r="FX219">
        <v>0.02</v>
      </c>
      <c r="FY219">
        <v>0.05</v>
      </c>
      <c r="FZ219">
        <v>420</v>
      </c>
      <c r="GA219">
        <v>16</v>
      </c>
      <c r="GB219">
        <v>0.01</v>
      </c>
      <c r="GC219">
        <v>0.1</v>
      </c>
      <c r="GD219">
        <v>5.3685925</v>
      </c>
      <c r="GE219">
        <v>6.088557298311439</v>
      </c>
      <c r="GF219">
        <v>0.5881715988244842</v>
      </c>
      <c r="GG219">
        <v>0</v>
      </c>
      <c r="GH219">
        <v>480.0057058823529</v>
      </c>
      <c r="GI219">
        <v>-0.303376619631971</v>
      </c>
      <c r="GJ219">
        <v>0.2426742587250456</v>
      </c>
      <c r="GK219">
        <v>-1</v>
      </c>
      <c r="GL219">
        <v>3.3583995</v>
      </c>
      <c r="GM219">
        <v>0.1860569606003697</v>
      </c>
      <c r="GN219">
        <v>0.01934483832318069</v>
      </c>
      <c r="GO219">
        <v>0</v>
      </c>
      <c r="GP219">
        <v>0</v>
      </c>
      <c r="GQ219">
        <v>2</v>
      </c>
      <c r="GR219" t="s">
        <v>450</v>
      </c>
      <c r="GS219">
        <v>3.13556</v>
      </c>
      <c r="GT219">
        <v>2.68949</v>
      </c>
      <c r="GU219">
        <v>0.0684288</v>
      </c>
      <c r="GV219">
        <v>0.0664327</v>
      </c>
      <c r="GW219">
        <v>0.10624</v>
      </c>
      <c r="GX219">
        <v>0.0941451</v>
      </c>
      <c r="GY219">
        <v>29604.6</v>
      </c>
      <c r="GZ219">
        <v>29721.7</v>
      </c>
      <c r="HA219">
        <v>29543</v>
      </c>
      <c r="HB219">
        <v>29421.8</v>
      </c>
      <c r="HC219">
        <v>34884</v>
      </c>
      <c r="HD219">
        <v>35299.1</v>
      </c>
      <c r="HE219">
        <v>41572.5</v>
      </c>
      <c r="HF219">
        <v>41795.7</v>
      </c>
      <c r="HG219">
        <v>1.92105</v>
      </c>
      <c r="HH219">
        <v>1.88332</v>
      </c>
      <c r="HI219">
        <v>0.0772327</v>
      </c>
      <c r="HJ219">
        <v>0</v>
      </c>
      <c r="HK219">
        <v>28.737</v>
      </c>
      <c r="HL219">
        <v>999.9</v>
      </c>
      <c r="HM219">
        <v>53.9</v>
      </c>
      <c r="HN219">
        <v>30.8</v>
      </c>
      <c r="HO219">
        <v>26.352</v>
      </c>
      <c r="HP219">
        <v>62.0039</v>
      </c>
      <c r="HQ219">
        <v>25.8213</v>
      </c>
      <c r="HR219">
        <v>1</v>
      </c>
      <c r="HS219">
        <v>0.0955437</v>
      </c>
      <c r="HT219">
        <v>-0.760517</v>
      </c>
      <c r="HU219">
        <v>20.3384</v>
      </c>
      <c r="HV219">
        <v>5.21639</v>
      </c>
      <c r="HW219">
        <v>12.0141</v>
      </c>
      <c r="HX219">
        <v>4.9889</v>
      </c>
      <c r="HY219">
        <v>3.28825</v>
      </c>
      <c r="HZ219">
        <v>9999</v>
      </c>
      <c r="IA219">
        <v>9999</v>
      </c>
      <c r="IB219">
        <v>9999</v>
      </c>
      <c r="IC219">
        <v>4.7</v>
      </c>
      <c r="ID219">
        <v>1.8676</v>
      </c>
      <c r="IE219">
        <v>1.86672</v>
      </c>
      <c r="IF219">
        <v>1.86602</v>
      </c>
      <c r="IG219">
        <v>1.866</v>
      </c>
      <c r="IH219">
        <v>1.86788</v>
      </c>
      <c r="II219">
        <v>1.87029</v>
      </c>
      <c r="IJ219">
        <v>1.86895</v>
      </c>
      <c r="IK219">
        <v>1.87043</v>
      </c>
      <c r="IL219">
        <v>0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-0.247</v>
      </c>
      <c r="IZ219">
        <v>0.1288</v>
      </c>
      <c r="JA219">
        <v>-0.08430758455233166</v>
      </c>
      <c r="JB219">
        <v>-0.0005046786976645747</v>
      </c>
      <c r="JC219">
        <v>-2.788243218172637E-07</v>
      </c>
      <c r="JD219">
        <v>-1.458253586176284E-11</v>
      </c>
      <c r="JE219">
        <v>-0.06436460862781151</v>
      </c>
      <c r="JF219">
        <v>-0.004978686969522418</v>
      </c>
      <c r="JG219">
        <v>0.0008967905392753483</v>
      </c>
      <c r="JH219">
        <v>-1.433903952826167E-05</v>
      </c>
      <c r="JI219">
        <v>4</v>
      </c>
      <c r="JJ219">
        <v>2332</v>
      </c>
      <c r="JK219">
        <v>1</v>
      </c>
      <c r="JL219">
        <v>26</v>
      </c>
      <c r="JM219">
        <v>192841.8</v>
      </c>
      <c r="JN219">
        <v>192841.9</v>
      </c>
      <c r="JO219">
        <v>0.709229</v>
      </c>
      <c r="JP219">
        <v>2.2998</v>
      </c>
      <c r="JQ219">
        <v>1.39771</v>
      </c>
      <c r="JR219">
        <v>2.34375</v>
      </c>
      <c r="JS219">
        <v>1.49536</v>
      </c>
      <c r="JT219">
        <v>2.5769</v>
      </c>
      <c r="JU219">
        <v>36.3165</v>
      </c>
      <c r="JV219">
        <v>24.0612</v>
      </c>
      <c r="JW219">
        <v>18</v>
      </c>
      <c r="JX219">
        <v>489.432</v>
      </c>
      <c r="JY219">
        <v>455.541</v>
      </c>
      <c r="JZ219">
        <v>29.2192</v>
      </c>
      <c r="KA219">
        <v>28.8429</v>
      </c>
      <c r="KB219">
        <v>29.9998</v>
      </c>
      <c r="KC219">
        <v>28.7185</v>
      </c>
      <c r="KD219">
        <v>28.6459</v>
      </c>
      <c r="KE219">
        <v>14.2088</v>
      </c>
      <c r="KF219">
        <v>28.879</v>
      </c>
      <c r="KG219">
        <v>75.4417</v>
      </c>
      <c r="KH219">
        <v>29.2294</v>
      </c>
      <c r="KI219">
        <v>246.3</v>
      </c>
      <c r="KJ219">
        <v>20.3934</v>
      </c>
      <c r="KK219">
        <v>100.969</v>
      </c>
      <c r="KL219">
        <v>100.509</v>
      </c>
    </row>
    <row r="220" spans="1:298">
      <c r="A220">
        <v>204</v>
      </c>
      <c r="B220">
        <v>1758817936.5</v>
      </c>
      <c r="C220">
        <v>4901.400000095367</v>
      </c>
      <c r="D220" t="s">
        <v>854</v>
      </c>
      <c r="E220" t="s">
        <v>855</v>
      </c>
      <c r="F220">
        <v>5</v>
      </c>
      <c r="G220" t="s">
        <v>833</v>
      </c>
      <c r="H220" t="s">
        <v>437</v>
      </c>
      <c r="I220" t="s">
        <v>438</v>
      </c>
      <c r="J220">
        <v>1758817929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272.0014531010255</v>
      </c>
      <c r="AL220">
        <v>271.0871393939392</v>
      </c>
      <c r="AM220">
        <v>-3.294327163986582</v>
      </c>
      <c r="AN220">
        <v>65.06510384186626</v>
      </c>
      <c r="AO220">
        <f>(AQ220 - AP220 + DZ220*1E3/(8.314*(EB220+273.15)) * AS220/DY220 * AR220) * DY220/(100*DM220) * 1000/(1000 - AQ220)</f>
        <v>0</v>
      </c>
      <c r="AP220">
        <v>20.31642811829123</v>
      </c>
      <c r="AQ220">
        <v>23.71490484848485</v>
      </c>
      <c r="AR220">
        <v>3.091775984579293E-05</v>
      </c>
      <c r="AS220">
        <v>108.0877856930043</v>
      </c>
      <c r="AT220">
        <v>0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3.21</v>
      </c>
      <c r="DN220">
        <v>0.5</v>
      </c>
      <c r="DO220" t="s">
        <v>440</v>
      </c>
      <c r="DP220">
        <v>2</v>
      </c>
      <c r="DQ220" t="b">
        <v>1</v>
      </c>
      <c r="DR220">
        <v>1758817929</v>
      </c>
      <c r="DS220">
        <v>287.1941481481481</v>
      </c>
      <c r="DT220">
        <v>281.0725185185185</v>
      </c>
      <c r="DU220">
        <v>23.70152962962963</v>
      </c>
      <c r="DV220">
        <v>20.32088888888889</v>
      </c>
      <c r="DW220">
        <v>287.447</v>
      </c>
      <c r="DX220">
        <v>23.57275555555556</v>
      </c>
      <c r="DY220">
        <v>499.9901851851852</v>
      </c>
      <c r="DZ220">
        <v>91.22830740740739</v>
      </c>
      <c r="EA220">
        <v>0.02913792222222222</v>
      </c>
      <c r="EB220">
        <v>30.29987777777778</v>
      </c>
      <c r="EC220">
        <v>29.99721851851852</v>
      </c>
      <c r="ED220">
        <v>999.9000000000001</v>
      </c>
      <c r="EE220">
        <v>0</v>
      </c>
      <c r="EF220">
        <v>0</v>
      </c>
      <c r="EG220">
        <v>10006.07037037037</v>
      </c>
      <c r="EH220">
        <v>0</v>
      </c>
      <c r="EI220">
        <v>11.3539</v>
      </c>
      <c r="EJ220">
        <v>6.121743703703704</v>
      </c>
      <c r="EK220">
        <v>294.1662962962964</v>
      </c>
      <c r="EL220">
        <v>286.9027407407407</v>
      </c>
      <c r="EM220">
        <v>3.380644074074074</v>
      </c>
      <c r="EN220">
        <v>281.0725185185185</v>
      </c>
      <c r="EO220">
        <v>20.32088888888889</v>
      </c>
      <c r="EP220">
        <v>2.16225</v>
      </c>
      <c r="EQ220">
        <v>1.853838888888889</v>
      </c>
      <c r="ER220">
        <v>18.68532962962963</v>
      </c>
      <c r="ES220">
        <v>16.2483</v>
      </c>
      <c r="ET220">
        <v>1999.997407407407</v>
      </c>
      <c r="EU220">
        <v>0.9799996666666666</v>
      </c>
      <c r="EV220">
        <v>0.02000003333333333</v>
      </c>
      <c r="EW220">
        <v>0</v>
      </c>
      <c r="EX220">
        <v>480.0785185185185</v>
      </c>
      <c r="EY220">
        <v>5.00097</v>
      </c>
      <c r="EZ220">
        <v>9652.737407407407</v>
      </c>
      <c r="FA220">
        <v>16707.54814814815</v>
      </c>
      <c r="FB220">
        <v>40.75</v>
      </c>
      <c r="FC220">
        <v>41.09466666666666</v>
      </c>
      <c r="FD220">
        <v>40.69166666666666</v>
      </c>
      <c r="FE220">
        <v>40.625</v>
      </c>
      <c r="FF220">
        <v>41.31199999999999</v>
      </c>
      <c r="FG220">
        <v>1955.097407407408</v>
      </c>
      <c r="FH220">
        <v>39.9</v>
      </c>
      <c r="FI220">
        <v>0</v>
      </c>
      <c r="FJ220">
        <v>1758817937.4</v>
      </c>
      <c r="FK220">
        <v>0</v>
      </c>
      <c r="FL220">
        <v>480.0718076923077</v>
      </c>
      <c r="FM220">
        <v>1.755726497765609</v>
      </c>
      <c r="FN220">
        <v>26.83247868696936</v>
      </c>
      <c r="FO220">
        <v>9652.806538461538</v>
      </c>
      <c r="FP220">
        <v>15</v>
      </c>
      <c r="FQ220">
        <v>0</v>
      </c>
      <c r="FR220" t="s">
        <v>441</v>
      </c>
      <c r="FS220">
        <v>1747247426.5</v>
      </c>
      <c r="FT220">
        <v>1747247420.5</v>
      </c>
      <c r="FU220">
        <v>0</v>
      </c>
      <c r="FV220">
        <v>1.027</v>
      </c>
      <c r="FW220">
        <v>0.031</v>
      </c>
      <c r="FX220">
        <v>0.02</v>
      </c>
      <c r="FY220">
        <v>0.05</v>
      </c>
      <c r="FZ220">
        <v>420</v>
      </c>
      <c r="GA220">
        <v>16</v>
      </c>
      <c r="GB220">
        <v>0.01</v>
      </c>
      <c r="GC220">
        <v>0.1</v>
      </c>
      <c r="GD220">
        <v>5.77191425</v>
      </c>
      <c r="GE220">
        <v>5.630379399624765</v>
      </c>
      <c r="GF220">
        <v>0.5417127255791925</v>
      </c>
      <c r="GG220">
        <v>0</v>
      </c>
      <c r="GH220">
        <v>480.036794117647</v>
      </c>
      <c r="GI220">
        <v>0.3166844959872761</v>
      </c>
      <c r="GJ220">
        <v>0.2322070297628426</v>
      </c>
      <c r="GK220">
        <v>-1</v>
      </c>
      <c r="GL220">
        <v>3.36906225</v>
      </c>
      <c r="GM220">
        <v>0.2127121575984921</v>
      </c>
      <c r="GN220">
        <v>0.02143374529655281</v>
      </c>
      <c r="GO220">
        <v>0</v>
      </c>
      <c r="GP220">
        <v>0</v>
      </c>
      <c r="GQ220">
        <v>2</v>
      </c>
      <c r="GR220" t="s">
        <v>450</v>
      </c>
      <c r="GS220">
        <v>3.13535</v>
      </c>
      <c r="GT220">
        <v>2.68955</v>
      </c>
      <c r="GU220">
        <v>0.06509909999999999</v>
      </c>
      <c r="GV220">
        <v>0.0630101</v>
      </c>
      <c r="GW220">
        <v>0.106292</v>
      </c>
      <c r="GX220">
        <v>0.0942349</v>
      </c>
      <c r="GY220">
        <v>29710.5</v>
      </c>
      <c r="GZ220">
        <v>29830.7</v>
      </c>
      <c r="HA220">
        <v>29543</v>
      </c>
      <c r="HB220">
        <v>29421.9</v>
      </c>
      <c r="HC220">
        <v>34882.2</v>
      </c>
      <c r="HD220">
        <v>35295.3</v>
      </c>
      <c r="HE220">
        <v>41572.8</v>
      </c>
      <c r="HF220">
        <v>41795.5</v>
      </c>
      <c r="HG220">
        <v>1.92038</v>
      </c>
      <c r="HH220">
        <v>1.88358</v>
      </c>
      <c r="HI220">
        <v>0.0769943</v>
      </c>
      <c r="HJ220">
        <v>0</v>
      </c>
      <c r="HK220">
        <v>28.7389</v>
      </c>
      <c r="HL220">
        <v>999.9</v>
      </c>
      <c r="HM220">
        <v>53.8</v>
      </c>
      <c r="HN220">
        <v>30.8</v>
      </c>
      <c r="HO220">
        <v>26.3053</v>
      </c>
      <c r="HP220">
        <v>62.2839</v>
      </c>
      <c r="HQ220">
        <v>25.7011</v>
      </c>
      <c r="HR220">
        <v>1</v>
      </c>
      <c r="HS220">
        <v>0.0950965</v>
      </c>
      <c r="HT220">
        <v>-0.836574</v>
      </c>
      <c r="HU220">
        <v>20.3379</v>
      </c>
      <c r="HV220">
        <v>5.21624</v>
      </c>
      <c r="HW220">
        <v>12.0132</v>
      </c>
      <c r="HX220">
        <v>4.98865</v>
      </c>
      <c r="HY220">
        <v>3.2882</v>
      </c>
      <c r="HZ220">
        <v>9999</v>
      </c>
      <c r="IA220">
        <v>9999</v>
      </c>
      <c r="IB220">
        <v>9999</v>
      </c>
      <c r="IC220">
        <v>4.7</v>
      </c>
      <c r="ID220">
        <v>1.86756</v>
      </c>
      <c r="IE220">
        <v>1.86674</v>
      </c>
      <c r="IF220">
        <v>1.866</v>
      </c>
      <c r="IG220">
        <v>1.866</v>
      </c>
      <c r="IH220">
        <v>1.86786</v>
      </c>
      <c r="II220">
        <v>1.87029</v>
      </c>
      <c r="IJ220">
        <v>1.86895</v>
      </c>
      <c r="IK220">
        <v>1.87042</v>
      </c>
      <c r="IL220">
        <v>0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-0.237</v>
      </c>
      <c r="IZ220">
        <v>0.129</v>
      </c>
      <c r="JA220">
        <v>-0.08430758455233166</v>
      </c>
      <c r="JB220">
        <v>-0.0005046786976645747</v>
      </c>
      <c r="JC220">
        <v>-2.788243218172637E-07</v>
      </c>
      <c r="JD220">
        <v>-1.458253586176284E-11</v>
      </c>
      <c r="JE220">
        <v>-0.06436460862781151</v>
      </c>
      <c r="JF220">
        <v>-0.004978686969522418</v>
      </c>
      <c r="JG220">
        <v>0.0008967905392753483</v>
      </c>
      <c r="JH220">
        <v>-1.433903952826167E-05</v>
      </c>
      <c r="JI220">
        <v>4</v>
      </c>
      <c r="JJ220">
        <v>2332</v>
      </c>
      <c r="JK220">
        <v>1</v>
      </c>
      <c r="JL220">
        <v>26</v>
      </c>
      <c r="JM220">
        <v>192841.8</v>
      </c>
      <c r="JN220">
        <v>192841.9</v>
      </c>
      <c r="JO220">
        <v>0.672607</v>
      </c>
      <c r="JP220">
        <v>2.29004</v>
      </c>
      <c r="JQ220">
        <v>1.39648</v>
      </c>
      <c r="JR220">
        <v>2.34253</v>
      </c>
      <c r="JS220">
        <v>1.49536</v>
      </c>
      <c r="JT220">
        <v>2.71484</v>
      </c>
      <c r="JU220">
        <v>36.3165</v>
      </c>
      <c r="JV220">
        <v>24.0612</v>
      </c>
      <c r="JW220">
        <v>18</v>
      </c>
      <c r="JX220">
        <v>488.985</v>
      </c>
      <c r="JY220">
        <v>455.683</v>
      </c>
      <c r="JZ220">
        <v>29.2168</v>
      </c>
      <c r="KA220">
        <v>28.8403</v>
      </c>
      <c r="KB220">
        <v>29.9999</v>
      </c>
      <c r="KC220">
        <v>28.7159</v>
      </c>
      <c r="KD220">
        <v>28.644</v>
      </c>
      <c r="KE220">
        <v>13.465</v>
      </c>
      <c r="KF220">
        <v>28.879</v>
      </c>
      <c r="KG220">
        <v>75.4417</v>
      </c>
      <c r="KH220">
        <v>29.2335</v>
      </c>
      <c r="KI220">
        <v>232.926</v>
      </c>
      <c r="KJ220">
        <v>20.3791</v>
      </c>
      <c r="KK220">
        <v>100.969</v>
      </c>
      <c r="KL220">
        <v>100.509</v>
      </c>
    </row>
    <row r="221" spans="1:298">
      <c r="A221">
        <v>205</v>
      </c>
      <c r="B221">
        <v>1758817941.5</v>
      </c>
      <c r="C221">
        <v>4906.400000095367</v>
      </c>
      <c r="D221" t="s">
        <v>856</v>
      </c>
      <c r="E221" t="s">
        <v>857</v>
      </c>
      <c r="F221">
        <v>5</v>
      </c>
      <c r="G221" t="s">
        <v>833</v>
      </c>
      <c r="H221" t="s">
        <v>437</v>
      </c>
      <c r="I221" t="s">
        <v>438</v>
      </c>
      <c r="J221">
        <v>1758817933.714286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255.1742056228225</v>
      </c>
      <c r="AL221">
        <v>254.5969575757575</v>
      </c>
      <c r="AM221">
        <v>-3.301133693325781</v>
      </c>
      <c r="AN221">
        <v>65.06510384186626</v>
      </c>
      <c r="AO221">
        <f>(AQ221 - AP221 + DZ221*1E3/(8.314*(EB221+273.15)) * AS221/DY221 * AR221) * DY221/(100*DM221) * 1000/(1000 - AQ221)</f>
        <v>0</v>
      </c>
      <c r="AP221">
        <v>20.3415835888418</v>
      </c>
      <c r="AQ221">
        <v>23.74961757575758</v>
      </c>
      <c r="AR221">
        <v>0.006845573201335711</v>
      </c>
      <c r="AS221">
        <v>108.0877856930043</v>
      </c>
      <c r="AT221">
        <v>0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3.21</v>
      </c>
      <c r="DN221">
        <v>0.5</v>
      </c>
      <c r="DO221" t="s">
        <v>440</v>
      </c>
      <c r="DP221">
        <v>2</v>
      </c>
      <c r="DQ221" t="b">
        <v>1</v>
      </c>
      <c r="DR221">
        <v>1758817933.714286</v>
      </c>
      <c r="DS221">
        <v>272.0141785714285</v>
      </c>
      <c r="DT221">
        <v>265.4718214285714</v>
      </c>
      <c r="DU221">
        <v>23.71411428571428</v>
      </c>
      <c r="DV221">
        <v>20.32256785714285</v>
      </c>
      <c r="DW221">
        <v>272.257</v>
      </c>
      <c r="DX221">
        <v>23.58517857142857</v>
      </c>
      <c r="DY221">
        <v>499.99525</v>
      </c>
      <c r="DZ221">
        <v>91.22809285714285</v>
      </c>
      <c r="EA221">
        <v>0.02921456071428571</v>
      </c>
      <c r="EB221">
        <v>30.29596071428572</v>
      </c>
      <c r="EC221">
        <v>29.99085714285714</v>
      </c>
      <c r="ED221">
        <v>999.9000000000002</v>
      </c>
      <c r="EE221">
        <v>0</v>
      </c>
      <c r="EF221">
        <v>0</v>
      </c>
      <c r="EG221">
        <v>10010.45107142857</v>
      </c>
      <c r="EH221">
        <v>0</v>
      </c>
      <c r="EI221">
        <v>11.3539</v>
      </c>
      <c r="EJ221">
        <v>6.542425357142858</v>
      </c>
      <c r="EK221">
        <v>278.62125</v>
      </c>
      <c r="EL221">
        <v>270.9786785714286</v>
      </c>
      <c r="EM221">
        <v>3.391556785714286</v>
      </c>
      <c r="EN221">
        <v>265.4718214285714</v>
      </c>
      <c r="EO221">
        <v>20.32256785714285</v>
      </c>
      <c r="EP221">
        <v>2.1633925</v>
      </c>
      <c r="EQ221">
        <v>1.853986428571428</v>
      </c>
      <c r="ER221">
        <v>18.693775</v>
      </c>
      <c r="ES221">
        <v>16.24955714285714</v>
      </c>
      <c r="ET221">
        <v>1999.993928571429</v>
      </c>
      <c r="EU221">
        <v>0.9799995714285714</v>
      </c>
      <c r="EV221">
        <v>0.02000012857142857</v>
      </c>
      <c r="EW221">
        <v>0</v>
      </c>
      <c r="EX221">
        <v>480.2797500000001</v>
      </c>
      <c r="EY221">
        <v>5.00097</v>
      </c>
      <c r="EZ221">
        <v>9656.117142857142</v>
      </c>
      <c r="FA221">
        <v>16707.52857142857</v>
      </c>
      <c r="FB221">
        <v>40.75</v>
      </c>
      <c r="FC221">
        <v>41.07774999999999</v>
      </c>
      <c r="FD221">
        <v>40.68699999999999</v>
      </c>
      <c r="FE221">
        <v>40.61375</v>
      </c>
      <c r="FF221">
        <v>41.31199999999999</v>
      </c>
      <c r="FG221">
        <v>1955.093928571429</v>
      </c>
      <c r="FH221">
        <v>39.9</v>
      </c>
      <c r="FI221">
        <v>0</v>
      </c>
      <c r="FJ221">
        <v>1758817942.8</v>
      </c>
      <c r="FK221">
        <v>0</v>
      </c>
      <c r="FL221">
        <v>480.3463600000001</v>
      </c>
      <c r="FM221">
        <v>4.208923089573762</v>
      </c>
      <c r="FN221">
        <v>58.60000011475237</v>
      </c>
      <c r="FO221">
        <v>9656.875600000001</v>
      </c>
      <c r="FP221">
        <v>15</v>
      </c>
      <c r="FQ221">
        <v>0</v>
      </c>
      <c r="FR221" t="s">
        <v>441</v>
      </c>
      <c r="FS221">
        <v>1747247426.5</v>
      </c>
      <c r="FT221">
        <v>1747247420.5</v>
      </c>
      <c r="FU221">
        <v>0</v>
      </c>
      <c r="FV221">
        <v>1.027</v>
      </c>
      <c r="FW221">
        <v>0.031</v>
      </c>
      <c r="FX221">
        <v>0.02</v>
      </c>
      <c r="FY221">
        <v>0.05</v>
      </c>
      <c r="FZ221">
        <v>420</v>
      </c>
      <c r="GA221">
        <v>16</v>
      </c>
      <c r="GB221">
        <v>0.01</v>
      </c>
      <c r="GC221">
        <v>0.1</v>
      </c>
      <c r="GD221">
        <v>6.31783875</v>
      </c>
      <c r="GE221">
        <v>5.381723639774847</v>
      </c>
      <c r="GF221">
        <v>0.5182587599172227</v>
      </c>
      <c r="GG221">
        <v>0</v>
      </c>
      <c r="GH221">
        <v>480.1971764705883</v>
      </c>
      <c r="GI221">
        <v>2.550221549244052</v>
      </c>
      <c r="GJ221">
        <v>0.3488889483344151</v>
      </c>
      <c r="GK221">
        <v>-1</v>
      </c>
      <c r="GL221">
        <v>3.38348225</v>
      </c>
      <c r="GM221">
        <v>0.1321572607879826</v>
      </c>
      <c r="GN221">
        <v>0.01567598872280469</v>
      </c>
      <c r="GO221">
        <v>0</v>
      </c>
      <c r="GP221">
        <v>0</v>
      </c>
      <c r="GQ221">
        <v>2</v>
      </c>
      <c r="GR221" t="s">
        <v>450</v>
      </c>
      <c r="GS221">
        <v>3.13533</v>
      </c>
      <c r="GT221">
        <v>2.68974</v>
      </c>
      <c r="GU221">
        <v>0.0616887</v>
      </c>
      <c r="GV221">
        <v>0.0595175</v>
      </c>
      <c r="GW221">
        <v>0.106401</v>
      </c>
      <c r="GX221">
        <v>0.09426859999999999</v>
      </c>
      <c r="GY221">
        <v>29818.9</v>
      </c>
      <c r="GZ221">
        <v>29941.8</v>
      </c>
      <c r="HA221">
        <v>29543</v>
      </c>
      <c r="HB221">
        <v>29421.7</v>
      </c>
      <c r="HC221">
        <v>34877.6</v>
      </c>
      <c r="HD221">
        <v>35294</v>
      </c>
      <c r="HE221">
        <v>41572.6</v>
      </c>
      <c r="HF221">
        <v>41795.6</v>
      </c>
      <c r="HG221">
        <v>1.92085</v>
      </c>
      <c r="HH221">
        <v>1.88293</v>
      </c>
      <c r="HI221">
        <v>0.07521360000000001</v>
      </c>
      <c r="HJ221">
        <v>0</v>
      </c>
      <c r="HK221">
        <v>28.7395</v>
      </c>
      <c r="HL221">
        <v>999.9</v>
      </c>
      <c r="HM221">
        <v>53.8</v>
      </c>
      <c r="HN221">
        <v>30.8</v>
      </c>
      <c r="HO221">
        <v>26.303</v>
      </c>
      <c r="HP221">
        <v>61.9639</v>
      </c>
      <c r="HQ221">
        <v>25.8173</v>
      </c>
      <c r="HR221">
        <v>1</v>
      </c>
      <c r="HS221">
        <v>0.0951347</v>
      </c>
      <c r="HT221">
        <v>-0.880449</v>
      </c>
      <c r="HU221">
        <v>20.3377</v>
      </c>
      <c r="HV221">
        <v>5.21639</v>
      </c>
      <c r="HW221">
        <v>12.0135</v>
      </c>
      <c r="HX221">
        <v>4.98875</v>
      </c>
      <c r="HY221">
        <v>3.28815</v>
      </c>
      <c r="HZ221">
        <v>9999</v>
      </c>
      <c r="IA221">
        <v>9999</v>
      </c>
      <c r="IB221">
        <v>9999</v>
      </c>
      <c r="IC221">
        <v>4.7</v>
      </c>
      <c r="ID221">
        <v>1.86758</v>
      </c>
      <c r="IE221">
        <v>1.8667</v>
      </c>
      <c r="IF221">
        <v>1.866</v>
      </c>
      <c r="IG221">
        <v>1.866</v>
      </c>
      <c r="IH221">
        <v>1.86786</v>
      </c>
      <c r="II221">
        <v>1.87029</v>
      </c>
      <c r="IJ221">
        <v>1.86894</v>
      </c>
      <c r="IK221">
        <v>1.87042</v>
      </c>
      <c r="IL221">
        <v>0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-0.227</v>
      </c>
      <c r="IZ221">
        <v>0.1295</v>
      </c>
      <c r="JA221">
        <v>-0.08430758455233166</v>
      </c>
      <c r="JB221">
        <v>-0.0005046786976645747</v>
      </c>
      <c r="JC221">
        <v>-2.788243218172637E-07</v>
      </c>
      <c r="JD221">
        <v>-1.458253586176284E-11</v>
      </c>
      <c r="JE221">
        <v>-0.06436460862781151</v>
      </c>
      <c r="JF221">
        <v>-0.004978686969522418</v>
      </c>
      <c r="JG221">
        <v>0.0008967905392753483</v>
      </c>
      <c r="JH221">
        <v>-1.433903952826167E-05</v>
      </c>
      <c r="JI221">
        <v>4</v>
      </c>
      <c r="JJ221">
        <v>2332</v>
      </c>
      <c r="JK221">
        <v>1</v>
      </c>
      <c r="JL221">
        <v>26</v>
      </c>
      <c r="JM221">
        <v>192841.9</v>
      </c>
      <c r="JN221">
        <v>192842</v>
      </c>
      <c r="JO221">
        <v>0.638428</v>
      </c>
      <c r="JP221">
        <v>2.30225</v>
      </c>
      <c r="JQ221">
        <v>1.39648</v>
      </c>
      <c r="JR221">
        <v>2.34863</v>
      </c>
      <c r="JS221">
        <v>1.49536</v>
      </c>
      <c r="JT221">
        <v>2.5293</v>
      </c>
      <c r="JU221">
        <v>36.3165</v>
      </c>
      <c r="JV221">
        <v>24.0612</v>
      </c>
      <c r="JW221">
        <v>18</v>
      </c>
      <c r="JX221">
        <v>489.266</v>
      </c>
      <c r="JY221">
        <v>455.256</v>
      </c>
      <c r="JZ221">
        <v>29.225</v>
      </c>
      <c r="KA221">
        <v>28.8378</v>
      </c>
      <c r="KB221">
        <v>29.9999</v>
      </c>
      <c r="KC221">
        <v>28.7135</v>
      </c>
      <c r="KD221">
        <v>28.6417</v>
      </c>
      <c r="KE221">
        <v>12.7901</v>
      </c>
      <c r="KF221">
        <v>28.879</v>
      </c>
      <c r="KG221">
        <v>75.4417</v>
      </c>
      <c r="KH221">
        <v>29.242</v>
      </c>
      <c r="KI221">
        <v>212.891</v>
      </c>
      <c r="KJ221">
        <v>20.3382</v>
      </c>
      <c r="KK221">
        <v>100.969</v>
      </c>
      <c r="KL221">
        <v>100.509</v>
      </c>
    </row>
    <row r="222" spans="1:298">
      <c r="A222">
        <v>206</v>
      </c>
      <c r="B222">
        <v>1758817946.5</v>
      </c>
      <c r="C222">
        <v>4911.400000095367</v>
      </c>
      <c r="D222" t="s">
        <v>858</v>
      </c>
      <c r="E222" t="s">
        <v>859</v>
      </c>
      <c r="F222">
        <v>5</v>
      </c>
      <c r="G222" t="s">
        <v>833</v>
      </c>
      <c r="H222" t="s">
        <v>437</v>
      </c>
      <c r="I222" t="s">
        <v>438</v>
      </c>
      <c r="J222">
        <v>1758817939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238.242688019254</v>
      </c>
      <c r="AL222">
        <v>238.1903454545455</v>
      </c>
      <c r="AM222">
        <v>-3.285017419817191</v>
      </c>
      <c r="AN222">
        <v>65.06510384186626</v>
      </c>
      <c r="AO222">
        <f>(AQ222 - AP222 + DZ222*1E3/(8.314*(EB222+273.15)) * AS222/DY222 * AR222) * DY222/(100*DM222) * 1000/(1000 - AQ222)</f>
        <v>0</v>
      </c>
      <c r="AP222">
        <v>20.34767165538813</v>
      </c>
      <c r="AQ222">
        <v>23.79471878787878</v>
      </c>
      <c r="AR222">
        <v>0.008930798774809432</v>
      </c>
      <c r="AS222">
        <v>108.0877856930043</v>
      </c>
      <c r="AT222">
        <v>0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3.21</v>
      </c>
      <c r="DN222">
        <v>0.5</v>
      </c>
      <c r="DO222" t="s">
        <v>440</v>
      </c>
      <c r="DP222">
        <v>2</v>
      </c>
      <c r="DQ222" t="b">
        <v>1</v>
      </c>
      <c r="DR222">
        <v>1758817939</v>
      </c>
      <c r="DS222">
        <v>255.0101851851852</v>
      </c>
      <c r="DT222">
        <v>247.9702222222222</v>
      </c>
      <c r="DU222">
        <v>23.74034074074073</v>
      </c>
      <c r="DV222">
        <v>20.33455925925926</v>
      </c>
      <c r="DW222">
        <v>255.2418148148148</v>
      </c>
      <c r="DX222">
        <v>23.61105925925926</v>
      </c>
      <c r="DY222">
        <v>500.0007037037038</v>
      </c>
      <c r="DZ222">
        <v>91.22756296296293</v>
      </c>
      <c r="EA222">
        <v>0.02926224814814815</v>
      </c>
      <c r="EB222">
        <v>30.28989259259259</v>
      </c>
      <c r="EC222">
        <v>29.97962222222222</v>
      </c>
      <c r="ED222">
        <v>999.9000000000001</v>
      </c>
      <c r="EE222">
        <v>0</v>
      </c>
      <c r="EF222">
        <v>0</v>
      </c>
      <c r="EG222">
        <v>10009.93148148148</v>
      </c>
      <c r="EH222">
        <v>0</v>
      </c>
      <c r="EI222">
        <v>11.3539</v>
      </c>
      <c r="EJ222">
        <v>7.039983333333333</v>
      </c>
      <c r="EK222">
        <v>261.2110740740741</v>
      </c>
      <c r="EL222">
        <v>253.1171481481481</v>
      </c>
      <c r="EM222">
        <v>3.405784074074074</v>
      </c>
      <c r="EN222">
        <v>247.9702222222222</v>
      </c>
      <c r="EO222">
        <v>20.33455925925926</v>
      </c>
      <c r="EP222">
        <v>2.165772222222222</v>
      </c>
      <c r="EQ222">
        <v>1.85507037037037</v>
      </c>
      <c r="ER222">
        <v>18.71133703703704</v>
      </c>
      <c r="ES222">
        <v>16.25872222222222</v>
      </c>
      <c r="ET222">
        <v>2000.008148148148</v>
      </c>
      <c r="EU222">
        <v>0.9799996666666666</v>
      </c>
      <c r="EV222">
        <v>0.02000003703703703</v>
      </c>
      <c r="EW222">
        <v>0</v>
      </c>
      <c r="EX222">
        <v>480.6554074074073</v>
      </c>
      <c r="EY222">
        <v>5.00097</v>
      </c>
      <c r="EZ222">
        <v>9662.521111111111</v>
      </c>
      <c r="FA222">
        <v>16707.65185185186</v>
      </c>
      <c r="FB222">
        <v>40.75</v>
      </c>
      <c r="FC222">
        <v>41.06666666666666</v>
      </c>
      <c r="FD222">
        <v>40.68699999999999</v>
      </c>
      <c r="FE222">
        <v>40.60166666666666</v>
      </c>
      <c r="FF222">
        <v>41.31199999999999</v>
      </c>
      <c r="FG222">
        <v>1955.108148148148</v>
      </c>
      <c r="FH222">
        <v>39.9</v>
      </c>
      <c r="FI222">
        <v>0</v>
      </c>
      <c r="FJ222">
        <v>1758817947.6</v>
      </c>
      <c r="FK222">
        <v>0</v>
      </c>
      <c r="FL222">
        <v>480.7138</v>
      </c>
      <c r="FM222">
        <v>5.848923090753583</v>
      </c>
      <c r="FN222">
        <v>94.19230784487196</v>
      </c>
      <c r="FO222">
        <v>9663.111199999999</v>
      </c>
      <c r="FP222">
        <v>15</v>
      </c>
      <c r="FQ222">
        <v>0</v>
      </c>
      <c r="FR222" t="s">
        <v>441</v>
      </c>
      <c r="FS222">
        <v>1747247426.5</v>
      </c>
      <c r="FT222">
        <v>1747247420.5</v>
      </c>
      <c r="FU222">
        <v>0</v>
      </c>
      <c r="FV222">
        <v>1.027</v>
      </c>
      <c r="FW222">
        <v>0.031</v>
      </c>
      <c r="FX222">
        <v>0.02</v>
      </c>
      <c r="FY222">
        <v>0.05</v>
      </c>
      <c r="FZ222">
        <v>420</v>
      </c>
      <c r="GA222">
        <v>16</v>
      </c>
      <c r="GB222">
        <v>0.01</v>
      </c>
      <c r="GC222">
        <v>0.1</v>
      </c>
      <c r="GD222">
        <v>6.69212325</v>
      </c>
      <c r="GE222">
        <v>5.49009917448404</v>
      </c>
      <c r="GF222">
        <v>0.5292233624821731</v>
      </c>
      <c r="GG222">
        <v>0</v>
      </c>
      <c r="GH222">
        <v>480.3886176470588</v>
      </c>
      <c r="GI222">
        <v>4.006707410138031</v>
      </c>
      <c r="GJ222">
        <v>0.4590828462146881</v>
      </c>
      <c r="GK222">
        <v>-1</v>
      </c>
      <c r="GL222">
        <v>3.397212500000001</v>
      </c>
      <c r="GM222">
        <v>0.1310661163226986</v>
      </c>
      <c r="GN222">
        <v>0.01570732595797261</v>
      </c>
      <c r="GO222">
        <v>0</v>
      </c>
      <c r="GP222">
        <v>0</v>
      </c>
      <c r="GQ222">
        <v>2</v>
      </c>
      <c r="GR222" t="s">
        <v>450</v>
      </c>
      <c r="GS222">
        <v>3.13525</v>
      </c>
      <c r="GT222">
        <v>2.68964</v>
      </c>
      <c r="GU222">
        <v>0.0582167</v>
      </c>
      <c r="GV222">
        <v>0.0559107</v>
      </c>
      <c r="GW222">
        <v>0.106543</v>
      </c>
      <c r="GX222">
        <v>0.09428110000000001</v>
      </c>
      <c r="GY222">
        <v>29929.5</v>
      </c>
      <c r="GZ222">
        <v>30056.7</v>
      </c>
      <c r="HA222">
        <v>29543.2</v>
      </c>
      <c r="HB222">
        <v>29421.8</v>
      </c>
      <c r="HC222">
        <v>34872.3</v>
      </c>
      <c r="HD222">
        <v>35293.3</v>
      </c>
      <c r="HE222">
        <v>41572.9</v>
      </c>
      <c r="HF222">
        <v>41795.4</v>
      </c>
      <c r="HG222">
        <v>1.92048</v>
      </c>
      <c r="HH222">
        <v>1.88323</v>
      </c>
      <c r="HI222">
        <v>0.0753626</v>
      </c>
      <c r="HJ222">
        <v>0</v>
      </c>
      <c r="HK222">
        <v>28.7395</v>
      </c>
      <c r="HL222">
        <v>999.9</v>
      </c>
      <c r="HM222">
        <v>53.8</v>
      </c>
      <c r="HN222">
        <v>30.8</v>
      </c>
      <c r="HO222">
        <v>26.3052</v>
      </c>
      <c r="HP222">
        <v>62.0339</v>
      </c>
      <c r="HQ222">
        <v>25.8454</v>
      </c>
      <c r="HR222">
        <v>1</v>
      </c>
      <c r="HS222">
        <v>0.0947561</v>
      </c>
      <c r="HT222">
        <v>-0.935131</v>
      </c>
      <c r="HU222">
        <v>20.3374</v>
      </c>
      <c r="HV222">
        <v>5.21639</v>
      </c>
      <c r="HW222">
        <v>12.0141</v>
      </c>
      <c r="HX222">
        <v>4.9887</v>
      </c>
      <c r="HY222">
        <v>3.28793</v>
      </c>
      <c r="HZ222">
        <v>9999</v>
      </c>
      <c r="IA222">
        <v>9999</v>
      </c>
      <c r="IB222">
        <v>9999</v>
      </c>
      <c r="IC222">
        <v>4.7</v>
      </c>
      <c r="ID222">
        <v>1.8676</v>
      </c>
      <c r="IE222">
        <v>1.86673</v>
      </c>
      <c r="IF222">
        <v>1.86603</v>
      </c>
      <c r="IG222">
        <v>1.866</v>
      </c>
      <c r="IH222">
        <v>1.86784</v>
      </c>
      <c r="II222">
        <v>1.87029</v>
      </c>
      <c r="IJ222">
        <v>1.86897</v>
      </c>
      <c r="IK222">
        <v>1.87042</v>
      </c>
      <c r="IL222">
        <v>0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-0.216</v>
      </c>
      <c r="IZ222">
        <v>0.1301</v>
      </c>
      <c r="JA222">
        <v>-0.08430758455233166</v>
      </c>
      <c r="JB222">
        <v>-0.0005046786976645747</v>
      </c>
      <c r="JC222">
        <v>-2.788243218172637E-07</v>
      </c>
      <c r="JD222">
        <v>-1.458253586176284E-11</v>
      </c>
      <c r="JE222">
        <v>-0.06436460862781151</v>
      </c>
      <c r="JF222">
        <v>-0.004978686969522418</v>
      </c>
      <c r="JG222">
        <v>0.0008967905392753483</v>
      </c>
      <c r="JH222">
        <v>-1.433903952826167E-05</v>
      </c>
      <c r="JI222">
        <v>4</v>
      </c>
      <c r="JJ222">
        <v>2332</v>
      </c>
      <c r="JK222">
        <v>1</v>
      </c>
      <c r="JL222">
        <v>26</v>
      </c>
      <c r="JM222">
        <v>192842</v>
      </c>
      <c r="JN222">
        <v>192842.1</v>
      </c>
      <c r="JO222">
        <v>0.604248</v>
      </c>
      <c r="JP222">
        <v>2.30469</v>
      </c>
      <c r="JQ222">
        <v>1.39771</v>
      </c>
      <c r="JR222">
        <v>2.34497</v>
      </c>
      <c r="JS222">
        <v>1.49536</v>
      </c>
      <c r="JT222">
        <v>2.52563</v>
      </c>
      <c r="JU222">
        <v>36.3165</v>
      </c>
      <c r="JV222">
        <v>24.0612</v>
      </c>
      <c r="JW222">
        <v>18</v>
      </c>
      <c r="JX222">
        <v>489.014</v>
      </c>
      <c r="JY222">
        <v>455.425</v>
      </c>
      <c r="JZ222">
        <v>29.2385</v>
      </c>
      <c r="KA222">
        <v>28.8353</v>
      </c>
      <c r="KB222">
        <v>29.9999</v>
      </c>
      <c r="KC222">
        <v>28.7116</v>
      </c>
      <c r="KD222">
        <v>28.6392</v>
      </c>
      <c r="KE222">
        <v>12.0367</v>
      </c>
      <c r="KF222">
        <v>28.879</v>
      </c>
      <c r="KG222">
        <v>75.4417</v>
      </c>
      <c r="KH222">
        <v>29.2672</v>
      </c>
      <c r="KI222">
        <v>199.533</v>
      </c>
      <c r="KJ222">
        <v>20.2799</v>
      </c>
      <c r="KK222">
        <v>100.97</v>
      </c>
      <c r="KL222">
        <v>100.508</v>
      </c>
    </row>
    <row r="223" spans="1:298">
      <c r="A223">
        <v>207</v>
      </c>
      <c r="B223">
        <v>1758817951.5</v>
      </c>
      <c r="C223">
        <v>4916.400000095367</v>
      </c>
      <c r="D223" t="s">
        <v>860</v>
      </c>
      <c r="E223" t="s">
        <v>861</v>
      </c>
      <c r="F223">
        <v>5</v>
      </c>
      <c r="G223" t="s">
        <v>833</v>
      </c>
      <c r="H223" t="s">
        <v>437</v>
      </c>
      <c r="I223" t="s">
        <v>438</v>
      </c>
      <c r="J223">
        <v>1758817943.714286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221.230083603735</v>
      </c>
      <c r="AL223">
        <v>221.7854666666666</v>
      </c>
      <c r="AM223">
        <v>-3.277321163520101</v>
      </c>
      <c r="AN223">
        <v>65.06510384186626</v>
      </c>
      <c r="AO223">
        <f>(AQ223 - AP223 + DZ223*1E3/(8.314*(EB223+273.15)) * AS223/DY223 * AR223) * DY223/(100*DM223) * 1000/(1000 - AQ223)</f>
        <v>0</v>
      </c>
      <c r="AP223">
        <v>20.34717243908202</v>
      </c>
      <c r="AQ223">
        <v>23.83867757575757</v>
      </c>
      <c r="AR223">
        <v>0.009247439993676394</v>
      </c>
      <c r="AS223">
        <v>108.0877856930043</v>
      </c>
      <c r="AT223">
        <v>0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3.21</v>
      </c>
      <c r="DN223">
        <v>0.5</v>
      </c>
      <c r="DO223" t="s">
        <v>440</v>
      </c>
      <c r="DP223">
        <v>2</v>
      </c>
      <c r="DQ223" t="b">
        <v>1</v>
      </c>
      <c r="DR223">
        <v>1758817943.714286</v>
      </c>
      <c r="DS223">
        <v>239.8668928571429</v>
      </c>
      <c r="DT223">
        <v>232.3329642857143</v>
      </c>
      <c r="DU223">
        <v>23.77538928571429</v>
      </c>
      <c r="DV223">
        <v>20.344125</v>
      </c>
      <c r="DW223">
        <v>240.0886785714286</v>
      </c>
      <c r="DX223">
        <v>23.64565</v>
      </c>
      <c r="DY223">
        <v>500.02425</v>
      </c>
      <c r="DZ223">
        <v>91.22737500000002</v>
      </c>
      <c r="EA223">
        <v>0.02930324642857143</v>
      </c>
      <c r="EB223">
        <v>30.28628214285714</v>
      </c>
      <c r="EC223">
        <v>29.96837142857143</v>
      </c>
      <c r="ED223">
        <v>999.9000000000002</v>
      </c>
      <c r="EE223">
        <v>0</v>
      </c>
      <c r="EF223">
        <v>0</v>
      </c>
      <c r="EG223">
        <v>10008.23142857143</v>
      </c>
      <c r="EH223">
        <v>0</v>
      </c>
      <c r="EI223">
        <v>11.3539</v>
      </c>
      <c r="EJ223">
        <v>7.533848214285713</v>
      </c>
      <c r="EK223">
        <v>245.7081785714286</v>
      </c>
      <c r="EL223">
        <v>237.15775</v>
      </c>
      <c r="EM223">
        <v>3.431272500000001</v>
      </c>
      <c r="EN223">
        <v>232.3329642857143</v>
      </c>
      <c r="EO223">
        <v>20.344125</v>
      </c>
      <c r="EP223">
        <v>2.168965357142857</v>
      </c>
      <c r="EQ223">
        <v>1.855939642857143</v>
      </c>
      <c r="ER223">
        <v>18.73489642857143</v>
      </c>
      <c r="ES223">
        <v>16.26607142857143</v>
      </c>
      <c r="ET223">
        <v>1999.993214285715</v>
      </c>
      <c r="EU223">
        <v>0.9799994642857143</v>
      </c>
      <c r="EV223">
        <v>0.02000023928571429</v>
      </c>
      <c r="EW223">
        <v>0</v>
      </c>
      <c r="EX223">
        <v>481.1212142857143</v>
      </c>
      <c r="EY223">
        <v>5.00097</v>
      </c>
      <c r="EZ223">
        <v>9671.6075</v>
      </c>
      <c r="FA223">
        <v>16707.525</v>
      </c>
      <c r="FB223">
        <v>40.75</v>
      </c>
      <c r="FC223">
        <v>41.06649999999998</v>
      </c>
      <c r="FD223">
        <v>40.68699999999999</v>
      </c>
      <c r="FE223">
        <v>40.598</v>
      </c>
      <c r="FF223">
        <v>41.31199999999999</v>
      </c>
      <c r="FG223">
        <v>1955.093214285714</v>
      </c>
      <c r="FH223">
        <v>39.9</v>
      </c>
      <c r="FI223">
        <v>0</v>
      </c>
      <c r="FJ223">
        <v>1758817952.4</v>
      </c>
      <c r="FK223">
        <v>0</v>
      </c>
      <c r="FL223">
        <v>481.2098</v>
      </c>
      <c r="FM223">
        <v>6.969076923717066</v>
      </c>
      <c r="FN223">
        <v>138.3407690171733</v>
      </c>
      <c r="FO223">
        <v>9672.543600000001</v>
      </c>
      <c r="FP223">
        <v>15</v>
      </c>
      <c r="FQ223">
        <v>0</v>
      </c>
      <c r="FR223" t="s">
        <v>441</v>
      </c>
      <c r="FS223">
        <v>1747247426.5</v>
      </c>
      <c r="FT223">
        <v>1747247420.5</v>
      </c>
      <c r="FU223">
        <v>0</v>
      </c>
      <c r="FV223">
        <v>1.027</v>
      </c>
      <c r="FW223">
        <v>0.031</v>
      </c>
      <c r="FX223">
        <v>0.02</v>
      </c>
      <c r="FY223">
        <v>0.05</v>
      </c>
      <c r="FZ223">
        <v>420</v>
      </c>
      <c r="GA223">
        <v>16</v>
      </c>
      <c r="GB223">
        <v>0.01</v>
      </c>
      <c r="GC223">
        <v>0.1</v>
      </c>
      <c r="GD223">
        <v>7.292612</v>
      </c>
      <c r="GE223">
        <v>6.235034296435273</v>
      </c>
      <c r="GF223">
        <v>0.6026419578041343</v>
      </c>
      <c r="GG223">
        <v>0</v>
      </c>
      <c r="GH223">
        <v>480.8900294117647</v>
      </c>
      <c r="GI223">
        <v>5.947792207995549</v>
      </c>
      <c r="GJ223">
        <v>0.6281331577307703</v>
      </c>
      <c r="GK223">
        <v>-1</v>
      </c>
      <c r="GL223">
        <v>3.421568000000001</v>
      </c>
      <c r="GM223">
        <v>0.3246078799249546</v>
      </c>
      <c r="GN223">
        <v>0.0338582325439471</v>
      </c>
      <c r="GO223">
        <v>0</v>
      </c>
      <c r="GP223">
        <v>0</v>
      </c>
      <c r="GQ223">
        <v>2</v>
      </c>
      <c r="GR223" t="s">
        <v>450</v>
      </c>
      <c r="GS223">
        <v>3.13549</v>
      </c>
      <c r="GT223">
        <v>2.68955</v>
      </c>
      <c r="GU223">
        <v>0.0546669</v>
      </c>
      <c r="GV223">
        <v>0.0522369</v>
      </c>
      <c r="GW223">
        <v>0.106677</v>
      </c>
      <c r="GX223">
        <v>0.09424440000000001</v>
      </c>
      <c r="GY223">
        <v>30042.9</v>
      </c>
      <c r="GZ223">
        <v>30173.6</v>
      </c>
      <c r="HA223">
        <v>29543.8</v>
      </c>
      <c r="HB223">
        <v>29421.7</v>
      </c>
      <c r="HC223">
        <v>34867.3</v>
      </c>
      <c r="HD223">
        <v>35294.6</v>
      </c>
      <c r="HE223">
        <v>41573.5</v>
      </c>
      <c r="HF223">
        <v>41795.3</v>
      </c>
      <c r="HG223">
        <v>1.92105</v>
      </c>
      <c r="HH223">
        <v>1.88375</v>
      </c>
      <c r="HI223">
        <v>0.0744238</v>
      </c>
      <c r="HJ223">
        <v>0</v>
      </c>
      <c r="HK223">
        <v>28.7395</v>
      </c>
      <c r="HL223">
        <v>999.9</v>
      </c>
      <c r="HM223">
        <v>53.8</v>
      </c>
      <c r="HN223">
        <v>30.8</v>
      </c>
      <c r="HO223">
        <v>26.3034</v>
      </c>
      <c r="HP223">
        <v>61.8939</v>
      </c>
      <c r="HQ223">
        <v>25.8854</v>
      </c>
      <c r="HR223">
        <v>1</v>
      </c>
      <c r="HS223">
        <v>0.0946113</v>
      </c>
      <c r="HT223">
        <v>-0.991503</v>
      </c>
      <c r="HU223">
        <v>20.3372</v>
      </c>
      <c r="HV223">
        <v>5.21624</v>
      </c>
      <c r="HW223">
        <v>12.0137</v>
      </c>
      <c r="HX223">
        <v>4.98855</v>
      </c>
      <c r="HY223">
        <v>3.28803</v>
      </c>
      <c r="HZ223">
        <v>9999</v>
      </c>
      <c r="IA223">
        <v>9999</v>
      </c>
      <c r="IB223">
        <v>9999</v>
      </c>
      <c r="IC223">
        <v>4.7</v>
      </c>
      <c r="ID223">
        <v>1.86764</v>
      </c>
      <c r="IE223">
        <v>1.86671</v>
      </c>
      <c r="IF223">
        <v>1.86602</v>
      </c>
      <c r="IG223">
        <v>1.86601</v>
      </c>
      <c r="IH223">
        <v>1.86788</v>
      </c>
      <c r="II223">
        <v>1.87029</v>
      </c>
      <c r="IJ223">
        <v>1.86893</v>
      </c>
      <c r="IK223">
        <v>1.87042</v>
      </c>
      <c r="IL223">
        <v>0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-0.206</v>
      </c>
      <c r="IZ223">
        <v>0.1307</v>
      </c>
      <c r="JA223">
        <v>-0.08430758455233166</v>
      </c>
      <c r="JB223">
        <v>-0.0005046786976645747</v>
      </c>
      <c r="JC223">
        <v>-2.788243218172637E-07</v>
      </c>
      <c r="JD223">
        <v>-1.458253586176284E-11</v>
      </c>
      <c r="JE223">
        <v>-0.06436460862781151</v>
      </c>
      <c r="JF223">
        <v>-0.004978686969522418</v>
      </c>
      <c r="JG223">
        <v>0.0008967905392753483</v>
      </c>
      <c r="JH223">
        <v>-1.433903952826167E-05</v>
      </c>
      <c r="JI223">
        <v>4</v>
      </c>
      <c r="JJ223">
        <v>2332</v>
      </c>
      <c r="JK223">
        <v>1</v>
      </c>
      <c r="JL223">
        <v>26</v>
      </c>
      <c r="JM223">
        <v>192842.1</v>
      </c>
      <c r="JN223">
        <v>192842.2</v>
      </c>
      <c r="JO223">
        <v>0.567627</v>
      </c>
      <c r="JP223">
        <v>2.29126</v>
      </c>
      <c r="JQ223">
        <v>1.39771</v>
      </c>
      <c r="JR223">
        <v>2.34131</v>
      </c>
      <c r="JS223">
        <v>1.49536</v>
      </c>
      <c r="JT223">
        <v>2.64526</v>
      </c>
      <c r="JU223">
        <v>36.3165</v>
      </c>
      <c r="JV223">
        <v>24.07</v>
      </c>
      <c r="JW223">
        <v>18</v>
      </c>
      <c r="JX223">
        <v>489.358</v>
      </c>
      <c r="JY223">
        <v>455.737</v>
      </c>
      <c r="JZ223">
        <v>29.2646</v>
      </c>
      <c r="KA223">
        <v>28.8329</v>
      </c>
      <c r="KB223">
        <v>30</v>
      </c>
      <c r="KC223">
        <v>28.7092</v>
      </c>
      <c r="KD223">
        <v>28.6368</v>
      </c>
      <c r="KE223">
        <v>11.3554</v>
      </c>
      <c r="KF223">
        <v>28.879</v>
      </c>
      <c r="KG223">
        <v>75.0647</v>
      </c>
      <c r="KH223">
        <v>29.2943</v>
      </c>
      <c r="KI223">
        <v>179.498</v>
      </c>
      <c r="KJ223">
        <v>20.2125</v>
      </c>
      <c r="KK223">
        <v>100.971</v>
      </c>
      <c r="KL223">
        <v>100.508</v>
      </c>
    </row>
    <row r="224" spans="1:298">
      <c r="A224">
        <v>208</v>
      </c>
      <c r="B224">
        <v>1758817956.5</v>
      </c>
      <c r="C224">
        <v>4921.400000095367</v>
      </c>
      <c r="D224" t="s">
        <v>862</v>
      </c>
      <c r="E224" t="s">
        <v>863</v>
      </c>
      <c r="F224">
        <v>5</v>
      </c>
      <c r="G224" t="s">
        <v>833</v>
      </c>
      <c r="H224" t="s">
        <v>437</v>
      </c>
      <c r="I224" t="s">
        <v>438</v>
      </c>
      <c r="J224">
        <v>1758817949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204.3903359168621</v>
      </c>
      <c r="AL224">
        <v>205.4287151515152</v>
      </c>
      <c r="AM224">
        <v>-3.264392174833644</v>
      </c>
      <c r="AN224">
        <v>65.06510384186626</v>
      </c>
      <c r="AO224">
        <f>(AQ224 - AP224 + DZ224*1E3/(8.314*(EB224+273.15)) * AS224/DY224 * AR224) * DY224/(100*DM224) * 1000/(1000 - AQ224)</f>
        <v>0</v>
      </c>
      <c r="AP224">
        <v>20.31262436361139</v>
      </c>
      <c r="AQ224">
        <v>23.88397878787879</v>
      </c>
      <c r="AR224">
        <v>0.008935442035776292</v>
      </c>
      <c r="AS224">
        <v>108.0877856930043</v>
      </c>
      <c r="AT224">
        <v>0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3.21</v>
      </c>
      <c r="DN224">
        <v>0.5</v>
      </c>
      <c r="DO224" t="s">
        <v>440</v>
      </c>
      <c r="DP224">
        <v>2</v>
      </c>
      <c r="DQ224" t="b">
        <v>1</v>
      </c>
      <c r="DR224">
        <v>1758817949</v>
      </c>
      <c r="DS224">
        <v>222.9118888888889</v>
      </c>
      <c r="DT224">
        <v>214.812074074074</v>
      </c>
      <c r="DU224">
        <v>23.82104814814815</v>
      </c>
      <c r="DV224">
        <v>20.33615925925926</v>
      </c>
      <c r="DW224">
        <v>223.1228888888889</v>
      </c>
      <c r="DX224">
        <v>23.6907</v>
      </c>
      <c r="DY224">
        <v>500.028962962963</v>
      </c>
      <c r="DZ224">
        <v>91.22618518518519</v>
      </c>
      <c r="EA224">
        <v>0.02925714074074074</v>
      </c>
      <c r="EB224">
        <v>30.28458148148148</v>
      </c>
      <c r="EC224">
        <v>29.95346296296296</v>
      </c>
      <c r="ED224">
        <v>999.9000000000001</v>
      </c>
      <c r="EE224">
        <v>0</v>
      </c>
      <c r="EF224">
        <v>0</v>
      </c>
      <c r="EG224">
        <v>10006.40703703704</v>
      </c>
      <c r="EH224">
        <v>0</v>
      </c>
      <c r="EI224">
        <v>11.3539</v>
      </c>
      <c r="EJ224">
        <v>8.099829629629628</v>
      </c>
      <c r="EK224">
        <v>228.351</v>
      </c>
      <c r="EL224">
        <v>219.2714074074074</v>
      </c>
      <c r="EM224">
        <v>3.484891481481481</v>
      </c>
      <c r="EN224">
        <v>214.812074074074</v>
      </c>
      <c r="EO224">
        <v>20.33615925925926</v>
      </c>
      <c r="EP224">
        <v>2.173103703703704</v>
      </c>
      <c r="EQ224">
        <v>1.855191111111111</v>
      </c>
      <c r="ER224">
        <v>18.76537777777778</v>
      </c>
      <c r="ES224">
        <v>16.25971481481481</v>
      </c>
      <c r="ET224">
        <v>2000.009259259259</v>
      </c>
      <c r="EU224">
        <v>0.9799995555555555</v>
      </c>
      <c r="EV224">
        <v>0.02000014814814815</v>
      </c>
      <c r="EW224">
        <v>0</v>
      </c>
      <c r="EX224">
        <v>481.9454444444444</v>
      </c>
      <c r="EY224">
        <v>5.00097</v>
      </c>
      <c r="EZ224">
        <v>9686.032962962963</v>
      </c>
      <c r="FA224">
        <v>16707.65185185185</v>
      </c>
      <c r="FB224">
        <v>40.75</v>
      </c>
      <c r="FC224">
        <v>41.06666666666666</v>
      </c>
      <c r="FD224">
        <v>40.68699999999999</v>
      </c>
      <c r="FE224">
        <v>40.58766666666666</v>
      </c>
      <c r="FF224">
        <v>41.31199999999999</v>
      </c>
      <c r="FG224">
        <v>1955.109259259259</v>
      </c>
      <c r="FH224">
        <v>39.9</v>
      </c>
      <c r="FI224">
        <v>0</v>
      </c>
      <c r="FJ224">
        <v>1758817957.8</v>
      </c>
      <c r="FK224">
        <v>0</v>
      </c>
      <c r="FL224">
        <v>482.0128076923077</v>
      </c>
      <c r="FM224">
        <v>10.23394871254234</v>
      </c>
      <c r="FN224">
        <v>195.8058120920701</v>
      </c>
      <c r="FO224">
        <v>9687.001538461538</v>
      </c>
      <c r="FP224">
        <v>15</v>
      </c>
      <c r="FQ224">
        <v>0</v>
      </c>
      <c r="FR224" t="s">
        <v>441</v>
      </c>
      <c r="FS224">
        <v>1747247426.5</v>
      </c>
      <c r="FT224">
        <v>1747247420.5</v>
      </c>
      <c r="FU224">
        <v>0</v>
      </c>
      <c r="FV224">
        <v>1.027</v>
      </c>
      <c r="FW224">
        <v>0.031</v>
      </c>
      <c r="FX224">
        <v>0.02</v>
      </c>
      <c r="FY224">
        <v>0.05</v>
      </c>
      <c r="FZ224">
        <v>420</v>
      </c>
      <c r="GA224">
        <v>16</v>
      </c>
      <c r="GB224">
        <v>0.01</v>
      </c>
      <c r="GC224">
        <v>0.1</v>
      </c>
      <c r="GD224">
        <v>7.69528875</v>
      </c>
      <c r="GE224">
        <v>6.466301876172587</v>
      </c>
      <c r="GF224">
        <v>0.6237386155722102</v>
      </c>
      <c r="GG224">
        <v>0</v>
      </c>
      <c r="GH224">
        <v>481.4041176470587</v>
      </c>
      <c r="GI224">
        <v>7.973231476797949</v>
      </c>
      <c r="GJ224">
        <v>0.8286975168265374</v>
      </c>
      <c r="GK224">
        <v>-1</v>
      </c>
      <c r="GL224">
        <v>3.45014275</v>
      </c>
      <c r="GM224">
        <v>0.5492765853658486</v>
      </c>
      <c r="GN224">
        <v>0.05414885160312723</v>
      </c>
      <c r="GO224">
        <v>0</v>
      </c>
      <c r="GP224">
        <v>0</v>
      </c>
      <c r="GQ224">
        <v>2</v>
      </c>
      <c r="GR224" t="s">
        <v>450</v>
      </c>
      <c r="GS224">
        <v>3.13533</v>
      </c>
      <c r="GT224">
        <v>2.68958</v>
      </c>
      <c r="GU224">
        <v>0.0510458</v>
      </c>
      <c r="GV224">
        <v>0.048499</v>
      </c>
      <c r="GW224">
        <v>0.106815</v>
      </c>
      <c r="GX224">
        <v>0.09409969999999999</v>
      </c>
      <c r="GY224">
        <v>30157.4</v>
      </c>
      <c r="GZ224">
        <v>30292.5</v>
      </c>
      <c r="HA224">
        <v>29543.3</v>
      </c>
      <c r="HB224">
        <v>29421.7</v>
      </c>
      <c r="HC224">
        <v>34861.3</v>
      </c>
      <c r="HD224">
        <v>35300.1</v>
      </c>
      <c r="HE224">
        <v>41572.9</v>
      </c>
      <c r="HF224">
        <v>41795.1</v>
      </c>
      <c r="HG224">
        <v>1.92068</v>
      </c>
      <c r="HH224">
        <v>1.88337</v>
      </c>
      <c r="HI224">
        <v>0.0730045</v>
      </c>
      <c r="HJ224">
        <v>0</v>
      </c>
      <c r="HK224">
        <v>28.7395</v>
      </c>
      <c r="HL224">
        <v>999.9</v>
      </c>
      <c r="HM224">
        <v>53.8</v>
      </c>
      <c r="HN224">
        <v>30.8</v>
      </c>
      <c r="HO224">
        <v>26.3049</v>
      </c>
      <c r="HP224">
        <v>61.9939</v>
      </c>
      <c r="HQ224">
        <v>25.7732</v>
      </c>
      <c r="HR224">
        <v>1</v>
      </c>
      <c r="HS224">
        <v>0.094596</v>
      </c>
      <c r="HT224">
        <v>-1.04781</v>
      </c>
      <c r="HU224">
        <v>20.3369</v>
      </c>
      <c r="HV224">
        <v>5.21639</v>
      </c>
      <c r="HW224">
        <v>12.0144</v>
      </c>
      <c r="HX224">
        <v>4.9881</v>
      </c>
      <c r="HY224">
        <v>3.28803</v>
      </c>
      <c r="HZ224">
        <v>9999</v>
      </c>
      <c r="IA224">
        <v>9999</v>
      </c>
      <c r="IB224">
        <v>9999</v>
      </c>
      <c r="IC224">
        <v>4.7</v>
      </c>
      <c r="ID224">
        <v>1.86761</v>
      </c>
      <c r="IE224">
        <v>1.86673</v>
      </c>
      <c r="IF224">
        <v>1.86602</v>
      </c>
      <c r="IG224">
        <v>1.866</v>
      </c>
      <c r="IH224">
        <v>1.86784</v>
      </c>
      <c r="II224">
        <v>1.87029</v>
      </c>
      <c r="IJ224">
        <v>1.86896</v>
      </c>
      <c r="IK224">
        <v>1.87042</v>
      </c>
      <c r="IL224">
        <v>0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-0.196</v>
      </c>
      <c r="IZ224">
        <v>0.1312</v>
      </c>
      <c r="JA224">
        <v>-0.08430758455233166</v>
      </c>
      <c r="JB224">
        <v>-0.0005046786976645747</v>
      </c>
      <c r="JC224">
        <v>-2.788243218172637E-07</v>
      </c>
      <c r="JD224">
        <v>-1.458253586176284E-11</v>
      </c>
      <c r="JE224">
        <v>-0.06436460862781151</v>
      </c>
      <c r="JF224">
        <v>-0.004978686969522418</v>
      </c>
      <c r="JG224">
        <v>0.0008967905392753483</v>
      </c>
      <c r="JH224">
        <v>-1.433903952826167E-05</v>
      </c>
      <c r="JI224">
        <v>4</v>
      </c>
      <c r="JJ224">
        <v>2332</v>
      </c>
      <c r="JK224">
        <v>1</v>
      </c>
      <c r="JL224">
        <v>26</v>
      </c>
      <c r="JM224">
        <v>192842.2</v>
      </c>
      <c r="JN224">
        <v>192842.3</v>
      </c>
      <c r="JO224">
        <v>0.529785</v>
      </c>
      <c r="JP224">
        <v>2.30957</v>
      </c>
      <c r="JQ224">
        <v>1.39648</v>
      </c>
      <c r="JR224">
        <v>2.34741</v>
      </c>
      <c r="JS224">
        <v>1.49536</v>
      </c>
      <c r="JT224">
        <v>2.66968</v>
      </c>
      <c r="JU224">
        <v>36.3165</v>
      </c>
      <c r="JV224">
        <v>24.0612</v>
      </c>
      <c r="JW224">
        <v>18</v>
      </c>
      <c r="JX224">
        <v>489.101</v>
      </c>
      <c r="JY224">
        <v>455.487</v>
      </c>
      <c r="JZ224">
        <v>29.296</v>
      </c>
      <c r="KA224">
        <v>28.8304</v>
      </c>
      <c r="KB224">
        <v>30</v>
      </c>
      <c r="KC224">
        <v>28.7067</v>
      </c>
      <c r="KD224">
        <v>28.6349</v>
      </c>
      <c r="KE224">
        <v>10.5863</v>
      </c>
      <c r="KF224">
        <v>29.451</v>
      </c>
      <c r="KG224">
        <v>75.0647</v>
      </c>
      <c r="KH224">
        <v>29.3323</v>
      </c>
      <c r="KI224">
        <v>166.124</v>
      </c>
      <c r="KJ224">
        <v>20.124</v>
      </c>
      <c r="KK224">
        <v>100.97</v>
      </c>
      <c r="KL224">
        <v>100.508</v>
      </c>
    </row>
    <row r="225" spans="1:298">
      <c r="A225">
        <v>209</v>
      </c>
      <c r="B225">
        <v>1758817961.5</v>
      </c>
      <c r="C225">
        <v>4926.400000095367</v>
      </c>
      <c r="D225" t="s">
        <v>864</v>
      </c>
      <c r="E225" t="s">
        <v>865</v>
      </c>
      <c r="F225">
        <v>5</v>
      </c>
      <c r="G225" t="s">
        <v>833</v>
      </c>
      <c r="H225" t="s">
        <v>437</v>
      </c>
      <c r="I225" t="s">
        <v>438</v>
      </c>
      <c r="J225">
        <v>1758817953.714286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187.4893495117523</v>
      </c>
      <c r="AL225">
        <v>189.205703030303</v>
      </c>
      <c r="AM225">
        <v>-3.240021803187728</v>
      </c>
      <c r="AN225">
        <v>65.06510384186626</v>
      </c>
      <c r="AO225">
        <f>(AQ225 - AP225 + DZ225*1E3/(8.314*(EB225+273.15)) * AS225/DY225 * AR225) * DY225/(100*DM225) * 1000/(1000 - AQ225)</f>
        <v>0</v>
      </c>
      <c r="AP225">
        <v>20.25447330646994</v>
      </c>
      <c r="AQ225">
        <v>23.91936545454544</v>
      </c>
      <c r="AR225">
        <v>0.006642353911436974</v>
      </c>
      <c r="AS225">
        <v>108.0877856930043</v>
      </c>
      <c r="AT225">
        <v>0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3.21</v>
      </c>
      <c r="DN225">
        <v>0.5</v>
      </c>
      <c r="DO225" t="s">
        <v>440</v>
      </c>
      <c r="DP225">
        <v>2</v>
      </c>
      <c r="DQ225" t="b">
        <v>1</v>
      </c>
      <c r="DR225">
        <v>1758817953.714286</v>
      </c>
      <c r="DS225">
        <v>207.8450357142857</v>
      </c>
      <c r="DT225">
        <v>199.1897142857143</v>
      </c>
      <c r="DU225">
        <v>23.86153928571429</v>
      </c>
      <c r="DV225">
        <v>20.30798214285714</v>
      </c>
      <c r="DW225">
        <v>208.0466071428571</v>
      </c>
      <c r="DX225">
        <v>23.73065</v>
      </c>
      <c r="DY225">
        <v>500.0076071428572</v>
      </c>
      <c r="DZ225">
        <v>91.22420714285714</v>
      </c>
      <c r="EA225">
        <v>0.02931251428571429</v>
      </c>
      <c r="EB225">
        <v>30.28436428571429</v>
      </c>
      <c r="EC225">
        <v>29.94296428571428</v>
      </c>
      <c r="ED225">
        <v>999.9000000000002</v>
      </c>
      <c r="EE225">
        <v>0</v>
      </c>
      <c r="EF225">
        <v>0</v>
      </c>
      <c r="EG225">
        <v>10002.16107142857</v>
      </c>
      <c r="EH225">
        <v>0</v>
      </c>
      <c r="EI225">
        <v>11.3539</v>
      </c>
      <c r="EJ225">
        <v>8.655431428571429</v>
      </c>
      <c r="EK225">
        <v>212.9253928571428</v>
      </c>
      <c r="EL225">
        <v>203.31925</v>
      </c>
      <c r="EM225">
        <v>3.553557142857143</v>
      </c>
      <c r="EN225">
        <v>199.1897142857143</v>
      </c>
      <c r="EO225">
        <v>20.30798214285714</v>
      </c>
      <c r="EP225">
        <v>2.176750357142857</v>
      </c>
      <c r="EQ225">
        <v>1.85258</v>
      </c>
      <c r="ER225">
        <v>18.79220357142857</v>
      </c>
      <c r="ES225">
        <v>16.23760357142857</v>
      </c>
      <c r="ET225">
        <v>1999.9975</v>
      </c>
      <c r="EU225">
        <v>0.9799993571428571</v>
      </c>
      <c r="EV225">
        <v>0.02000034285714285</v>
      </c>
      <c r="EW225">
        <v>0</v>
      </c>
      <c r="EX225">
        <v>482.8097857142857</v>
      </c>
      <c r="EY225">
        <v>5.00097</v>
      </c>
      <c r="EZ225">
        <v>9703.682499999999</v>
      </c>
      <c r="FA225">
        <v>16707.55357142857</v>
      </c>
      <c r="FB225">
        <v>40.73424999999999</v>
      </c>
      <c r="FC225">
        <v>41.06424999999998</v>
      </c>
      <c r="FD225">
        <v>40.68699999999999</v>
      </c>
      <c r="FE225">
        <v>40.57999999999999</v>
      </c>
      <c r="FF225">
        <v>41.31199999999999</v>
      </c>
      <c r="FG225">
        <v>1955.0975</v>
      </c>
      <c r="FH225">
        <v>39.9</v>
      </c>
      <c r="FI225">
        <v>0</v>
      </c>
      <c r="FJ225">
        <v>1758817962.6</v>
      </c>
      <c r="FK225">
        <v>0</v>
      </c>
      <c r="FL225">
        <v>482.8931538461538</v>
      </c>
      <c r="FM225">
        <v>13.06030767854983</v>
      </c>
      <c r="FN225">
        <v>259.5152136311334</v>
      </c>
      <c r="FO225">
        <v>9705.187692307692</v>
      </c>
      <c r="FP225">
        <v>15</v>
      </c>
      <c r="FQ225">
        <v>0</v>
      </c>
      <c r="FR225" t="s">
        <v>441</v>
      </c>
      <c r="FS225">
        <v>1747247426.5</v>
      </c>
      <c r="FT225">
        <v>1747247420.5</v>
      </c>
      <c r="FU225">
        <v>0</v>
      </c>
      <c r="FV225">
        <v>1.027</v>
      </c>
      <c r="FW225">
        <v>0.031</v>
      </c>
      <c r="FX225">
        <v>0.02</v>
      </c>
      <c r="FY225">
        <v>0.05</v>
      </c>
      <c r="FZ225">
        <v>420</v>
      </c>
      <c r="GA225">
        <v>16</v>
      </c>
      <c r="GB225">
        <v>0.01</v>
      </c>
      <c r="GC225">
        <v>0.1</v>
      </c>
      <c r="GD225">
        <v>8.369535250000002</v>
      </c>
      <c r="GE225">
        <v>6.903411444652882</v>
      </c>
      <c r="GF225">
        <v>0.6677328752165326</v>
      </c>
      <c r="GG225">
        <v>0</v>
      </c>
      <c r="GH225">
        <v>482.372294117647</v>
      </c>
      <c r="GI225">
        <v>10.9738426243956</v>
      </c>
      <c r="GJ225">
        <v>1.121772115093212</v>
      </c>
      <c r="GK225">
        <v>-1</v>
      </c>
      <c r="GL225">
        <v>3.5222325</v>
      </c>
      <c r="GM225">
        <v>0.8626973358348886</v>
      </c>
      <c r="GN225">
        <v>0.08449036302295074</v>
      </c>
      <c r="GO225">
        <v>0</v>
      </c>
      <c r="GP225">
        <v>0</v>
      </c>
      <c r="GQ225">
        <v>2</v>
      </c>
      <c r="GR225" t="s">
        <v>450</v>
      </c>
      <c r="GS225">
        <v>3.13527</v>
      </c>
      <c r="GT225">
        <v>2.68962</v>
      </c>
      <c r="GU225">
        <v>0.0473748</v>
      </c>
      <c r="GV225">
        <v>0.0446183</v>
      </c>
      <c r="GW225">
        <v>0.106914</v>
      </c>
      <c r="GX225">
        <v>0.09382459999999999</v>
      </c>
      <c r="GY225">
        <v>30274.2</v>
      </c>
      <c r="GZ225">
        <v>30416.5</v>
      </c>
      <c r="HA225">
        <v>29543.4</v>
      </c>
      <c r="HB225">
        <v>29422</v>
      </c>
      <c r="HC225">
        <v>34857.3</v>
      </c>
      <c r="HD225">
        <v>35311.5</v>
      </c>
      <c r="HE225">
        <v>41572.9</v>
      </c>
      <c r="HF225">
        <v>41795.9</v>
      </c>
      <c r="HG225">
        <v>1.92087</v>
      </c>
      <c r="HH225">
        <v>1.8828</v>
      </c>
      <c r="HI225">
        <v>0.07268040000000001</v>
      </c>
      <c r="HJ225">
        <v>0</v>
      </c>
      <c r="HK225">
        <v>28.7383</v>
      </c>
      <c r="HL225">
        <v>999.9</v>
      </c>
      <c r="HM225">
        <v>53.8</v>
      </c>
      <c r="HN225">
        <v>30.8</v>
      </c>
      <c r="HO225">
        <v>26.3068</v>
      </c>
      <c r="HP225">
        <v>62.0639</v>
      </c>
      <c r="HQ225">
        <v>25.9615</v>
      </c>
      <c r="HR225">
        <v>1</v>
      </c>
      <c r="HS225">
        <v>0.0945274</v>
      </c>
      <c r="HT225">
        <v>-1.10548</v>
      </c>
      <c r="HU225">
        <v>20.3364</v>
      </c>
      <c r="HV225">
        <v>5.21639</v>
      </c>
      <c r="HW225">
        <v>12.0155</v>
      </c>
      <c r="HX225">
        <v>4.98765</v>
      </c>
      <c r="HY225">
        <v>3.28795</v>
      </c>
      <c r="HZ225">
        <v>9999</v>
      </c>
      <c r="IA225">
        <v>9999</v>
      </c>
      <c r="IB225">
        <v>9999</v>
      </c>
      <c r="IC225">
        <v>4.7</v>
      </c>
      <c r="ID225">
        <v>1.86764</v>
      </c>
      <c r="IE225">
        <v>1.86673</v>
      </c>
      <c r="IF225">
        <v>1.86602</v>
      </c>
      <c r="IG225">
        <v>1.866</v>
      </c>
      <c r="IH225">
        <v>1.86785</v>
      </c>
      <c r="II225">
        <v>1.87029</v>
      </c>
      <c r="IJ225">
        <v>1.86895</v>
      </c>
      <c r="IK225">
        <v>1.87042</v>
      </c>
      <c r="IL225">
        <v>0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-0.187</v>
      </c>
      <c r="IZ225">
        <v>0.1316</v>
      </c>
      <c r="JA225">
        <v>-0.08430758455233166</v>
      </c>
      <c r="JB225">
        <v>-0.0005046786976645747</v>
      </c>
      <c r="JC225">
        <v>-2.788243218172637E-07</v>
      </c>
      <c r="JD225">
        <v>-1.458253586176284E-11</v>
      </c>
      <c r="JE225">
        <v>-0.06436460862781151</v>
      </c>
      <c r="JF225">
        <v>-0.004978686969522418</v>
      </c>
      <c r="JG225">
        <v>0.0008967905392753483</v>
      </c>
      <c r="JH225">
        <v>-1.433903952826167E-05</v>
      </c>
      <c r="JI225">
        <v>4</v>
      </c>
      <c r="JJ225">
        <v>2332</v>
      </c>
      <c r="JK225">
        <v>1</v>
      </c>
      <c r="JL225">
        <v>26</v>
      </c>
      <c r="JM225">
        <v>192842.2</v>
      </c>
      <c r="JN225">
        <v>192842.4</v>
      </c>
      <c r="JO225">
        <v>0.494385</v>
      </c>
      <c r="JP225">
        <v>2.29614</v>
      </c>
      <c r="JQ225">
        <v>1.39648</v>
      </c>
      <c r="JR225">
        <v>2.34985</v>
      </c>
      <c r="JS225">
        <v>1.49536</v>
      </c>
      <c r="JT225">
        <v>2.68188</v>
      </c>
      <c r="JU225">
        <v>36.3165</v>
      </c>
      <c r="JV225">
        <v>24.07</v>
      </c>
      <c r="JW225">
        <v>18</v>
      </c>
      <c r="JX225">
        <v>489.213</v>
      </c>
      <c r="JY225">
        <v>455.107</v>
      </c>
      <c r="JZ225">
        <v>29.3368</v>
      </c>
      <c r="KA225">
        <v>28.828</v>
      </c>
      <c r="KB225">
        <v>29.9999</v>
      </c>
      <c r="KC225">
        <v>28.705</v>
      </c>
      <c r="KD225">
        <v>28.6326</v>
      </c>
      <c r="KE225">
        <v>9.89392</v>
      </c>
      <c r="KF225">
        <v>29.75</v>
      </c>
      <c r="KG225">
        <v>75.0647</v>
      </c>
      <c r="KH225">
        <v>29.3814</v>
      </c>
      <c r="KI225">
        <v>146.09</v>
      </c>
      <c r="KJ225">
        <v>20.0348</v>
      </c>
      <c r="KK225">
        <v>100.97</v>
      </c>
      <c r="KL225">
        <v>100.509</v>
      </c>
    </row>
    <row r="226" spans="1:298">
      <c r="A226">
        <v>210</v>
      </c>
      <c r="B226">
        <v>1758817966.5</v>
      </c>
      <c r="C226">
        <v>4931.400000095367</v>
      </c>
      <c r="D226" t="s">
        <v>866</v>
      </c>
      <c r="E226" t="s">
        <v>867</v>
      </c>
      <c r="F226">
        <v>5</v>
      </c>
      <c r="G226" t="s">
        <v>833</v>
      </c>
      <c r="H226" t="s">
        <v>437</v>
      </c>
      <c r="I226" t="s">
        <v>438</v>
      </c>
      <c r="J226">
        <v>1758817959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170.5993988966074</v>
      </c>
      <c r="AL226">
        <v>172.9164606060606</v>
      </c>
      <c r="AM226">
        <v>-3.260576809552059</v>
      </c>
      <c r="AN226">
        <v>65.06510384186626</v>
      </c>
      <c r="AO226">
        <f>(AQ226 - AP226 + DZ226*1E3/(8.314*(EB226+273.15)) * AS226/DY226 * AR226) * DY226/(100*DM226) * 1000/(1000 - AQ226)</f>
        <v>0</v>
      </c>
      <c r="AP226">
        <v>20.13287849241882</v>
      </c>
      <c r="AQ226">
        <v>23.9266703030303</v>
      </c>
      <c r="AR226">
        <v>0.0001669984291930889</v>
      </c>
      <c r="AS226">
        <v>108.0877856930043</v>
      </c>
      <c r="AT226">
        <v>0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3.21</v>
      </c>
      <c r="DN226">
        <v>0.5</v>
      </c>
      <c r="DO226" t="s">
        <v>440</v>
      </c>
      <c r="DP226">
        <v>2</v>
      </c>
      <c r="DQ226" t="b">
        <v>1</v>
      </c>
      <c r="DR226">
        <v>1758817959</v>
      </c>
      <c r="DS226">
        <v>191.01</v>
      </c>
      <c r="DT226">
        <v>181.7145185185185</v>
      </c>
      <c r="DU226">
        <v>23.89966666666666</v>
      </c>
      <c r="DV226">
        <v>20.2390037037037</v>
      </c>
      <c r="DW226">
        <v>191.2012222222222</v>
      </c>
      <c r="DX226">
        <v>23.76827037037037</v>
      </c>
      <c r="DY226">
        <v>499.9665555555555</v>
      </c>
      <c r="DZ226">
        <v>91.22054074074073</v>
      </c>
      <c r="EA226">
        <v>0.02938791851851852</v>
      </c>
      <c r="EB226">
        <v>30.28422222222222</v>
      </c>
      <c r="EC226">
        <v>29.92988888888889</v>
      </c>
      <c r="ED226">
        <v>999.9000000000001</v>
      </c>
      <c r="EE226">
        <v>0</v>
      </c>
      <c r="EF226">
        <v>0</v>
      </c>
      <c r="EG226">
        <v>9997.262962962963</v>
      </c>
      <c r="EH226">
        <v>0</v>
      </c>
      <c r="EI226">
        <v>11.3539</v>
      </c>
      <c r="EJ226">
        <v>9.295723703703704</v>
      </c>
      <c r="EK226">
        <v>195.6867037037037</v>
      </c>
      <c r="EL226">
        <v>185.4691851851852</v>
      </c>
      <c r="EM226">
        <v>3.660662962962963</v>
      </c>
      <c r="EN226">
        <v>181.7145185185185</v>
      </c>
      <c r="EO226">
        <v>20.2390037037037</v>
      </c>
      <c r="EP226">
        <v>2.18014074074074</v>
      </c>
      <c r="EQ226">
        <v>1.846213333333333</v>
      </c>
      <c r="ER226">
        <v>18.81711481481481</v>
      </c>
      <c r="ES226">
        <v>16.18354444444444</v>
      </c>
      <c r="ET226">
        <v>2000.016296296297</v>
      </c>
      <c r="EU226">
        <v>0.9799994444444444</v>
      </c>
      <c r="EV226">
        <v>0.02000026296296296</v>
      </c>
      <c r="EW226">
        <v>0</v>
      </c>
      <c r="EX226">
        <v>484.1473333333334</v>
      </c>
      <c r="EY226">
        <v>5.00097</v>
      </c>
      <c r="EZ226">
        <v>9729.420740740739</v>
      </c>
      <c r="FA226">
        <v>16707.71481481482</v>
      </c>
      <c r="FB226">
        <v>40.71266666666666</v>
      </c>
      <c r="FC226">
        <v>41.06199999999999</v>
      </c>
      <c r="FD226">
        <v>40.68699999999999</v>
      </c>
      <c r="FE226">
        <v>40.56199999999999</v>
      </c>
      <c r="FF226">
        <v>41.31199999999999</v>
      </c>
      <c r="FG226">
        <v>1955.116296296296</v>
      </c>
      <c r="FH226">
        <v>39.9</v>
      </c>
      <c r="FI226">
        <v>0</v>
      </c>
      <c r="FJ226">
        <v>1758817967.4</v>
      </c>
      <c r="FK226">
        <v>0</v>
      </c>
      <c r="FL226">
        <v>484.1116153846154</v>
      </c>
      <c r="FM226">
        <v>15.89935042707854</v>
      </c>
      <c r="FN226">
        <v>326.5982906428778</v>
      </c>
      <c r="FO226">
        <v>9728.673076923076</v>
      </c>
      <c r="FP226">
        <v>15</v>
      </c>
      <c r="FQ226">
        <v>0</v>
      </c>
      <c r="FR226" t="s">
        <v>441</v>
      </c>
      <c r="FS226">
        <v>1747247426.5</v>
      </c>
      <c r="FT226">
        <v>1747247420.5</v>
      </c>
      <c r="FU226">
        <v>0</v>
      </c>
      <c r="FV226">
        <v>1.027</v>
      </c>
      <c r="FW226">
        <v>0.031</v>
      </c>
      <c r="FX226">
        <v>0.02</v>
      </c>
      <c r="FY226">
        <v>0.05</v>
      </c>
      <c r="FZ226">
        <v>420</v>
      </c>
      <c r="GA226">
        <v>16</v>
      </c>
      <c r="GB226">
        <v>0.01</v>
      </c>
      <c r="GC226">
        <v>0.1</v>
      </c>
      <c r="GD226">
        <v>8.97899825</v>
      </c>
      <c r="GE226">
        <v>7.408074033771077</v>
      </c>
      <c r="GF226">
        <v>0.7171453830566278</v>
      </c>
      <c r="GG226">
        <v>0</v>
      </c>
      <c r="GH226">
        <v>483.3977647058823</v>
      </c>
      <c r="GI226">
        <v>14.31012986651304</v>
      </c>
      <c r="GJ226">
        <v>1.438163249729316</v>
      </c>
      <c r="GK226">
        <v>-1</v>
      </c>
      <c r="GL226">
        <v>3.609142</v>
      </c>
      <c r="GM226">
        <v>1.20918123827391</v>
      </c>
      <c r="GN226">
        <v>0.1176144502431568</v>
      </c>
      <c r="GO226">
        <v>0</v>
      </c>
      <c r="GP226">
        <v>0</v>
      </c>
      <c r="GQ226">
        <v>2</v>
      </c>
      <c r="GR226" t="s">
        <v>450</v>
      </c>
      <c r="GS226">
        <v>3.13536</v>
      </c>
      <c r="GT226">
        <v>2.6898</v>
      </c>
      <c r="GU226">
        <v>0.0436021</v>
      </c>
      <c r="GV226">
        <v>0.0406806</v>
      </c>
      <c r="GW226">
        <v>0.106926</v>
      </c>
      <c r="GX226">
        <v>0.0934435</v>
      </c>
      <c r="GY226">
        <v>30393.9</v>
      </c>
      <c r="GZ226">
        <v>30542</v>
      </c>
      <c r="HA226">
        <v>29543.2</v>
      </c>
      <c r="HB226">
        <v>29422.2</v>
      </c>
      <c r="HC226">
        <v>34856.7</v>
      </c>
      <c r="HD226">
        <v>35326.6</v>
      </c>
      <c r="HE226">
        <v>41572.8</v>
      </c>
      <c r="HF226">
        <v>41796</v>
      </c>
      <c r="HG226">
        <v>1.9211</v>
      </c>
      <c r="HH226">
        <v>1.8831</v>
      </c>
      <c r="HI226">
        <v>0.07252020000000001</v>
      </c>
      <c r="HJ226">
        <v>0</v>
      </c>
      <c r="HK226">
        <v>28.737</v>
      </c>
      <c r="HL226">
        <v>999.9</v>
      </c>
      <c r="HM226">
        <v>53.8</v>
      </c>
      <c r="HN226">
        <v>30.8</v>
      </c>
      <c r="HO226">
        <v>26.3069</v>
      </c>
      <c r="HP226">
        <v>61.6539</v>
      </c>
      <c r="HQ226">
        <v>25.7772</v>
      </c>
      <c r="HR226">
        <v>1</v>
      </c>
      <c r="HS226">
        <v>0.0945274</v>
      </c>
      <c r="HT226">
        <v>-1.17968</v>
      </c>
      <c r="HU226">
        <v>20.3358</v>
      </c>
      <c r="HV226">
        <v>5.21714</v>
      </c>
      <c r="HW226">
        <v>12.0146</v>
      </c>
      <c r="HX226">
        <v>4.98765</v>
      </c>
      <c r="HY226">
        <v>3.28813</v>
      </c>
      <c r="HZ226">
        <v>9999</v>
      </c>
      <c r="IA226">
        <v>9999</v>
      </c>
      <c r="IB226">
        <v>9999</v>
      </c>
      <c r="IC226">
        <v>4.7</v>
      </c>
      <c r="ID226">
        <v>1.86762</v>
      </c>
      <c r="IE226">
        <v>1.86674</v>
      </c>
      <c r="IF226">
        <v>1.86603</v>
      </c>
      <c r="IG226">
        <v>1.866</v>
      </c>
      <c r="IH226">
        <v>1.86789</v>
      </c>
      <c r="II226">
        <v>1.87029</v>
      </c>
      <c r="IJ226">
        <v>1.86896</v>
      </c>
      <c r="IK226">
        <v>1.87043</v>
      </c>
      <c r="IL226">
        <v>0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-0.177</v>
      </c>
      <c r="IZ226">
        <v>0.1318</v>
      </c>
      <c r="JA226">
        <v>-0.08430758455233166</v>
      </c>
      <c r="JB226">
        <v>-0.0005046786976645747</v>
      </c>
      <c r="JC226">
        <v>-2.788243218172637E-07</v>
      </c>
      <c r="JD226">
        <v>-1.458253586176284E-11</v>
      </c>
      <c r="JE226">
        <v>-0.06436460862781151</v>
      </c>
      <c r="JF226">
        <v>-0.004978686969522418</v>
      </c>
      <c r="JG226">
        <v>0.0008967905392753483</v>
      </c>
      <c r="JH226">
        <v>-1.433903952826167E-05</v>
      </c>
      <c r="JI226">
        <v>4</v>
      </c>
      <c r="JJ226">
        <v>2332</v>
      </c>
      <c r="JK226">
        <v>1</v>
      </c>
      <c r="JL226">
        <v>26</v>
      </c>
      <c r="JM226">
        <v>192842.3</v>
      </c>
      <c r="JN226">
        <v>192842.4</v>
      </c>
      <c r="JO226">
        <v>0.456543</v>
      </c>
      <c r="JP226">
        <v>2.31079</v>
      </c>
      <c r="JQ226">
        <v>1.39771</v>
      </c>
      <c r="JR226">
        <v>2.34253</v>
      </c>
      <c r="JS226">
        <v>1.49536</v>
      </c>
      <c r="JT226">
        <v>2.70752</v>
      </c>
      <c r="JU226">
        <v>36.3165</v>
      </c>
      <c r="JV226">
        <v>24.0612</v>
      </c>
      <c r="JW226">
        <v>18</v>
      </c>
      <c r="JX226">
        <v>489.335</v>
      </c>
      <c r="JY226">
        <v>455.271</v>
      </c>
      <c r="JZ226">
        <v>29.3873</v>
      </c>
      <c r="KA226">
        <v>28.8254</v>
      </c>
      <c r="KB226">
        <v>29.9999</v>
      </c>
      <c r="KC226">
        <v>28.7025</v>
      </c>
      <c r="KD226">
        <v>28.6294</v>
      </c>
      <c r="KE226">
        <v>9.11866</v>
      </c>
      <c r="KF226">
        <v>30.0369</v>
      </c>
      <c r="KG226">
        <v>74.6893</v>
      </c>
      <c r="KH226">
        <v>29.436</v>
      </c>
      <c r="KI226">
        <v>132.733</v>
      </c>
      <c r="KJ226">
        <v>19.9628</v>
      </c>
      <c r="KK226">
        <v>100.97</v>
      </c>
      <c r="KL226">
        <v>100.51</v>
      </c>
    </row>
    <row r="227" spans="1:298">
      <c r="A227">
        <v>211</v>
      </c>
      <c r="B227">
        <v>1758817971.5</v>
      </c>
      <c r="C227">
        <v>4936.400000095367</v>
      </c>
      <c r="D227" t="s">
        <v>868</v>
      </c>
      <c r="E227" t="s">
        <v>869</v>
      </c>
      <c r="F227">
        <v>5</v>
      </c>
      <c r="G227" t="s">
        <v>833</v>
      </c>
      <c r="H227" t="s">
        <v>437</v>
      </c>
      <c r="I227" t="s">
        <v>438</v>
      </c>
      <c r="J227">
        <v>1758817963.714286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153.5671185687807</v>
      </c>
      <c r="AL227">
        <v>156.6834181818182</v>
      </c>
      <c r="AM227">
        <v>-3.243431168002831</v>
      </c>
      <c r="AN227">
        <v>65.06510384186626</v>
      </c>
      <c r="AO227">
        <f>(AQ227 - AP227 + DZ227*1E3/(8.314*(EB227+273.15)) * AS227/DY227 * AR227) * DY227/(100*DM227) * 1000/(1000 - AQ227)</f>
        <v>0</v>
      </c>
      <c r="AP227">
        <v>20.05339706146538</v>
      </c>
      <c r="AQ227">
        <v>23.92903333333333</v>
      </c>
      <c r="AR227">
        <v>0.0002035687401693405</v>
      </c>
      <c r="AS227">
        <v>108.0877856930043</v>
      </c>
      <c r="AT227">
        <v>0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3.21</v>
      </c>
      <c r="DN227">
        <v>0.5</v>
      </c>
      <c r="DO227" t="s">
        <v>440</v>
      </c>
      <c r="DP227">
        <v>2</v>
      </c>
      <c r="DQ227" t="b">
        <v>1</v>
      </c>
      <c r="DR227">
        <v>1758817963.714286</v>
      </c>
      <c r="DS227">
        <v>176.041</v>
      </c>
      <c r="DT227">
        <v>166.0758214285714</v>
      </c>
      <c r="DU227">
        <v>23.91856071428571</v>
      </c>
      <c r="DV227">
        <v>20.15803928571428</v>
      </c>
      <c r="DW227">
        <v>176.2230357142858</v>
      </c>
      <c r="DX227">
        <v>23.78691428571429</v>
      </c>
      <c r="DY227">
        <v>499.9731071428572</v>
      </c>
      <c r="DZ227">
        <v>91.21851428571428</v>
      </c>
      <c r="EA227">
        <v>0.02937777499999999</v>
      </c>
      <c r="EB227">
        <v>30.28320714285714</v>
      </c>
      <c r="EC227">
        <v>29.91906071428571</v>
      </c>
      <c r="ED227">
        <v>999.9000000000002</v>
      </c>
      <c r="EE227">
        <v>0</v>
      </c>
      <c r="EF227">
        <v>0</v>
      </c>
      <c r="EG227">
        <v>9998.163214285714</v>
      </c>
      <c r="EH227">
        <v>0</v>
      </c>
      <c r="EI227">
        <v>11.3539</v>
      </c>
      <c r="EJ227">
        <v>9.965315</v>
      </c>
      <c r="EK227">
        <v>180.35475</v>
      </c>
      <c r="EL227">
        <v>169.4937499999999</v>
      </c>
      <c r="EM227">
        <v>3.760520357142856</v>
      </c>
      <c r="EN227">
        <v>166.0758214285714</v>
      </c>
      <c r="EO227">
        <v>20.15803928571428</v>
      </c>
      <c r="EP227">
        <v>2.181815</v>
      </c>
      <c r="EQ227">
        <v>1.838785714285714</v>
      </c>
      <c r="ER227">
        <v>18.82940714285715</v>
      </c>
      <c r="ES227">
        <v>16.120325</v>
      </c>
      <c r="ET227">
        <v>2000.0025</v>
      </c>
      <c r="EU227">
        <v>0.97999925</v>
      </c>
      <c r="EV227">
        <v>0.02000046071428572</v>
      </c>
      <c r="EW227">
        <v>0</v>
      </c>
      <c r="EX227">
        <v>485.6799999999999</v>
      </c>
      <c r="EY227">
        <v>5.00097</v>
      </c>
      <c r="EZ227">
        <v>9758.6075</v>
      </c>
      <c r="FA227">
        <v>16707.6</v>
      </c>
      <c r="FB227">
        <v>40.69599999999999</v>
      </c>
      <c r="FC227">
        <v>41.06199999999999</v>
      </c>
      <c r="FD227">
        <v>40.68699999999999</v>
      </c>
      <c r="FE227">
        <v>40.56199999999999</v>
      </c>
      <c r="FF227">
        <v>41.30757142857142</v>
      </c>
      <c r="FG227">
        <v>1955.1025</v>
      </c>
      <c r="FH227">
        <v>39.9</v>
      </c>
      <c r="FI227">
        <v>0</v>
      </c>
      <c r="FJ227">
        <v>1758817972.8</v>
      </c>
      <c r="FK227">
        <v>0</v>
      </c>
      <c r="FL227">
        <v>485.93264</v>
      </c>
      <c r="FM227">
        <v>23.01084618613352</v>
      </c>
      <c r="FN227">
        <v>417.2061544860411</v>
      </c>
      <c r="FO227">
        <v>9763.7984</v>
      </c>
      <c r="FP227">
        <v>15</v>
      </c>
      <c r="FQ227">
        <v>0</v>
      </c>
      <c r="FR227" t="s">
        <v>441</v>
      </c>
      <c r="FS227">
        <v>1747247426.5</v>
      </c>
      <c r="FT227">
        <v>1747247420.5</v>
      </c>
      <c r="FU227">
        <v>0</v>
      </c>
      <c r="FV227">
        <v>1.027</v>
      </c>
      <c r="FW227">
        <v>0.031</v>
      </c>
      <c r="FX227">
        <v>0.02</v>
      </c>
      <c r="FY227">
        <v>0.05</v>
      </c>
      <c r="FZ227">
        <v>420</v>
      </c>
      <c r="GA227">
        <v>16</v>
      </c>
      <c r="GB227">
        <v>0.01</v>
      </c>
      <c r="GC227">
        <v>0.1</v>
      </c>
      <c r="GD227">
        <v>9.527344390243902</v>
      </c>
      <c r="GE227">
        <v>8.276994146341451</v>
      </c>
      <c r="GF227">
        <v>0.8187733660372358</v>
      </c>
      <c r="GG227">
        <v>0</v>
      </c>
      <c r="GH227">
        <v>484.7532352941176</v>
      </c>
      <c r="GI227">
        <v>18.51669977062527</v>
      </c>
      <c r="GJ227">
        <v>1.859261824722917</v>
      </c>
      <c r="GK227">
        <v>-1</v>
      </c>
      <c r="GL227">
        <v>3.692369024390244</v>
      </c>
      <c r="GM227">
        <v>1.300454006968645</v>
      </c>
      <c r="GN227">
        <v>0.1287138905234487</v>
      </c>
      <c r="GO227">
        <v>0</v>
      </c>
      <c r="GP227">
        <v>0</v>
      </c>
      <c r="GQ227">
        <v>2</v>
      </c>
      <c r="GR227" t="s">
        <v>450</v>
      </c>
      <c r="GS227">
        <v>3.1352</v>
      </c>
      <c r="GT227">
        <v>2.68961</v>
      </c>
      <c r="GU227">
        <v>0.0397666</v>
      </c>
      <c r="GV227">
        <v>0.0366438</v>
      </c>
      <c r="GW227">
        <v>0.10694</v>
      </c>
      <c r="GX227">
        <v>0.0931781</v>
      </c>
      <c r="GY227">
        <v>30516.3</v>
      </c>
      <c r="GZ227">
        <v>30670.9</v>
      </c>
      <c r="HA227">
        <v>29543.7</v>
      </c>
      <c r="HB227">
        <v>29422.6</v>
      </c>
      <c r="HC227">
        <v>34856.5</v>
      </c>
      <c r="HD227">
        <v>35337.3</v>
      </c>
      <c r="HE227">
        <v>41573.3</v>
      </c>
      <c r="HF227">
        <v>41796.3</v>
      </c>
      <c r="HG227">
        <v>1.9212</v>
      </c>
      <c r="HH227">
        <v>1.88262</v>
      </c>
      <c r="HI227">
        <v>0.07154050000000001</v>
      </c>
      <c r="HJ227">
        <v>0</v>
      </c>
      <c r="HK227">
        <v>28.7358</v>
      </c>
      <c r="HL227">
        <v>999.9</v>
      </c>
      <c r="HM227">
        <v>53.8</v>
      </c>
      <c r="HN227">
        <v>30.8</v>
      </c>
      <c r="HO227">
        <v>26.3036</v>
      </c>
      <c r="HP227">
        <v>61.9639</v>
      </c>
      <c r="HQ227">
        <v>25.9135</v>
      </c>
      <c r="HR227">
        <v>1</v>
      </c>
      <c r="HS227">
        <v>0.0940473</v>
      </c>
      <c r="HT227">
        <v>-1.24585</v>
      </c>
      <c r="HU227">
        <v>20.3354</v>
      </c>
      <c r="HV227">
        <v>5.21729</v>
      </c>
      <c r="HW227">
        <v>12.0144</v>
      </c>
      <c r="HX227">
        <v>4.98795</v>
      </c>
      <c r="HY227">
        <v>3.28838</v>
      </c>
      <c r="HZ227">
        <v>9999</v>
      </c>
      <c r="IA227">
        <v>9999</v>
      </c>
      <c r="IB227">
        <v>9999</v>
      </c>
      <c r="IC227">
        <v>4.7</v>
      </c>
      <c r="ID227">
        <v>1.86762</v>
      </c>
      <c r="IE227">
        <v>1.86673</v>
      </c>
      <c r="IF227">
        <v>1.86601</v>
      </c>
      <c r="IG227">
        <v>1.866</v>
      </c>
      <c r="IH227">
        <v>1.86786</v>
      </c>
      <c r="II227">
        <v>1.87028</v>
      </c>
      <c r="IJ227">
        <v>1.86895</v>
      </c>
      <c r="IK227">
        <v>1.87042</v>
      </c>
      <c r="IL227">
        <v>0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-0.167</v>
      </c>
      <c r="IZ227">
        <v>0.1318</v>
      </c>
      <c r="JA227">
        <v>-0.08430758455233166</v>
      </c>
      <c r="JB227">
        <v>-0.0005046786976645747</v>
      </c>
      <c r="JC227">
        <v>-2.788243218172637E-07</v>
      </c>
      <c r="JD227">
        <v>-1.458253586176284E-11</v>
      </c>
      <c r="JE227">
        <v>-0.06436460862781151</v>
      </c>
      <c r="JF227">
        <v>-0.004978686969522418</v>
      </c>
      <c r="JG227">
        <v>0.0008967905392753483</v>
      </c>
      <c r="JH227">
        <v>-1.433903952826167E-05</v>
      </c>
      <c r="JI227">
        <v>4</v>
      </c>
      <c r="JJ227">
        <v>2332</v>
      </c>
      <c r="JK227">
        <v>1</v>
      </c>
      <c r="JL227">
        <v>26</v>
      </c>
      <c r="JM227">
        <v>192842.4</v>
      </c>
      <c r="JN227">
        <v>192842.5</v>
      </c>
      <c r="JO227">
        <v>0.421143</v>
      </c>
      <c r="JP227">
        <v>2.32422</v>
      </c>
      <c r="JQ227">
        <v>1.39771</v>
      </c>
      <c r="JR227">
        <v>2.34863</v>
      </c>
      <c r="JS227">
        <v>1.49536</v>
      </c>
      <c r="JT227">
        <v>2.5647</v>
      </c>
      <c r="JU227">
        <v>36.3165</v>
      </c>
      <c r="JV227">
        <v>24.07</v>
      </c>
      <c r="JW227">
        <v>18</v>
      </c>
      <c r="JX227">
        <v>489.379</v>
      </c>
      <c r="JY227">
        <v>454.954</v>
      </c>
      <c r="JZ227">
        <v>29.4439</v>
      </c>
      <c r="KA227">
        <v>28.823</v>
      </c>
      <c r="KB227">
        <v>30</v>
      </c>
      <c r="KC227">
        <v>28.7001</v>
      </c>
      <c r="KD227">
        <v>28.6271</v>
      </c>
      <c r="KE227">
        <v>8.41606</v>
      </c>
      <c r="KF227">
        <v>30.3275</v>
      </c>
      <c r="KG227">
        <v>74.6893</v>
      </c>
      <c r="KH227">
        <v>29.498</v>
      </c>
      <c r="KI227">
        <v>112.696</v>
      </c>
      <c r="KJ227">
        <v>19.8886</v>
      </c>
      <c r="KK227">
        <v>100.971</v>
      </c>
      <c r="KL227">
        <v>100.511</v>
      </c>
    </row>
    <row r="228" spans="1:298">
      <c r="A228">
        <v>212</v>
      </c>
      <c r="B228">
        <v>1758817976.5</v>
      </c>
      <c r="C228">
        <v>4941.400000095367</v>
      </c>
      <c r="D228" t="s">
        <v>870</v>
      </c>
      <c r="E228" t="s">
        <v>871</v>
      </c>
      <c r="F228">
        <v>5</v>
      </c>
      <c r="G228" t="s">
        <v>833</v>
      </c>
      <c r="H228" t="s">
        <v>437</v>
      </c>
      <c r="I228" t="s">
        <v>438</v>
      </c>
      <c r="J228">
        <v>1758817969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136.6275252630026</v>
      </c>
      <c r="AL228">
        <v>140.5298363636363</v>
      </c>
      <c r="AM228">
        <v>-3.235780373258729</v>
      </c>
      <c r="AN228">
        <v>65.06510384186626</v>
      </c>
      <c r="AO228">
        <f>(AQ228 - AP228 + DZ228*1E3/(8.314*(EB228+273.15)) * AS228/DY228 * AR228) * DY228/(100*DM228) * 1000/(1000 - AQ228)</f>
        <v>0</v>
      </c>
      <c r="AP228">
        <v>19.98605382118503</v>
      </c>
      <c r="AQ228">
        <v>23.94229333333333</v>
      </c>
      <c r="AR228">
        <v>0.0004359761650316772</v>
      </c>
      <c r="AS228">
        <v>108.0877856930043</v>
      </c>
      <c r="AT228">
        <v>0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3.21</v>
      </c>
      <c r="DN228">
        <v>0.5</v>
      </c>
      <c r="DO228" t="s">
        <v>440</v>
      </c>
      <c r="DP228">
        <v>2</v>
      </c>
      <c r="DQ228" t="b">
        <v>1</v>
      </c>
      <c r="DR228">
        <v>1758817969</v>
      </c>
      <c r="DS228">
        <v>159.2942222222222</v>
      </c>
      <c r="DT228">
        <v>148.5254444444444</v>
      </c>
      <c r="DU228">
        <v>23.92935185185185</v>
      </c>
      <c r="DV228">
        <v>20.06292222222222</v>
      </c>
      <c r="DW228">
        <v>159.4662222222222</v>
      </c>
      <c r="DX228">
        <v>23.79756296296296</v>
      </c>
      <c r="DY228">
        <v>499.9831481481481</v>
      </c>
      <c r="DZ228">
        <v>91.21691481481483</v>
      </c>
      <c r="EA228">
        <v>0.02934066296296297</v>
      </c>
      <c r="EB228">
        <v>30.28264444444444</v>
      </c>
      <c r="EC228">
        <v>29.90853333333334</v>
      </c>
      <c r="ED228">
        <v>999.9000000000001</v>
      </c>
      <c r="EE228">
        <v>0</v>
      </c>
      <c r="EF228">
        <v>0</v>
      </c>
      <c r="EG228">
        <v>10000.2262962963</v>
      </c>
      <c r="EH228">
        <v>0</v>
      </c>
      <c r="EI228">
        <v>11.3539</v>
      </c>
      <c r="EJ228">
        <v>10.76890222222222</v>
      </c>
      <c r="EK228">
        <v>163.1994444444445</v>
      </c>
      <c r="EL228">
        <v>151.5671851851852</v>
      </c>
      <c r="EM228">
        <v>3.866435185185185</v>
      </c>
      <c r="EN228">
        <v>148.5254444444444</v>
      </c>
      <c r="EO228">
        <v>20.06292222222222</v>
      </c>
      <c r="EP228">
        <v>2.182761111111111</v>
      </c>
      <c r="EQ228">
        <v>1.830077037037037</v>
      </c>
      <c r="ER228">
        <v>18.83635185185185</v>
      </c>
      <c r="ES228">
        <v>16.046</v>
      </c>
      <c r="ET228">
        <v>2000.008148148148</v>
      </c>
      <c r="EU228">
        <v>0.9799992222222222</v>
      </c>
      <c r="EV228">
        <v>0.02000048518518518</v>
      </c>
      <c r="EW228">
        <v>0</v>
      </c>
      <c r="EX228">
        <v>487.7601481481482</v>
      </c>
      <c r="EY228">
        <v>5.00097</v>
      </c>
      <c r="EZ228">
        <v>9798.172222222223</v>
      </c>
      <c r="FA228">
        <v>16707.64444444445</v>
      </c>
      <c r="FB228">
        <v>40.68933333333333</v>
      </c>
      <c r="FC228">
        <v>41.06199999999999</v>
      </c>
      <c r="FD228">
        <v>40.6824074074074</v>
      </c>
      <c r="FE228">
        <v>40.56199999999999</v>
      </c>
      <c r="FF228">
        <v>41.30051851851851</v>
      </c>
      <c r="FG228">
        <v>1955.108148148148</v>
      </c>
      <c r="FH228">
        <v>39.9</v>
      </c>
      <c r="FI228">
        <v>0</v>
      </c>
      <c r="FJ228">
        <v>1758817977.6</v>
      </c>
      <c r="FK228">
        <v>0</v>
      </c>
      <c r="FL228">
        <v>487.88724</v>
      </c>
      <c r="FM228">
        <v>26.4402308005986</v>
      </c>
      <c r="FN228">
        <v>500.6000007980836</v>
      </c>
      <c r="FO228">
        <v>9800.514000000001</v>
      </c>
      <c r="FP228">
        <v>15</v>
      </c>
      <c r="FQ228">
        <v>0</v>
      </c>
      <c r="FR228" t="s">
        <v>441</v>
      </c>
      <c r="FS228">
        <v>1747247426.5</v>
      </c>
      <c r="FT228">
        <v>1747247420.5</v>
      </c>
      <c r="FU228">
        <v>0</v>
      </c>
      <c r="FV228">
        <v>1.027</v>
      </c>
      <c r="FW228">
        <v>0.031</v>
      </c>
      <c r="FX228">
        <v>0.02</v>
      </c>
      <c r="FY228">
        <v>0.05</v>
      </c>
      <c r="FZ228">
        <v>420</v>
      </c>
      <c r="GA228">
        <v>16</v>
      </c>
      <c r="GB228">
        <v>0.01</v>
      </c>
      <c r="GC228">
        <v>0.1</v>
      </c>
      <c r="GD228">
        <v>10.24782975609756</v>
      </c>
      <c r="GE228">
        <v>9.070503763066213</v>
      </c>
      <c r="GF228">
        <v>0.8960349572026802</v>
      </c>
      <c r="GG228">
        <v>0</v>
      </c>
      <c r="GH228">
        <v>486.6047647058824</v>
      </c>
      <c r="GI228">
        <v>23.59944996327863</v>
      </c>
      <c r="GJ228">
        <v>2.338361543761479</v>
      </c>
      <c r="GK228">
        <v>-1</v>
      </c>
      <c r="GL228">
        <v>3.792031219512196</v>
      </c>
      <c r="GM228">
        <v>1.215733797909416</v>
      </c>
      <c r="GN228">
        <v>0.1209373541356932</v>
      </c>
      <c r="GO228">
        <v>0</v>
      </c>
      <c r="GP228">
        <v>0</v>
      </c>
      <c r="GQ228">
        <v>2</v>
      </c>
      <c r="GR228" t="s">
        <v>450</v>
      </c>
      <c r="GS228">
        <v>3.13528</v>
      </c>
      <c r="GT228">
        <v>2.6896</v>
      </c>
      <c r="GU228">
        <v>0.0358636</v>
      </c>
      <c r="GV228">
        <v>0.0324921</v>
      </c>
      <c r="GW228">
        <v>0.106987</v>
      </c>
      <c r="GX228">
        <v>0.0930194</v>
      </c>
      <c r="GY228">
        <v>30640.5</v>
      </c>
      <c r="GZ228">
        <v>30802.9</v>
      </c>
      <c r="HA228">
        <v>29543.8</v>
      </c>
      <c r="HB228">
        <v>29422.4</v>
      </c>
      <c r="HC228">
        <v>34854.7</v>
      </c>
      <c r="HD228">
        <v>35343.3</v>
      </c>
      <c r="HE228">
        <v>41573.5</v>
      </c>
      <c r="HF228">
        <v>41796.2</v>
      </c>
      <c r="HG228">
        <v>1.92115</v>
      </c>
      <c r="HH228">
        <v>1.88253</v>
      </c>
      <c r="HI228">
        <v>0.0711605</v>
      </c>
      <c r="HJ228">
        <v>0</v>
      </c>
      <c r="HK228">
        <v>28.7333</v>
      </c>
      <c r="HL228">
        <v>999.9</v>
      </c>
      <c r="HM228">
        <v>53.7</v>
      </c>
      <c r="HN228">
        <v>30.8</v>
      </c>
      <c r="HO228">
        <v>26.2574</v>
      </c>
      <c r="HP228">
        <v>62.1539</v>
      </c>
      <c r="HQ228">
        <v>25.8173</v>
      </c>
      <c r="HR228">
        <v>1</v>
      </c>
      <c r="HS228">
        <v>0.094065</v>
      </c>
      <c r="HT228">
        <v>-1.3214</v>
      </c>
      <c r="HU228">
        <v>20.3347</v>
      </c>
      <c r="HV228">
        <v>5.21729</v>
      </c>
      <c r="HW228">
        <v>12.0144</v>
      </c>
      <c r="HX228">
        <v>4.9883</v>
      </c>
      <c r="HY228">
        <v>3.28818</v>
      </c>
      <c r="HZ228">
        <v>9999</v>
      </c>
      <c r="IA228">
        <v>9999</v>
      </c>
      <c r="IB228">
        <v>9999</v>
      </c>
      <c r="IC228">
        <v>4.7</v>
      </c>
      <c r="ID228">
        <v>1.86761</v>
      </c>
      <c r="IE228">
        <v>1.86668</v>
      </c>
      <c r="IF228">
        <v>1.86602</v>
      </c>
      <c r="IG228">
        <v>1.866</v>
      </c>
      <c r="IH228">
        <v>1.86786</v>
      </c>
      <c r="II228">
        <v>1.87029</v>
      </c>
      <c r="IJ228">
        <v>1.86895</v>
      </c>
      <c r="IK228">
        <v>1.87042</v>
      </c>
      <c r="IL228">
        <v>0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-0.158</v>
      </c>
      <c r="IZ228">
        <v>0.132</v>
      </c>
      <c r="JA228">
        <v>-0.08430758455233166</v>
      </c>
      <c r="JB228">
        <v>-0.0005046786976645747</v>
      </c>
      <c r="JC228">
        <v>-2.788243218172637E-07</v>
      </c>
      <c r="JD228">
        <v>-1.458253586176284E-11</v>
      </c>
      <c r="JE228">
        <v>-0.06436460862781151</v>
      </c>
      <c r="JF228">
        <v>-0.004978686969522418</v>
      </c>
      <c r="JG228">
        <v>0.0008967905392753483</v>
      </c>
      <c r="JH228">
        <v>-1.433903952826167E-05</v>
      </c>
      <c r="JI228">
        <v>4</v>
      </c>
      <c r="JJ228">
        <v>2332</v>
      </c>
      <c r="JK228">
        <v>1</v>
      </c>
      <c r="JL228">
        <v>26</v>
      </c>
      <c r="JM228">
        <v>192842.5</v>
      </c>
      <c r="JN228">
        <v>192842.6</v>
      </c>
      <c r="JO228">
        <v>0.384521</v>
      </c>
      <c r="JP228">
        <v>2.32178</v>
      </c>
      <c r="JQ228">
        <v>1.39648</v>
      </c>
      <c r="JR228">
        <v>2.34619</v>
      </c>
      <c r="JS228">
        <v>1.49536</v>
      </c>
      <c r="JT228">
        <v>2.68921</v>
      </c>
      <c r="JU228">
        <v>36.3165</v>
      </c>
      <c r="JV228">
        <v>24.07</v>
      </c>
      <c r="JW228">
        <v>18</v>
      </c>
      <c r="JX228">
        <v>489.327</v>
      </c>
      <c r="JY228">
        <v>454.872</v>
      </c>
      <c r="JZ228">
        <v>29.5089</v>
      </c>
      <c r="KA228">
        <v>28.8199</v>
      </c>
      <c r="KB228">
        <v>30</v>
      </c>
      <c r="KC228">
        <v>28.6976</v>
      </c>
      <c r="KD228">
        <v>28.6246</v>
      </c>
      <c r="KE228">
        <v>7.63607</v>
      </c>
      <c r="KF228">
        <v>30.6214</v>
      </c>
      <c r="KG228">
        <v>74.6893</v>
      </c>
      <c r="KH228">
        <v>29.5681</v>
      </c>
      <c r="KI228">
        <v>99.3353</v>
      </c>
      <c r="KJ228">
        <v>19.7958</v>
      </c>
      <c r="KK228">
        <v>100.972</v>
      </c>
      <c r="KL228">
        <v>100.51</v>
      </c>
    </row>
    <row r="229" spans="1:298">
      <c r="A229">
        <v>213</v>
      </c>
      <c r="B229">
        <v>1758817981.5</v>
      </c>
      <c r="C229">
        <v>4946.400000095367</v>
      </c>
      <c r="D229" t="s">
        <v>872</v>
      </c>
      <c r="E229" t="s">
        <v>873</v>
      </c>
      <c r="F229">
        <v>5</v>
      </c>
      <c r="G229" t="s">
        <v>833</v>
      </c>
      <c r="H229" t="s">
        <v>437</v>
      </c>
      <c r="I229" t="s">
        <v>438</v>
      </c>
      <c r="J229">
        <v>1758817973.714286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119.5617860086855</v>
      </c>
      <c r="AL229">
        <v>124.3777999999999</v>
      </c>
      <c r="AM229">
        <v>-3.227016791265444</v>
      </c>
      <c r="AN229">
        <v>65.06510384186626</v>
      </c>
      <c r="AO229">
        <f>(AQ229 - AP229 + DZ229*1E3/(8.314*(EB229+273.15)) * AS229/DY229 * AR229) * DY229/(100*DM229) * 1000/(1000 - AQ229)</f>
        <v>0</v>
      </c>
      <c r="AP229">
        <v>19.91462122929088</v>
      </c>
      <c r="AQ229">
        <v>23.96596121212121</v>
      </c>
      <c r="AR229">
        <v>0.00500833584672639</v>
      </c>
      <c r="AS229">
        <v>108.0877856930043</v>
      </c>
      <c r="AT229">
        <v>0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3.21</v>
      </c>
      <c r="DN229">
        <v>0.5</v>
      </c>
      <c r="DO229" t="s">
        <v>440</v>
      </c>
      <c r="DP229">
        <v>2</v>
      </c>
      <c r="DQ229" t="b">
        <v>1</v>
      </c>
      <c r="DR229">
        <v>1758817973.714286</v>
      </c>
      <c r="DS229">
        <v>144.3833214285715</v>
      </c>
      <c r="DT229">
        <v>132.81525</v>
      </c>
      <c r="DU229">
        <v>23.93875357142857</v>
      </c>
      <c r="DV229">
        <v>19.99195357142857</v>
      </c>
      <c r="DW229">
        <v>144.5464642857143</v>
      </c>
      <c r="DX229">
        <v>23.80683214285715</v>
      </c>
      <c r="DY229">
        <v>499.9832857142857</v>
      </c>
      <c r="DZ229">
        <v>91.21722857142859</v>
      </c>
      <c r="EA229">
        <v>0.02933215714285715</v>
      </c>
      <c r="EB229">
        <v>30.284475</v>
      </c>
      <c r="EC229">
        <v>29.89726785714286</v>
      </c>
      <c r="ED229">
        <v>999.9000000000002</v>
      </c>
      <c r="EE229">
        <v>0</v>
      </c>
      <c r="EF229">
        <v>0</v>
      </c>
      <c r="EG229">
        <v>9999.614642857141</v>
      </c>
      <c r="EH229">
        <v>0</v>
      </c>
      <c r="EI229">
        <v>11.3539</v>
      </c>
      <c r="EJ229">
        <v>11.56806071428572</v>
      </c>
      <c r="EK229">
        <v>147.9242142857143</v>
      </c>
      <c r="EL229">
        <v>135.5256071428571</v>
      </c>
      <c r="EM229">
        <v>3.946792857142857</v>
      </c>
      <c r="EN229">
        <v>132.81525</v>
      </c>
      <c r="EO229">
        <v>19.99195357142857</v>
      </c>
      <c r="EP229">
        <v>2.183626071428571</v>
      </c>
      <c r="EQ229">
        <v>1.823610357142857</v>
      </c>
      <c r="ER229">
        <v>18.84269285714285</v>
      </c>
      <c r="ES229">
        <v>15.99058214285714</v>
      </c>
      <c r="ET229">
        <v>1999.995357142857</v>
      </c>
      <c r="EU229">
        <v>0.9799990357142858</v>
      </c>
      <c r="EV229">
        <v>0.02000066785714286</v>
      </c>
      <c r="EW229">
        <v>0</v>
      </c>
      <c r="EX229">
        <v>489.9696428571429</v>
      </c>
      <c r="EY229">
        <v>5.00097</v>
      </c>
      <c r="EZ229">
        <v>9840.189999999999</v>
      </c>
      <c r="FA229">
        <v>16707.52857142857</v>
      </c>
      <c r="FB229">
        <v>40.68924999999999</v>
      </c>
      <c r="FC229">
        <v>41.06199999999999</v>
      </c>
      <c r="FD229">
        <v>40.68257142857142</v>
      </c>
      <c r="FE229">
        <v>40.56199999999999</v>
      </c>
      <c r="FF229">
        <v>41.28764285714284</v>
      </c>
      <c r="FG229">
        <v>1955.095357142858</v>
      </c>
      <c r="FH229">
        <v>39.9</v>
      </c>
      <c r="FI229">
        <v>0</v>
      </c>
      <c r="FJ229">
        <v>1758817983</v>
      </c>
      <c r="FK229">
        <v>0</v>
      </c>
      <c r="FL229">
        <v>490.3193846153845</v>
      </c>
      <c r="FM229">
        <v>30.23370934692051</v>
      </c>
      <c r="FN229">
        <v>590.4112813155923</v>
      </c>
      <c r="FO229">
        <v>9847.10576923077</v>
      </c>
      <c r="FP229">
        <v>15</v>
      </c>
      <c r="FQ229">
        <v>0</v>
      </c>
      <c r="FR229" t="s">
        <v>441</v>
      </c>
      <c r="FS229">
        <v>1747247426.5</v>
      </c>
      <c r="FT229">
        <v>1747247420.5</v>
      </c>
      <c r="FU229">
        <v>0</v>
      </c>
      <c r="FV229">
        <v>1.027</v>
      </c>
      <c r="FW229">
        <v>0.031</v>
      </c>
      <c r="FX229">
        <v>0.02</v>
      </c>
      <c r="FY229">
        <v>0.05</v>
      </c>
      <c r="FZ229">
        <v>420</v>
      </c>
      <c r="GA229">
        <v>16</v>
      </c>
      <c r="GB229">
        <v>0.01</v>
      </c>
      <c r="GC229">
        <v>0.1</v>
      </c>
      <c r="GD229">
        <v>11.16672375</v>
      </c>
      <c r="GE229">
        <v>10.0605715947467</v>
      </c>
      <c r="GF229">
        <v>0.9700243535723408</v>
      </c>
      <c r="GG229">
        <v>0</v>
      </c>
      <c r="GH229">
        <v>488.6819411764705</v>
      </c>
      <c r="GI229">
        <v>27.49072574094019</v>
      </c>
      <c r="GJ229">
        <v>2.718277351788381</v>
      </c>
      <c r="GK229">
        <v>-1</v>
      </c>
      <c r="GL229">
        <v>3.904331</v>
      </c>
      <c r="GM229">
        <v>1.027924052532836</v>
      </c>
      <c r="GN229">
        <v>0.09947134803047558</v>
      </c>
      <c r="GO229">
        <v>0</v>
      </c>
      <c r="GP229">
        <v>0</v>
      </c>
      <c r="GQ229">
        <v>2</v>
      </c>
      <c r="GR229" t="s">
        <v>450</v>
      </c>
      <c r="GS229">
        <v>3.13525</v>
      </c>
      <c r="GT229">
        <v>2.68968</v>
      </c>
      <c r="GU229">
        <v>0.0318876</v>
      </c>
      <c r="GV229">
        <v>0.0282546</v>
      </c>
      <c r="GW229">
        <v>0.107056</v>
      </c>
      <c r="GX229">
        <v>0.0926785</v>
      </c>
      <c r="GY229">
        <v>30766.7</v>
      </c>
      <c r="GZ229">
        <v>30937.9</v>
      </c>
      <c r="HA229">
        <v>29543.7</v>
      </c>
      <c r="HB229">
        <v>29422.4</v>
      </c>
      <c r="HC229">
        <v>34851.5</v>
      </c>
      <c r="HD229">
        <v>35356.6</v>
      </c>
      <c r="HE229">
        <v>41573</v>
      </c>
      <c r="HF229">
        <v>41796.1</v>
      </c>
      <c r="HG229">
        <v>1.92138</v>
      </c>
      <c r="HH229">
        <v>1.882</v>
      </c>
      <c r="HI229">
        <v>0.0701249</v>
      </c>
      <c r="HJ229">
        <v>0</v>
      </c>
      <c r="HK229">
        <v>28.7321</v>
      </c>
      <c r="HL229">
        <v>999.9</v>
      </c>
      <c r="HM229">
        <v>53.7</v>
      </c>
      <c r="HN229">
        <v>30.8</v>
      </c>
      <c r="HO229">
        <v>26.2544</v>
      </c>
      <c r="HP229">
        <v>61.9839</v>
      </c>
      <c r="HQ229">
        <v>25.9896</v>
      </c>
      <c r="HR229">
        <v>1</v>
      </c>
      <c r="HS229">
        <v>0.094093</v>
      </c>
      <c r="HT229">
        <v>-1.39797</v>
      </c>
      <c r="HU229">
        <v>20.3342</v>
      </c>
      <c r="HV229">
        <v>5.21729</v>
      </c>
      <c r="HW229">
        <v>12.0153</v>
      </c>
      <c r="HX229">
        <v>4.98855</v>
      </c>
      <c r="HY229">
        <v>3.28813</v>
      </c>
      <c r="HZ229">
        <v>9999</v>
      </c>
      <c r="IA229">
        <v>9999</v>
      </c>
      <c r="IB229">
        <v>9999</v>
      </c>
      <c r="IC229">
        <v>4.7</v>
      </c>
      <c r="ID229">
        <v>1.8676</v>
      </c>
      <c r="IE229">
        <v>1.86667</v>
      </c>
      <c r="IF229">
        <v>1.86601</v>
      </c>
      <c r="IG229">
        <v>1.86601</v>
      </c>
      <c r="IH229">
        <v>1.86785</v>
      </c>
      <c r="II229">
        <v>1.87028</v>
      </c>
      <c r="IJ229">
        <v>1.86895</v>
      </c>
      <c r="IK229">
        <v>1.87042</v>
      </c>
      <c r="IL229">
        <v>0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-0.149</v>
      </c>
      <c r="IZ229">
        <v>0.1323</v>
      </c>
      <c r="JA229">
        <v>-0.08430758455233166</v>
      </c>
      <c r="JB229">
        <v>-0.0005046786976645747</v>
      </c>
      <c r="JC229">
        <v>-2.788243218172637E-07</v>
      </c>
      <c r="JD229">
        <v>-1.458253586176284E-11</v>
      </c>
      <c r="JE229">
        <v>-0.06436460862781151</v>
      </c>
      <c r="JF229">
        <v>-0.004978686969522418</v>
      </c>
      <c r="JG229">
        <v>0.0008967905392753483</v>
      </c>
      <c r="JH229">
        <v>-1.433903952826167E-05</v>
      </c>
      <c r="JI229">
        <v>4</v>
      </c>
      <c r="JJ229">
        <v>2332</v>
      </c>
      <c r="JK229">
        <v>1</v>
      </c>
      <c r="JL229">
        <v>26</v>
      </c>
      <c r="JM229">
        <v>192842.6</v>
      </c>
      <c r="JN229">
        <v>192842.7</v>
      </c>
      <c r="JO229">
        <v>0.34668</v>
      </c>
      <c r="JP229">
        <v>2.3291</v>
      </c>
      <c r="JQ229">
        <v>1.39648</v>
      </c>
      <c r="JR229">
        <v>2.34741</v>
      </c>
      <c r="JS229">
        <v>1.49536</v>
      </c>
      <c r="JT229">
        <v>2.71729</v>
      </c>
      <c r="JU229">
        <v>36.3165</v>
      </c>
      <c r="JV229">
        <v>24.07</v>
      </c>
      <c r="JW229">
        <v>18</v>
      </c>
      <c r="JX229">
        <v>489.455</v>
      </c>
      <c r="JY229">
        <v>454.524</v>
      </c>
      <c r="JZ229">
        <v>29.5804</v>
      </c>
      <c r="KA229">
        <v>28.8175</v>
      </c>
      <c r="KB229">
        <v>30.0001</v>
      </c>
      <c r="KC229">
        <v>28.6958</v>
      </c>
      <c r="KD229">
        <v>28.6223</v>
      </c>
      <c r="KE229">
        <v>6.93426</v>
      </c>
      <c r="KF229">
        <v>30.903</v>
      </c>
      <c r="KG229">
        <v>74.6893</v>
      </c>
      <c r="KH229">
        <v>29.646</v>
      </c>
      <c r="KI229">
        <v>79.3009</v>
      </c>
      <c r="KJ229">
        <v>19.6974</v>
      </c>
      <c r="KK229">
        <v>100.971</v>
      </c>
      <c r="KL229">
        <v>100.51</v>
      </c>
    </row>
    <row r="230" spans="1:298">
      <c r="A230">
        <v>214</v>
      </c>
      <c r="B230">
        <v>1758817986.5</v>
      </c>
      <c r="C230">
        <v>4951.400000095367</v>
      </c>
      <c r="D230" t="s">
        <v>874</v>
      </c>
      <c r="E230" t="s">
        <v>875</v>
      </c>
      <c r="F230">
        <v>5</v>
      </c>
      <c r="G230" t="s">
        <v>833</v>
      </c>
      <c r="H230" t="s">
        <v>437</v>
      </c>
      <c r="I230" t="s">
        <v>438</v>
      </c>
      <c r="J230">
        <v>1758817979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102.4633908689056</v>
      </c>
      <c r="AL230">
        <v>108.2753090909091</v>
      </c>
      <c r="AM230">
        <v>-3.222295068394921</v>
      </c>
      <c r="AN230">
        <v>65.06510384186626</v>
      </c>
      <c r="AO230">
        <f>(AQ230 - AP230 + DZ230*1E3/(8.314*(EB230+273.15)) * AS230/DY230 * AR230) * DY230/(100*DM230) * 1000/(1000 - AQ230)</f>
        <v>0</v>
      </c>
      <c r="AP230">
        <v>19.81018087603304</v>
      </c>
      <c r="AQ230">
        <v>23.97301090909091</v>
      </c>
      <c r="AR230">
        <v>0.0003056369103692716</v>
      </c>
      <c r="AS230">
        <v>108.0877856930043</v>
      </c>
      <c r="AT230">
        <v>0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3.21</v>
      </c>
      <c r="DN230">
        <v>0.5</v>
      </c>
      <c r="DO230" t="s">
        <v>440</v>
      </c>
      <c r="DP230">
        <v>2</v>
      </c>
      <c r="DQ230" t="b">
        <v>1</v>
      </c>
      <c r="DR230">
        <v>1758817979</v>
      </c>
      <c r="DS230">
        <v>127.7178888888889</v>
      </c>
      <c r="DT230">
        <v>115.1650666666667</v>
      </c>
      <c r="DU230">
        <v>23.95401481481482</v>
      </c>
      <c r="DV230">
        <v>19.90776666666667</v>
      </c>
      <c r="DW230">
        <v>127.8713703703704</v>
      </c>
      <c r="DX230">
        <v>23.82189259259259</v>
      </c>
      <c r="DY230">
        <v>499.9806296296297</v>
      </c>
      <c r="DZ230">
        <v>91.21713703703702</v>
      </c>
      <c r="EA230">
        <v>0.02934923703703703</v>
      </c>
      <c r="EB230">
        <v>30.28935925925927</v>
      </c>
      <c r="EC230">
        <v>29.88594814814815</v>
      </c>
      <c r="ED230">
        <v>999.9000000000001</v>
      </c>
      <c r="EE230">
        <v>0</v>
      </c>
      <c r="EF230">
        <v>0</v>
      </c>
      <c r="EG230">
        <v>9999.693703703702</v>
      </c>
      <c r="EH230">
        <v>0</v>
      </c>
      <c r="EI230">
        <v>11.3539</v>
      </c>
      <c r="EJ230">
        <v>12.55273703703704</v>
      </c>
      <c r="EK230">
        <v>130.8520740740741</v>
      </c>
      <c r="EL230">
        <v>117.5054333333333</v>
      </c>
      <c r="EM230">
        <v>4.046239999999999</v>
      </c>
      <c r="EN230">
        <v>115.1650666666667</v>
      </c>
      <c r="EO230">
        <v>19.90776666666667</v>
      </c>
      <c r="EP230">
        <v>2.185015555555555</v>
      </c>
      <c r="EQ230">
        <v>1.815929259259259</v>
      </c>
      <c r="ER230">
        <v>18.85287777777778</v>
      </c>
      <c r="ES230">
        <v>15.92449259259259</v>
      </c>
      <c r="ET230">
        <v>1999.991481481481</v>
      </c>
      <c r="EU230">
        <v>0.979998888888889</v>
      </c>
      <c r="EV230">
        <v>0.0200008037037037</v>
      </c>
      <c r="EW230">
        <v>0</v>
      </c>
      <c r="EX230">
        <v>492.7877037037037</v>
      </c>
      <c r="EY230">
        <v>5.00097</v>
      </c>
      <c r="EZ230">
        <v>9894.764814814816</v>
      </c>
      <c r="FA230">
        <v>16707.5</v>
      </c>
      <c r="FB230">
        <v>40.68699999999999</v>
      </c>
      <c r="FC230">
        <v>41.06199999999999</v>
      </c>
      <c r="FD230">
        <v>40.6824074074074</v>
      </c>
      <c r="FE230">
        <v>40.56199999999999</v>
      </c>
      <c r="FF230">
        <v>41.27296296296296</v>
      </c>
      <c r="FG230">
        <v>1955.091481481481</v>
      </c>
      <c r="FH230">
        <v>39.9</v>
      </c>
      <c r="FI230">
        <v>0</v>
      </c>
      <c r="FJ230">
        <v>1758817987.8</v>
      </c>
      <c r="FK230">
        <v>0</v>
      </c>
      <c r="FL230">
        <v>492.9586923076923</v>
      </c>
      <c r="FM230">
        <v>35.6555213832907</v>
      </c>
      <c r="FN230">
        <v>671.5743594660955</v>
      </c>
      <c r="FO230">
        <v>9897.618076923078</v>
      </c>
      <c r="FP230">
        <v>15</v>
      </c>
      <c r="FQ230">
        <v>0</v>
      </c>
      <c r="FR230" t="s">
        <v>441</v>
      </c>
      <c r="FS230">
        <v>1747247426.5</v>
      </c>
      <c r="FT230">
        <v>1747247420.5</v>
      </c>
      <c r="FU230">
        <v>0</v>
      </c>
      <c r="FV230">
        <v>1.027</v>
      </c>
      <c r="FW230">
        <v>0.031</v>
      </c>
      <c r="FX230">
        <v>0.02</v>
      </c>
      <c r="FY230">
        <v>0.05</v>
      </c>
      <c r="FZ230">
        <v>420</v>
      </c>
      <c r="GA230">
        <v>16</v>
      </c>
      <c r="GB230">
        <v>0.01</v>
      </c>
      <c r="GC230">
        <v>0.1</v>
      </c>
      <c r="GD230">
        <v>11.8667625</v>
      </c>
      <c r="GE230">
        <v>10.97626378986866</v>
      </c>
      <c r="GF230">
        <v>1.057340333498987</v>
      </c>
      <c r="GG230">
        <v>0</v>
      </c>
      <c r="GH230">
        <v>490.7348235294118</v>
      </c>
      <c r="GI230">
        <v>31.75563024534032</v>
      </c>
      <c r="GJ230">
        <v>3.131723585490413</v>
      </c>
      <c r="GK230">
        <v>-1</v>
      </c>
      <c r="GL230">
        <v>3.979871250000001</v>
      </c>
      <c r="GM230">
        <v>1.098911257035641</v>
      </c>
      <c r="GN230">
        <v>0.1065648318909081</v>
      </c>
      <c r="GO230">
        <v>0</v>
      </c>
      <c r="GP230">
        <v>0</v>
      </c>
      <c r="GQ230">
        <v>2</v>
      </c>
      <c r="GR230" t="s">
        <v>450</v>
      </c>
      <c r="GS230">
        <v>3.13524</v>
      </c>
      <c r="GT230">
        <v>2.6897</v>
      </c>
      <c r="GU230">
        <v>0.0278522</v>
      </c>
      <c r="GV230">
        <v>0.0239246</v>
      </c>
      <c r="GW230">
        <v>0.107077</v>
      </c>
      <c r="GX230">
        <v>0.0924029</v>
      </c>
      <c r="GY230">
        <v>30895.3</v>
      </c>
      <c r="GZ230">
        <v>31075.4</v>
      </c>
      <c r="HA230">
        <v>29544</v>
      </c>
      <c r="HB230">
        <v>29422.1</v>
      </c>
      <c r="HC230">
        <v>34851</v>
      </c>
      <c r="HD230">
        <v>35367.3</v>
      </c>
      <c r="HE230">
        <v>41573.5</v>
      </c>
      <c r="HF230">
        <v>41795.9</v>
      </c>
      <c r="HG230">
        <v>1.9213</v>
      </c>
      <c r="HH230">
        <v>1.88227</v>
      </c>
      <c r="HI230">
        <v>0.07016210000000001</v>
      </c>
      <c r="HJ230">
        <v>0</v>
      </c>
      <c r="HK230">
        <v>28.7302</v>
      </c>
      <c r="HL230">
        <v>999.9</v>
      </c>
      <c r="HM230">
        <v>53.7</v>
      </c>
      <c r="HN230">
        <v>30.8</v>
      </c>
      <c r="HO230">
        <v>26.2592</v>
      </c>
      <c r="HP230">
        <v>62.0839</v>
      </c>
      <c r="HQ230">
        <v>25.8614</v>
      </c>
      <c r="HR230">
        <v>1</v>
      </c>
      <c r="HS230">
        <v>0.0940346</v>
      </c>
      <c r="HT230">
        <v>-1.48455</v>
      </c>
      <c r="HU230">
        <v>20.3336</v>
      </c>
      <c r="HV230">
        <v>5.21654</v>
      </c>
      <c r="HW230">
        <v>12.014</v>
      </c>
      <c r="HX230">
        <v>4.98835</v>
      </c>
      <c r="HY230">
        <v>3.28775</v>
      </c>
      <c r="HZ230">
        <v>9999</v>
      </c>
      <c r="IA230">
        <v>9999</v>
      </c>
      <c r="IB230">
        <v>9999</v>
      </c>
      <c r="IC230">
        <v>4.7</v>
      </c>
      <c r="ID230">
        <v>1.8676</v>
      </c>
      <c r="IE230">
        <v>1.8667</v>
      </c>
      <c r="IF230">
        <v>1.86602</v>
      </c>
      <c r="IG230">
        <v>1.866</v>
      </c>
      <c r="IH230">
        <v>1.86788</v>
      </c>
      <c r="II230">
        <v>1.8703</v>
      </c>
      <c r="IJ230">
        <v>1.86898</v>
      </c>
      <c r="IK230">
        <v>1.87043</v>
      </c>
      <c r="IL230">
        <v>0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-0.14</v>
      </c>
      <c r="IZ230">
        <v>0.1323</v>
      </c>
      <c r="JA230">
        <v>-0.08430758455233166</v>
      </c>
      <c r="JB230">
        <v>-0.0005046786976645747</v>
      </c>
      <c r="JC230">
        <v>-2.788243218172637E-07</v>
      </c>
      <c r="JD230">
        <v>-1.458253586176284E-11</v>
      </c>
      <c r="JE230">
        <v>-0.06436460862781151</v>
      </c>
      <c r="JF230">
        <v>-0.004978686969522418</v>
      </c>
      <c r="JG230">
        <v>0.0008967905392753483</v>
      </c>
      <c r="JH230">
        <v>-1.433903952826167E-05</v>
      </c>
      <c r="JI230">
        <v>4</v>
      </c>
      <c r="JJ230">
        <v>2332</v>
      </c>
      <c r="JK230">
        <v>1</v>
      </c>
      <c r="JL230">
        <v>26</v>
      </c>
      <c r="JM230">
        <v>192842.7</v>
      </c>
      <c r="JN230">
        <v>192842.8</v>
      </c>
      <c r="JO230">
        <v>0.307617</v>
      </c>
      <c r="JP230">
        <v>2.35596</v>
      </c>
      <c r="JQ230">
        <v>1.39648</v>
      </c>
      <c r="JR230">
        <v>2.34375</v>
      </c>
      <c r="JS230">
        <v>1.49536</v>
      </c>
      <c r="JT230">
        <v>2.56958</v>
      </c>
      <c r="JU230">
        <v>36.34</v>
      </c>
      <c r="JV230">
        <v>24.0612</v>
      </c>
      <c r="JW230">
        <v>18</v>
      </c>
      <c r="JX230">
        <v>489.388</v>
      </c>
      <c r="JY230">
        <v>454.678</v>
      </c>
      <c r="JZ230">
        <v>29.6613</v>
      </c>
      <c r="KA230">
        <v>28.8149</v>
      </c>
      <c r="KB230">
        <v>30</v>
      </c>
      <c r="KC230">
        <v>28.6933</v>
      </c>
      <c r="KD230">
        <v>28.6198</v>
      </c>
      <c r="KE230">
        <v>6.15921</v>
      </c>
      <c r="KF230">
        <v>31.1969</v>
      </c>
      <c r="KG230">
        <v>74.31489999999999</v>
      </c>
      <c r="KH230">
        <v>29.7334</v>
      </c>
      <c r="KI230">
        <v>65.9393</v>
      </c>
      <c r="KJ230">
        <v>19.6055</v>
      </c>
      <c r="KK230">
        <v>100.972</v>
      </c>
      <c r="KL230">
        <v>100.509</v>
      </c>
    </row>
    <row r="231" spans="1:298">
      <c r="A231">
        <v>215</v>
      </c>
      <c r="B231">
        <v>1758817991.5</v>
      </c>
      <c r="C231">
        <v>4956.400000095367</v>
      </c>
      <c r="D231" t="s">
        <v>876</v>
      </c>
      <c r="E231" t="s">
        <v>877</v>
      </c>
      <c r="F231">
        <v>5</v>
      </c>
      <c r="G231" t="s">
        <v>833</v>
      </c>
      <c r="H231" t="s">
        <v>437</v>
      </c>
      <c r="I231" t="s">
        <v>438</v>
      </c>
      <c r="J231">
        <v>1758817983.714286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85.37997531975124</v>
      </c>
      <c r="AL231">
        <v>92.18897818181817</v>
      </c>
      <c r="AM231">
        <v>-3.216481468402052</v>
      </c>
      <c r="AN231">
        <v>65.06510384186626</v>
      </c>
      <c r="AO231">
        <f>(AQ231 - AP231 + DZ231*1E3/(8.314*(EB231+273.15)) * AS231/DY231 * AR231) * DY231/(100*DM231) * 1000/(1000 - AQ231)</f>
        <v>0</v>
      </c>
      <c r="AP231">
        <v>19.69535521977447</v>
      </c>
      <c r="AQ231">
        <v>23.97518727272726</v>
      </c>
      <c r="AR231">
        <v>7.087365182214893E-06</v>
      </c>
      <c r="AS231">
        <v>108.0877856930043</v>
      </c>
      <c r="AT231">
        <v>0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3.21</v>
      </c>
      <c r="DN231">
        <v>0.5</v>
      </c>
      <c r="DO231" t="s">
        <v>440</v>
      </c>
      <c r="DP231">
        <v>2</v>
      </c>
      <c r="DQ231" t="b">
        <v>1</v>
      </c>
      <c r="DR231">
        <v>1758817983.714286</v>
      </c>
      <c r="DS231">
        <v>112.8757642857143</v>
      </c>
      <c r="DT231">
        <v>99.39380714285713</v>
      </c>
      <c r="DU231">
        <v>23.96680357142857</v>
      </c>
      <c r="DV231">
        <v>19.81946071428572</v>
      </c>
      <c r="DW231">
        <v>113.0206821428572</v>
      </c>
      <c r="DX231">
        <v>23.83452142857143</v>
      </c>
      <c r="DY231">
        <v>499.9737500000001</v>
      </c>
      <c r="DZ231">
        <v>91.21721785714286</v>
      </c>
      <c r="EA231">
        <v>0.02936817142857143</v>
      </c>
      <c r="EB231">
        <v>30.29520714285715</v>
      </c>
      <c r="EC231">
        <v>29.87638928571429</v>
      </c>
      <c r="ED231">
        <v>999.9000000000002</v>
      </c>
      <c r="EE231">
        <v>0</v>
      </c>
      <c r="EF231">
        <v>0</v>
      </c>
      <c r="EG231">
        <v>10000.26357142857</v>
      </c>
      <c r="EH231">
        <v>0</v>
      </c>
      <c r="EI231">
        <v>11.3539</v>
      </c>
      <c r="EJ231">
        <v>13.48178928571429</v>
      </c>
      <c r="EK231">
        <v>115.6472642857143</v>
      </c>
      <c r="EL231">
        <v>101.4050785714286</v>
      </c>
      <c r="EM231">
        <v>4.147335714285714</v>
      </c>
      <c r="EN231">
        <v>99.39380714285713</v>
      </c>
      <c r="EO231">
        <v>19.81946071428572</v>
      </c>
      <c r="EP231">
        <v>2.186185</v>
      </c>
      <c r="EQ231">
        <v>1.807876071428572</v>
      </c>
      <c r="ER231">
        <v>18.86143214285714</v>
      </c>
      <c r="ES231">
        <v>15.85490357142857</v>
      </c>
      <c r="ET231">
        <v>1999.985714285714</v>
      </c>
      <c r="EU231">
        <v>0.9799987142857144</v>
      </c>
      <c r="EV231">
        <v>0.02000098928571429</v>
      </c>
      <c r="EW231">
        <v>0</v>
      </c>
      <c r="EX231">
        <v>495.6598214285714</v>
      </c>
      <c r="EY231">
        <v>5.00097</v>
      </c>
      <c r="EZ231">
        <v>9950.495714285715</v>
      </c>
      <c r="FA231">
        <v>16707.45</v>
      </c>
      <c r="FB231">
        <v>40.68699999999999</v>
      </c>
      <c r="FC231">
        <v>41.06199999999999</v>
      </c>
      <c r="FD231">
        <v>40.68257142857142</v>
      </c>
      <c r="FE231">
        <v>40.56199999999999</v>
      </c>
      <c r="FF231">
        <v>41.2655</v>
      </c>
      <c r="FG231">
        <v>1955.085714285715</v>
      </c>
      <c r="FH231">
        <v>39.9</v>
      </c>
      <c r="FI231">
        <v>0</v>
      </c>
      <c r="FJ231">
        <v>1758817992.6</v>
      </c>
      <c r="FK231">
        <v>0</v>
      </c>
      <c r="FL231">
        <v>495.8798461538462</v>
      </c>
      <c r="FM231">
        <v>38.11076922081268</v>
      </c>
      <c r="FN231">
        <v>753.3035896940386</v>
      </c>
      <c r="FO231">
        <v>9954.512692307691</v>
      </c>
      <c r="FP231">
        <v>15</v>
      </c>
      <c r="FQ231">
        <v>0</v>
      </c>
      <c r="FR231" t="s">
        <v>441</v>
      </c>
      <c r="FS231">
        <v>1747247426.5</v>
      </c>
      <c r="FT231">
        <v>1747247420.5</v>
      </c>
      <c r="FU231">
        <v>0</v>
      </c>
      <c r="FV231">
        <v>1.027</v>
      </c>
      <c r="FW231">
        <v>0.031</v>
      </c>
      <c r="FX231">
        <v>0.02</v>
      </c>
      <c r="FY231">
        <v>0.05</v>
      </c>
      <c r="FZ231">
        <v>420</v>
      </c>
      <c r="GA231">
        <v>16</v>
      </c>
      <c r="GB231">
        <v>0.01</v>
      </c>
      <c r="GC231">
        <v>0.1</v>
      </c>
      <c r="GD231">
        <v>12.808655</v>
      </c>
      <c r="GE231">
        <v>11.8311512195122</v>
      </c>
      <c r="GF231">
        <v>1.138599217448791</v>
      </c>
      <c r="GG231">
        <v>0</v>
      </c>
      <c r="GH231">
        <v>493.397411764706</v>
      </c>
      <c r="GI231">
        <v>34.67987776295431</v>
      </c>
      <c r="GJ231">
        <v>3.416354120624594</v>
      </c>
      <c r="GK231">
        <v>-1</v>
      </c>
      <c r="GL231">
        <v>4.07635225</v>
      </c>
      <c r="GM231">
        <v>1.245260600375224</v>
      </c>
      <c r="GN231">
        <v>0.1204955253212231</v>
      </c>
      <c r="GO231">
        <v>0</v>
      </c>
      <c r="GP231">
        <v>0</v>
      </c>
      <c r="GQ231">
        <v>2</v>
      </c>
      <c r="GR231" t="s">
        <v>450</v>
      </c>
      <c r="GS231">
        <v>3.13512</v>
      </c>
      <c r="GT231">
        <v>2.68958</v>
      </c>
      <c r="GU231">
        <v>0.0237568</v>
      </c>
      <c r="GV231">
        <v>0.0195704</v>
      </c>
      <c r="GW231">
        <v>0.107081</v>
      </c>
      <c r="GX231">
        <v>0.092</v>
      </c>
      <c r="GY231">
        <v>31025.7</v>
      </c>
      <c r="GZ231">
        <v>31214.1</v>
      </c>
      <c r="HA231">
        <v>29544.2</v>
      </c>
      <c r="HB231">
        <v>29422.2</v>
      </c>
      <c r="HC231">
        <v>34851.1</v>
      </c>
      <c r="HD231">
        <v>35383.4</v>
      </c>
      <c r="HE231">
        <v>41573.9</v>
      </c>
      <c r="HF231">
        <v>41796.2</v>
      </c>
      <c r="HG231">
        <v>1.9215</v>
      </c>
      <c r="HH231">
        <v>1.88207</v>
      </c>
      <c r="HI231">
        <v>0.06945800000000001</v>
      </c>
      <c r="HJ231">
        <v>0</v>
      </c>
      <c r="HK231">
        <v>28.7296</v>
      </c>
      <c r="HL231">
        <v>999.9</v>
      </c>
      <c r="HM231">
        <v>53.7</v>
      </c>
      <c r="HN231">
        <v>30.8</v>
      </c>
      <c r="HO231">
        <v>26.2584</v>
      </c>
      <c r="HP231">
        <v>61.9739</v>
      </c>
      <c r="HQ231">
        <v>26.0136</v>
      </c>
      <c r="HR231">
        <v>1</v>
      </c>
      <c r="HS231">
        <v>0.094032</v>
      </c>
      <c r="HT231">
        <v>-1.55767</v>
      </c>
      <c r="HU231">
        <v>20.3328</v>
      </c>
      <c r="HV231">
        <v>5.21684</v>
      </c>
      <c r="HW231">
        <v>12.0146</v>
      </c>
      <c r="HX231">
        <v>4.98865</v>
      </c>
      <c r="HY231">
        <v>3.28785</v>
      </c>
      <c r="HZ231">
        <v>9999</v>
      </c>
      <c r="IA231">
        <v>9999</v>
      </c>
      <c r="IB231">
        <v>9999</v>
      </c>
      <c r="IC231">
        <v>4.7</v>
      </c>
      <c r="ID231">
        <v>1.86762</v>
      </c>
      <c r="IE231">
        <v>1.86674</v>
      </c>
      <c r="IF231">
        <v>1.86606</v>
      </c>
      <c r="IG231">
        <v>1.86601</v>
      </c>
      <c r="IH231">
        <v>1.86788</v>
      </c>
      <c r="II231">
        <v>1.8703</v>
      </c>
      <c r="IJ231">
        <v>1.86901</v>
      </c>
      <c r="IK231">
        <v>1.87042</v>
      </c>
      <c r="IL231">
        <v>0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-0.131</v>
      </c>
      <c r="IZ231">
        <v>0.1324</v>
      </c>
      <c r="JA231">
        <v>-0.08430758455233166</v>
      </c>
      <c r="JB231">
        <v>-0.0005046786976645747</v>
      </c>
      <c r="JC231">
        <v>-2.788243218172637E-07</v>
      </c>
      <c r="JD231">
        <v>-1.458253586176284E-11</v>
      </c>
      <c r="JE231">
        <v>-0.06436460862781151</v>
      </c>
      <c r="JF231">
        <v>-0.004978686969522418</v>
      </c>
      <c r="JG231">
        <v>0.0008967905392753483</v>
      </c>
      <c r="JH231">
        <v>-1.433903952826167E-05</v>
      </c>
      <c r="JI231">
        <v>4</v>
      </c>
      <c r="JJ231">
        <v>2332</v>
      </c>
      <c r="JK231">
        <v>1</v>
      </c>
      <c r="JL231">
        <v>26</v>
      </c>
      <c r="JM231">
        <v>192842.8</v>
      </c>
      <c r="JN231">
        <v>192842.9</v>
      </c>
      <c r="JO231">
        <v>0.272217</v>
      </c>
      <c r="JP231">
        <v>2.35718</v>
      </c>
      <c r="JQ231">
        <v>1.39648</v>
      </c>
      <c r="JR231">
        <v>2.34741</v>
      </c>
      <c r="JS231">
        <v>1.49536</v>
      </c>
      <c r="JT231">
        <v>2.61108</v>
      </c>
      <c r="JU231">
        <v>36.34</v>
      </c>
      <c r="JV231">
        <v>24.0612</v>
      </c>
      <c r="JW231">
        <v>18</v>
      </c>
      <c r="JX231">
        <v>489.489</v>
      </c>
      <c r="JY231">
        <v>454.532</v>
      </c>
      <c r="JZ231">
        <v>29.7511</v>
      </c>
      <c r="KA231">
        <v>28.8123</v>
      </c>
      <c r="KB231">
        <v>30</v>
      </c>
      <c r="KC231">
        <v>28.6901</v>
      </c>
      <c r="KD231">
        <v>28.6172</v>
      </c>
      <c r="KE231">
        <v>5.45981</v>
      </c>
      <c r="KF231">
        <v>31.4873</v>
      </c>
      <c r="KG231">
        <v>74.31489999999999</v>
      </c>
      <c r="KH231">
        <v>29.8242</v>
      </c>
      <c r="KI231">
        <v>45.9045</v>
      </c>
      <c r="KJ231">
        <v>19.52</v>
      </c>
      <c r="KK231">
        <v>100.973</v>
      </c>
      <c r="KL231">
        <v>100.51</v>
      </c>
    </row>
    <row r="232" spans="1:298">
      <c r="A232">
        <v>216</v>
      </c>
      <c r="B232">
        <v>1758817996.5</v>
      </c>
      <c r="C232">
        <v>4961.400000095367</v>
      </c>
      <c r="D232" t="s">
        <v>878</v>
      </c>
      <c r="E232" t="s">
        <v>879</v>
      </c>
      <c r="F232">
        <v>5</v>
      </c>
      <c r="G232" t="s">
        <v>833</v>
      </c>
      <c r="H232" t="s">
        <v>437</v>
      </c>
      <c r="I232" t="s">
        <v>438</v>
      </c>
      <c r="J232">
        <v>1758817989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68.26418725635988</v>
      </c>
      <c r="AL232">
        <v>76.11548545454545</v>
      </c>
      <c r="AM232">
        <v>-3.219374194768592</v>
      </c>
      <c r="AN232">
        <v>65.06510384186626</v>
      </c>
      <c r="AO232">
        <f>(AQ232 - AP232 + DZ232*1E3/(8.314*(EB232+273.15)) * AS232/DY232 * AR232) * DY232/(100*DM232) * 1000/(1000 - AQ232)</f>
        <v>0</v>
      </c>
      <c r="AP232">
        <v>19.62507429052162</v>
      </c>
      <c r="AQ232">
        <v>23.98012969696968</v>
      </c>
      <c r="AR232">
        <v>0.0001768096505249293</v>
      </c>
      <c r="AS232">
        <v>108.0877856930043</v>
      </c>
      <c r="AT232">
        <v>0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3.21</v>
      </c>
      <c r="DN232">
        <v>0.5</v>
      </c>
      <c r="DO232" t="s">
        <v>440</v>
      </c>
      <c r="DP232">
        <v>2</v>
      </c>
      <c r="DQ232" t="b">
        <v>1</v>
      </c>
      <c r="DR232">
        <v>1758817989</v>
      </c>
      <c r="DS232">
        <v>96.2681074074074</v>
      </c>
      <c r="DT232">
        <v>81.66388518518518</v>
      </c>
      <c r="DU232">
        <v>23.97438148148148</v>
      </c>
      <c r="DV232">
        <v>19.71695925925926</v>
      </c>
      <c r="DW232">
        <v>96.40369259259259</v>
      </c>
      <c r="DX232">
        <v>23.8420037037037</v>
      </c>
      <c r="DY232">
        <v>499.9951481481482</v>
      </c>
      <c r="DZ232">
        <v>91.21694814814816</v>
      </c>
      <c r="EA232">
        <v>0.02931164814814815</v>
      </c>
      <c r="EB232">
        <v>30.30424074074074</v>
      </c>
      <c r="EC232">
        <v>29.8658037037037</v>
      </c>
      <c r="ED232">
        <v>999.9000000000001</v>
      </c>
      <c r="EE232">
        <v>0</v>
      </c>
      <c r="EF232">
        <v>0</v>
      </c>
      <c r="EG232">
        <v>10006.15</v>
      </c>
      <c r="EH232">
        <v>0</v>
      </c>
      <c r="EI232">
        <v>11.3539</v>
      </c>
      <c r="EJ232">
        <v>14.60414074074074</v>
      </c>
      <c r="EK232">
        <v>98.63271481481482</v>
      </c>
      <c r="EL232">
        <v>83.30765555555556</v>
      </c>
      <c r="EM232">
        <v>4.257417777777778</v>
      </c>
      <c r="EN232">
        <v>81.66388518518518</v>
      </c>
      <c r="EO232">
        <v>19.71695925925926</v>
      </c>
      <c r="EP232">
        <v>2.186869629629629</v>
      </c>
      <c r="EQ232">
        <v>1.79852037037037</v>
      </c>
      <c r="ER232">
        <v>18.86644444444445</v>
      </c>
      <c r="ES232">
        <v>15.77382962962963</v>
      </c>
      <c r="ET232">
        <v>2000.016666666667</v>
      </c>
      <c r="EU232">
        <v>0.979998888888889</v>
      </c>
      <c r="EV232">
        <v>0.02000081481481482</v>
      </c>
      <c r="EW232">
        <v>0</v>
      </c>
      <c r="EX232">
        <v>499.2462962962963</v>
      </c>
      <c r="EY232">
        <v>5.00097</v>
      </c>
      <c r="EZ232">
        <v>10020.43481481481</v>
      </c>
      <c r="FA232">
        <v>16707.71851851852</v>
      </c>
      <c r="FB232">
        <v>40.68699999999999</v>
      </c>
      <c r="FC232">
        <v>41.0574074074074</v>
      </c>
      <c r="FD232">
        <v>40.66633333333333</v>
      </c>
      <c r="FE232">
        <v>40.5574074074074</v>
      </c>
      <c r="FF232">
        <v>41.26607407407408</v>
      </c>
      <c r="FG232">
        <v>1955.116666666667</v>
      </c>
      <c r="FH232">
        <v>39.9</v>
      </c>
      <c r="FI232">
        <v>0</v>
      </c>
      <c r="FJ232">
        <v>1758817997.4</v>
      </c>
      <c r="FK232">
        <v>0</v>
      </c>
      <c r="FL232">
        <v>499.112923076923</v>
      </c>
      <c r="FM232">
        <v>42.31432478340231</v>
      </c>
      <c r="FN232">
        <v>829.742564153739</v>
      </c>
      <c r="FO232">
        <v>10017.87961538462</v>
      </c>
      <c r="FP232">
        <v>15</v>
      </c>
      <c r="FQ232">
        <v>0</v>
      </c>
      <c r="FR232" t="s">
        <v>441</v>
      </c>
      <c r="FS232">
        <v>1747247426.5</v>
      </c>
      <c r="FT232">
        <v>1747247420.5</v>
      </c>
      <c r="FU232">
        <v>0</v>
      </c>
      <c r="FV232">
        <v>1.027</v>
      </c>
      <c r="FW232">
        <v>0.031</v>
      </c>
      <c r="FX232">
        <v>0.02</v>
      </c>
      <c r="FY232">
        <v>0.05</v>
      </c>
      <c r="FZ232">
        <v>420</v>
      </c>
      <c r="GA232">
        <v>16</v>
      </c>
      <c r="GB232">
        <v>0.01</v>
      </c>
      <c r="GC232">
        <v>0.1</v>
      </c>
      <c r="GD232">
        <v>13.87026341463415</v>
      </c>
      <c r="GE232">
        <v>12.50722160278746</v>
      </c>
      <c r="GF232">
        <v>1.235022607427343</v>
      </c>
      <c r="GG232">
        <v>0</v>
      </c>
      <c r="GH232">
        <v>497.1578235294118</v>
      </c>
      <c r="GI232">
        <v>39.77347593144108</v>
      </c>
      <c r="GJ232">
        <v>3.914505403891201</v>
      </c>
      <c r="GK232">
        <v>-1</v>
      </c>
      <c r="GL232">
        <v>4.181870975609756</v>
      </c>
      <c r="GM232">
        <v>1.280702090592342</v>
      </c>
      <c r="GN232">
        <v>0.1268626806068495</v>
      </c>
      <c r="GO232">
        <v>0</v>
      </c>
      <c r="GP232">
        <v>0</v>
      </c>
      <c r="GQ232">
        <v>2</v>
      </c>
      <c r="GR232" t="s">
        <v>450</v>
      </c>
      <c r="GS232">
        <v>3.13525</v>
      </c>
      <c r="GT232">
        <v>2.68947</v>
      </c>
      <c r="GU232">
        <v>0.0195988</v>
      </c>
      <c r="GV232">
        <v>0.015042</v>
      </c>
      <c r="GW232">
        <v>0.1071</v>
      </c>
      <c r="GX232">
        <v>0.0918011</v>
      </c>
      <c r="GY232">
        <v>31157.8</v>
      </c>
      <c r="GZ232">
        <v>31358.6</v>
      </c>
      <c r="HA232">
        <v>29544.1</v>
      </c>
      <c r="HB232">
        <v>29422.5</v>
      </c>
      <c r="HC232">
        <v>34850.1</v>
      </c>
      <c r="HD232">
        <v>35391.4</v>
      </c>
      <c r="HE232">
        <v>41573.7</v>
      </c>
      <c r="HF232">
        <v>41796.5</v>
      </c>
      <c r="HG232">
        <v>1.92175</v>
      </c>
      <c r="HH232">
        <v>1.88155</v>
      </c>
      <c r="HI232">
        <v>0.0687987</v>
      </c>
      <c r="HJ232">
        <v>0</v>
      </c>
      <c r="HK232">
        <v>28.7272</v>
      </c>
      <c r="HL232">
        <v>999.9</v>
      </c>
      <c r="HM232">
        <v>53.7</v>
      </c>
      <c r="HN232">
        <v>30.8</v>
      </c>
      <c r="HO232">
        <v>26.2578</v>
      </c>
      <c r="HP232">
        <v>62.0739</v>
      </c>
      <c r="HQ232">
        <v>25.8694</v>
      </c>
      <c r="HR232">
        <v>1</v>
      </c>
      <c r="HS232">
        <v>0.0939914</v>
      </c>
      <c r="HT232">
        <v>-1.64245</v>
      </c>
      <c r="HU232">
        <v>20.3318</v>
      </c>
      <c r="HV232">
        <v>5.21669</v>
      </c>
      <c r="HW232">
        <v>12.0141</v>
      </c>
      <c r="HX232">
        <v>4.9885</v>
      </c>
      <c r="HY232">
        <v>3.2879</v>
      </c>
      <c r="HZ232">
        <v>9999</v>
      </c>
      <c r="IA232">
        <v>9999</v>
      </c>
      <c r="IB232">
        <v>9999</v>
      </c>
      <c r="IC232">
        <v>4.7</v>
      </c>
      <c r="ID232">
        <v>1.86763</v>
      </c>
      <c r="IE232">
        <v>1.86675</v>
      </c>
      <c r="IF232">
        <v>1.86604</v>
      </c>
      <c r="IG232">
        <v>1.866</v>
      </c>
      <c r="IH232">
        <v>1.86788</v>
      </c>
      <c r="II232">
        <v>1.87029</v>
      </c>
      <c r="IJ232">
        <v>1.869</v>
      </c>
      <c r="IK232">
        <v>1.87043</v>
      </c>
      <c r="IL232">
        <v>0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-0.123</v>
      </c>
      <c r="IZ232">
        <v>0.1324</v>
      </c>
      <c r="JA232">
        <v>-0.08430758455233166</v>
      </c>
      <c r="JB232">
        <v>-0.0005046786976645747</v>
      </c>
      <c r="JC232">
        <v>-2.788243218172637E-07</v>
      </c>
      <c r="JD232">
        <v>-1.458253586176284E-11</v>
      </c>
      <c r="JE232">
        <v>-0.06436460862781151</v>
      </c>
      <c r="JF232">
        <v>-0.004978686969522418</v>
      </c>
      <c r="JG232">
        <v>0.0008967905392753483</v>
      </c>
      <c r="JH232">
        <v>-1.433903952826167E-05</v>
      </c>
      <c r="JI232">
        <v>4</v>
      </c>
      <c r="JJ232">
        <v>2332</v>
      </c>
      <c r="JK232">
        <v>1</v>
      </c>
      <c r="JL232">
        <v>26</v>
      </c>
      <c r="JM232">
        <v>192842.8</v>
      </c>
      <c r="JN232">
        <v>192842.9</v>
      </c>
      <c r="JO232">
        <v>0.234375</v>
      </c>
      <c r="JP232">
        <v>2.35352</v>
      </c>
      <c r="JQ232">
        <v>1.39648</v>
      </c>
      <c r="JR232">
        <v>2.34741</v>
      </c>
      <c r="JS232">
        <v>1.49536</v>
      </c>
      <c r="JT232">
        <v>2.71362</v>
      </c>
      <c r="JU232">
        <v>36.3165</v>
      </c>
      <c r="JV232">
        <v>24.0612</v>
      </c>
      <c r="JW232">
        <v>18</v>
      </c>
      <c r="JX232">
        <v>489.628</v>
      </c>
      <c r="JY232">
        <v>454.185</v>
      </c>
      <c r="JZ232">
        <v>29.8444</v>
      </c>
      <c r="KA232">
        <v>28.81</v>
      </c>
      <c r="KB232">
        <v>30</v>
      </c>
      <c r="KC232">
        <v>28.6878</v>
      </c>
      <c r="KD232">
        <v>28.6149</v>
      </c>
      <c r="KE232">
        <v>4.69836</v>
      </c>
      <c r="KF232">
        <v>31.7603</v>
      </c>
      <c r="KG232">
        <v>74.31489999999999</v>
      </c>
      <c r="KH232">
        <v>29.9233</v>
      </c>
      <c r="KI232">
        <v>32.5462</v>
      </c>
      <c r="KJ232">
        <v>19.4239</v>
      </c>
      <c r="KK232">
        <v>100.972</v>
      </c>
      <c r="KL232">
        <v>100.511</v>
      </c>
    </row>
    <row r="233" spans="1:298">
      <c r="A233">
        <v>217</v>
      </c>
      <c r="B233">
        <v>1758818093.5</v>
      </c>
      <c r="C233">
        <v>5058.400000095367</v>
      </c>
      <c r="D233" t="s">
        <v>880</v>
      </c>
      <c r="E233" t="s">
        <v>881</v>
      </c>
      <c r="F233">
        <v>5</v>
      </c>
      <c r="G233" t="s">
        <v>833</v>
      </c>
      <c r="H233" t="s">
        <v>437</v>
      </c>
      <c r="I233" t="s">
        <v>438</v>
      </c>
      <c r="J233">
        <v>1758818085.5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428.7836752779714</v>
      </c>
      <c r="AL233">
        <v>410.7250848484848</v>
      </c>
      <c r="AM233">
        <v>-0.002170626351737965</v>
      </c>
      <c r="AN233">
        <v>65.06510384186626</v>
      </c>
      <c r="AO233">
        <f>(AQ233 - AP233 + DZ233*1E3/(8.314*(EB233+273.15)) * AS233/DY233 * AR233) * DY233/(100*DM233) * 1000/(1000 - AQ233)</f>
        <v>0</v>
      </c>
      <c r="AP233">
        <v>20.25725146556901</v>
      </c>
      <c r="AQ233">
        <v>23.91392363636362</v>
      </c>
      <c r="AR233">
        <v>0.001371947122931185</v>
      </c>
      <c r="AS233">
        <v>108.0877856930043</v>
      </c>
      <c r="AT233">
        <v>0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3.21</v>
      </c>
      <c r="DN233">
        <v>0.5</v>
      </c>
      <c r="DO233" t="s">
        <v>440</v>
      </c>
      <c r="DP233">
        <v>2</v>
      </c>
      <c r="DQ233" t="b">
        <v>1</v>
      </c>
      <c r="DR233">
        <v>1758818085.5</v>
      </c>
      <c r="DS233">
        <v>401.0076451612904</v>
      </c>
      <c r="DT233">
        <v>420.0594516129033</v>
      </c>
      <c r="DU233">
        <v>23.87286774193548</v>
      </c>
      <c r="DV233">
        <v>20.24617096774193</v>
      </c>
      <c r="DW233">
        <v>401.3402580645161</v>
      </c>
      <c r="DX233">
        <v>23.74182580645162</v>
      </c>
      <c r="DY233">
        <v>499.9905806451612</v>
      </c>
      <c r="DZ233">
        <v>91.22340645161292</v>
      </c>
      <c r="EA233">
        <v>0.03044693225806452</v>
      </c>
      <c r="EB233">
        <v>30.45385806451613</v>
      </c>
      <c r="EC233">
        <v>30.06483225806451</v>
      </c>
      <c r="ED233">
        <v>999.9000000000003</v>
      </c>
      <c r="EE233">
        <v>0</v>
      </c>
      <c r="EF233">
        <v>0</v>
      </c>
      <c r="EG233">
        <v>10002.19774193548</v>
      </c>
      <c r="EH233">
        <v>0</v>
      </c>
      <c r="EI233">
        <v>11.3539</v>
      </c>
      <c r="EJ233">
        <v>-19.05197741935483</v>
      </c>
      <c r="EK233">
        <v>410.8148387096774</v>
      </c>
      <c r="EL233">
        <v>428.739870967742</v>
      </c>
      <c r="EM233">
        <v>3.626696774193548</v>
      </c>
      <c r="EN233">
        <v>420.0594516129033</v>
      </c>
      <c r="EO233">
        <v>20.24617096774193</v>
      </c>
      <c r="EP233">
        <v>2.177764838709678</v>
      </c>
      <c r="EQ233">
        <v>1.846924193548387</v>
      </c>
      <c r="ER233">
        <v>18.79965483870967</v>
      </c>
      <c r="ES233">
        <v>16.18967741935484</v>
      </c>
      <c r="ET233">
        <v>1999.987741935484</v>
      </c>
      <c r="EU233">
        <v>0.9799975806451614</v>
      </c>
      <c r="EV233">
        <v>0.02000211935483872</v>
      </c>
      <c r="EW233">
        <v>0</v>
      </c>
      <c r="EX233">
        <v>479.1264838709678</v>
      </c>
      <c r="EY233">
        <v>5.000969999999999</v>
      </c>
      <c r="EZ233">
        <v>9628.406451612904</v>
      </c>
      <c r="FA233">
        <v>16707.45806451613</v>
      </c>
      <c r="FB233">
        <v>40.625</v>
      </c>
      <c r="FC233">
        <v>40.94106451612902</v>
      </c>
      <c r="FD233">
        <v>40.56199999999998</v>
      </c>
      <c r="FE233">
        <v>40.44512903225805</v>
      </c>
      <c r="FF233">
        <v>41.2012258064516</v>
      </c>
      <c r="FG233">
        <v>1955.077741935484</v>
      </c>
      <c r="FH233">
        <v>39.90000000000001</v>
      </c>
      <c r="FI233">
        <v>0</v>
      </c>
      <c r="FJ233">
        <v>1758818094.6</v>
      </c>
      <c r="FK233">
        <v>0</v>
      </c>
      <c r="FL233">
        <v>479.1484615384615</v>
      </c>
      <c r="FM233">
        <v>0.9624615360695311</v>
      </c>
      <c r="FN233">
        <v>17.9890598789561</v>
      </c>
      <c r="FO233">
        <v>9628.643846153846</v>
      </c>
      <c r="FP233">
        <v>15</v>
      </c>
      <c r="FQ233">
        <v>0</v>
      </c>
      <c r="FR233" t="s">
        <v>441</v>
      </c>
      <c r="FS233">
        <v>1747247426.5</v>
      </c>
      <c r="FT233">
        <v>1747247420.5</v>
      </c>
      <c r="FU233">
        <v>0</v>
      </c>
      <c r="FV233">
        <v>1.027</v>
      </c>
      <c r="FW233">
        <v>0.031</v>
      </c>
      <c r="FX233">
        <v>0.02</v>
      </c>
      <c r="FY233">
        <v>0.05</v>
      </c>
      <c r="FZ233">
        <v>420</v>
      </c>
      <c r="GA233">
        <v>16</v>
      </c>
      <c r="GB233">
        <v>0.01</v>
      </c>
      <c r="GC233">
        <v>0.1</v>
      </c>
      <c r="GD233">
        <v>-18.95582</v>
      </c>
      <c r="GE233">
        <v>-1.72507091932448</v>
      </c>
      <c r="GF233">
        <v>0.1712404657199926</v>
      </c>
      <c r="GG233">
        <v>0</v>
      </c>
      <c r="GH233">
        <v>479.0251470588235</v>
      </c>
      <c r="GI233">
        <v>1.036867839652517</v>
      </c>
      <c r="GJ233">
        <v>0.2717241391291313</v>
      </c>
      <c r="GK233">
        <v>-1</v>
      </c>
      <c r="GL233">
        <v>3.62477025</v>
      </c>
      <c r="GM233">
        <v>0.08646225140712148</v>
      </c>
      <c r="GN233">
        <v>0.02156930475090698</v>
      </c>
      <c r="GO233">
        <v>1</v>
      </c>
      <c r="GP233">
        <v>1</v>
      </c>
      <c r="GQ233">
        <v>2</v>
      </c>
      <c r="GR233" t="s">
        <v>442</v>
      </c>
      <c r="GS233">
        <v>3.1354</v>
      </c>
      <c r="GT233">
        <v>2.68983</v>
      </c>
      <c r="GU233">
        <v>0.0914746</v>
      </c>
      <c r="GV233">
        <v>0.09382260000000001</v>
      </c>
      <c r="GW233">
        <v>0.106915</v>
      </c>
      <c r="GX233">
        <v>0.09399449999999999</v>
      </c>
      <c r="GY233">
        <v>28876.7</v>
      </c>
      <c r="GZ233">
        <v>28854.6</v>
      </c>
      <c r="HA233">
        <v>29547.1</v>
      </c>
      <c r="HB233">
        <v>29426.5</v>
      </c>
      <c r="HC233">
        <v>34862.3</v>
      </c>
      <c r="HD233">
        <v>35311.2</v>
      </c>
      <c r="HE233">
        <v>41578.2</v>
      </c>
      <c r="HF233">
        <v>41802.5</v>
      </c>
      <c r="HG233">
        <v>1.92143</v>
      </c>
      <c r="HH233">
        <v>1.88472</v>
      </c>
      <c r="HI233">
        <v>0.0765212</v>
      </c>
      <c r="HJ233">
        <v>0</v>
      </c>
      <c r="HK233">
        <v>28.7893</v>
      </c>
      <c r="HL233">
        <v>999.9</v>
      </c>
      <c r="HM233">
        <v>53.4</v>
      </c>
      <c r="HN233">
        <v>30.8</v>
      </c>
      <c r="HO233">
        <v>26.1103</v>
      </c>
      <c r="HP233">
        <v>62.1539</v>
      </c>
      <c r="HQ233">
        <v>25.7933</v>
      </c>
      <c r="HR233">
        <v>1</v>
      </c>
      <c r="HS233">
        <v>0.0881961</v>
      </c>
      <c r="HT233">
        <v>-0.426852</v>
      </c>
      <c r="HU233">
        <v>20.34</v>
      </c>
      <c r="HV233">
        <v>5.21684</v>
      </c>
      <c r="HW233">
        <v>12.0128</v>
      </c>
      <c r="HX233">
        <v>4.98865</v>
      </c>
      <c r="HY233">
        <v>3.28795</v>
      </c>
      <c r="HZ233">
        <v>9999</v>
      </c>
      <c r="IA233">
        <v>9999</v>
      </c>
      <c r="IB233">
        <v>9999</v>
      </c>
      <c r="IC233">
        <v>4.8</v>
      </c>
      <c r="ID233">
        <v>1.86762</v>
      </c>
      <c r="IE233">
        <v>1.86674</v>
      </c>
      <c r="IF233">
        <v>1.86602</v>
      </c>
      <c r="IG233">
        <v>1.866</v>
      </c>
      <c r="IH233">
        <v>1.86789</v>
      </c>
      <c r="II233">
        <v>1.87029</v>
      </c>
      <c r="IJ233">
        <v>1.86901</v>
      </c>
      <c r="IK233">
        <v>1.87042</v>
      </c>
      <c r="IL233">
        <v>0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-0.333</v>
      </c>
      <c r="IZ233">
        <v>0.1316</v>
      </c>
      <c r="JA233">
        <v>-0.08430758455233166</v>
      </c>
      <c r="JB233">
        <v>-0.0005046786976645747</v>
      </c>
      <c r="JC233">
        <v>-2.788243218172637E-07</v>
      </c>
      <c r="JD233">
        <v>-1.458253586176284E-11</v>
      </c>
      <c r="JE233">
        <v>-0.06436460862781151</v>
      </c>
      <c r="JF233">
        <v>-0.004978686969522418</v>
      </c>
      <c r="JG233">
        <v>0.0008967905392753483</v>
      </c>
      <c r="JH233">
        <v>-1.433903952826167E-05</v>
      </c>
      <c r="JI233">
        <v>4</v>
      </c>
      <c r="JJ233">
        <v>2332</v>
      </c>
      <c r="JK233">
        <v>1</v>
      </c>
      <c r="JL233">
        <v>26</v>
      </c>
      <c r="JM233">
        <v>192844.5</v>
      </c>
      <c r="JN233">
        <v>192844.5</v>
      </c>
      <c r="JO233">
        <v>1.03638</v>
      </c>
      <c r="JP233">
        <v>2.28149</v>
      </c>
      <c r="JQ233">
        <v>1.39648</v>
      </c>
      <c r="JR233">
        <v>2.34619</v>
      </c>
      <c r="JS233">
        <v>1.49536</v>
      </c>
      <c r="JT233">
        <v>2.60986</v>
      </c>
      <c r="JU233">
        <v>36.34</v>
      </c>
      <c r="JV233">
        <v>24.07</v>
      </c>
      <c r="JW233">
        <v>18</v>
      </c>
      <c r="JX233">
        <v>488.985</v>
      </c>
      <c r="JY233">
        <v>455.767</v>
      </c>
      <c r="JZ233">
        <v>29.1727</v>
      </c>
      <c r="KA233">
        <v>28.7485</v>
      </c>
      <c r="KB233">
        <v>29.9997</v>
      </c>
      <c r="KC233">
        <v>28.6335</v>
      </c>
      <c r="KD233">
        <v>28.5617</v>
      </c>
      <c r="KE233">
        <v>20.8479</v>
      </c>
      <c r="KF233">
        <v>28.5706</v>
      </c>
      <c r="KG233">
        <v>72.4494</v>
      </c>
      <c r="KH233">
        <v>29.1641</v>
      </c>
      <c r="KI233">
        <v>426.888</v>
      </c>
      <c r="KJ233">
        <v>20.2467</v>
      </c>
      <c r="KK233">
        <v>100.983</v>
      </c>
      <c r="KL233">
        <v>100.525</v>
      </c>
    </row>
    <row r="234" spans="1:298">
      <c r="A234">
        <v>218</v>
      </c>
      <c r="B234">
        <v>1758818098.5</v>
      </c>
      <c r="C234">
        <v>5063.400000095367</v>
      </c>
      <c r="D234" t="s">
        <v>882</v>
      </c>
      <c r="E234" t="s">
        <v>883</v>
      </c>
      <c r="F234">
        <v>5</v>
      </c>
      <c r="G234" t="s">
        <v>833</v>
      </c>
      <c r="H234" t="s">
        <v>437</v>
      </c>
      <c r="I234" t="s">
        <v>438</v>
      </c>
      <c r="J234">
        <v>1758818090.655172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428.8134623448686</v>
      </c>
      <c r="AL234">
        <v>410.7513939393939</v>
      </c>
      <c r="AM234">
        <v>0.0009221481029395744</v>
      </c>
      <c r="AN234">
        <v>65.06510384186626</v>
      </c>
      <c r="AO234">
        <f>(AQ234 - AP234 + DZ234*1E3/(8.314*(EB234+273.15)) * AS234/DY234 * AR234) * DY234/(100*DM234) * 1000/(1000 - AQ234)</f>
        <v>0</v>
      </c>
      <c r="AP234">
        <v>20.24311674521809</v>
      </c>
      <c r="AQ234">
        <v>23.92217575757576</v>
      </c>
      <c r="AR234">
        <v>0.0002591775328190468</v>
      </c>
      <c r="AS234">
        <v>108.0877856930043</v>
      </c>
      <c r="AT234">
        <v>0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3.21</v>
      </c>
      <c r="DN234">
        <v>0.5</v>
      </c>
      <c r="DO234" t="s">
        <v>440</v>
      </c>
      <c r="DP234">
        <v>2</v>
      </c>
      <c r="DQ234" t="b">
        <v>1</v>
      </c>
      <c r="DR234">
        <v>1758818090.655172</v>
      </c>
      <c r="DS234">
        <v>400.9368275862068</v>
      </c>
      <c r="DT234">
        <v>420.2855862068967</v>
      </c>
      <c r="DU234">
        <v>23.90064827586207</v>
      </c>
      <c r="DV234">
        <v>20.25009310344828</v>
      </c>
      <c r="DW234">
        <v>401.2694137931035</v>
      </c>
      <c r="DX234">
        <v>23.76924137931034</v>
      </c>
      <c r="DY234">
        <v>500.0096551724139</v>
      </c>
      <c r="DZ234">
        <v>91.22336551724139</v>
      </c>
      <c r="EA234">
        <v>0.03020704827586207</v>
      </c>
      <c r="EB234">
        <v>30.44037931034483</v>
      </c>
      <c r="EC234">
        <v>30.04925172413794</v>
      </c>
      <c r="ED234">
        <v>999.9000000000002</v>
      </c>
      <c r="EE234">
        <v>0</v>
      </c>
      <c r="EF234">
        <v>0</v>
      </c>
      <c r="EG234">
        <v>10001.22448275862</v>
      </c>
      <c r="EH234">
        <v>0</v>
      </c>
      <c r="EI234">
        <v>11.35424137931034</v>
      </c>
      <c r="EJ234">
        <v>-19.34885862068966</v>
      </c>
      <c r="EK234">
        <v>410.7541034482759</v>
      </c>
      <c r="EL234">
        <v>428.9724137931035</v>
      </c>
      <c r="EM234">
        <v>3.650552068965517</v>
      </c>
      <c r="EN234">
        <v>420.2855862068967</v>
      </c>
      <c r="EO234">
        <v>20.25009310344828</v>
      </c>
      <c r="EP234">
        <v>2.180297586206897</v>
      </c>
      <c r="EQ234">
        <v>1.847281724137931</v>
      </c>
      <c r="ER234">
        <v>18.81826551724138</v>
      </c>
      <c r="ES234">
        <v>16.19271379310345</v>
      </c>
      <c r="ET234">
        <v>1999.989655172413</v>
      </c>
      <c r="EU234">
        <v>0.9799975172413794</v>
      </c>
      <c r="EV234">
        <v>0.02000218620689656</v>
      </c>
      <c r="EW234">
        <v>0</v>
      </c>
      <c r="EX234">
        <v>479.2045862068966</v>
      </c>
      <c r="EY234">
        <v>5.000969999999999</v>
      </c>
      <c r="EZ234">
        <v>9630.000344827586</v>
      </c>
      <c r="FA234">
        <v>16707.46896551724</v>
      </c>
      <c r="FB234">
        <v>40.625</v>
      </c>
      <c r="FC234">
        <v>40.9413448275862</v>
      </c>
      <c r="FD234">
        <v>40.56199999999998</v>
      </c>
      <c r="FE234">
        <v>40.43699999999998</v>
      </c>
      <c r="FF234">
        <v>41.19134482758619</v>
      </c>
      <c r="FG234">
        <v>1955.079655172414</v>
      </c>
      <c r="FH234">
        <v>39.90000000000001</v>
      </c>
      <c r="FI234">
        <v>0</v>
      </c>
      <c r="FJ234">
        <v>1758818099.4</v>
      </c>
      <c r="FK234">
        <v>0</v>
      </c>
      <c r="FL234">
        <v>479.2077307692308</v>
      </c>
      <c r="FM234">
        <v>1.505743584057483</v>
      </c>
      <c r="FN234">
        <v>19.2772650078817</v>
      </c>
      <c r="FO234">
        <v>9630.102307692307</v>
      </c>
      <c r="FP234">
        <v>15</v>
      </c>
      <c r="FQ234">
        <v>0</v>
      </c>
      <c r="FR234" t="s">
        <v>441</v>
      </c>
      <c r="FS234">
        <v>1747247426.5</v>
      </c>
      <c r="FT234">
        <v>1747247420.5</v>
      </c>
      <c r="FU234">
        <v>0</v>
      </c>
      <c r="FV234">
        <v>1.027</v>
      </c>
      <c r="FW234">
        <v>0.031</v>
      </c>
      <c r="FX234">
        <v>0.02</v>
      </c>
      <c r="FY234">
        <v>0.05</v>
      </c>
      <c r="FZ234">
        <v>420</v>
      </c>
      <c r="GA234">
        <v>16</v>
      </c>
      <c r="GB234">
        <v>0.01</v>
      </c>
      <c r="GC234">
        <v>0.1</v>
      </c>
      <c r="GD234">
        <v>-19.16898048780488</v>
      </c>
      <c r="GE234">
        <v>-2.599199999999985</v>
      </c>
      <c r="GF234">
        <v>0.361247882748129</v>
      </c>
      <c r="GG234">
        <v>0</v>
      </c>
      <c r="GH234">
        <v>479.1846764705883</v>
      </c>
      <c r="GI234">
        <v>0.909686783216419</v>
      </c>
      <c r="GJ234">
        <v>0.2698149388211782</v>
      </c>
      <c r="GK234">
        <v>-1</v>
      </c>
      <c r="GL234">
        <v>3.635479268292682</v>
      </c>
      <c r="GM234">
        <v>0.272243832752614</v>
      </c>
      <c r="GN234">
        <v>0.02707947628832527</v>
      </c>
      <c r="GO234">
        <v>0</v>
      </c>
      <c r="GP234">
        <v>0</v>
      </c>
      <c r="GQ234">
        <v>2</v>
      </c>
      <c r="GR234" t="s">
        <v>450</v>
      </c>
      <c r="GS234">
        <v>3.1354</v>
      </c>
      <c r="GT234">
        <v>2.68966</v>
      </c>
      <c r="GU234">
        <v>0.091502</v>
      </c>
      <c r="GV234">
        <v>0.0943852</v>
      </c>
      <c r="GW234">
        <v>0.106944</v>
      </c>
      <c r="GX234">
        <v>0.0939411</v>
      </c>
      <c r="GY234">
        <v>28876.5</v>
      </c>
      <c r="GZ234">
        <v>28836.4</v>
      </c>
      <c r="HA234">
        <v>29547.7</v>
      </c>
      <c r="HB234">
        <v>29426.2</v>
      </c>
      <c r="HC234">
        <v>34861.9</v>
      </c>
      <c r="HD234">
        <v>35313</v>
      </c>
      <c r="HE234">
        <v>41579.2</v>
      </c>
      <c r="HF234">
        <v>41802.1</v>
      </c>
      <c r="HG234">
        <v>1.9218</v>
      </c>
      <c r="HH234">
        <v>1.8849</v>
      </c>
      <c r="HI234">
        <v>0.07676330000000001</v>
      </c>
      <c r="HJ234">
        <v>0</v>
      </c>
      <c r="HK234">
        <v>28.7875</v>
      </c>
      <c r="HL234">
        <v>999.9</v>
      </c>
      <c r="HM234">
        <v>53.4</v>
      </c>
      <c r="HN234">
        <v>30.9</v>
      </c>
      <c r="HO234">
        <v>26.2607</v>
      </c>
      <c r="HP234">
        <v>62.2539</v>
      </c>
      <c r="HQ234">
        <v>25.8614</v>
      </c>
      <c r="HR234">
        <v>1</v>
      </c>
      <c r="HS234">
        <v>0.0877083</v>
      </c>
      <c r="HT234">
        <v>-0.499112</v>
      </c>
      <c r="HU234">
        <v>20.34</v>
      </c>
      <c r="HV234">
        <v>5.21714</v>
      </c>
      <c r="HW234">
        <v>12.0129</v>
      </c>
      <c r="HX234">
        <v>4.98865</v>
      </c>
      <c r="HY234">
        <v>3.28795</v>
      </c>
      <c r="HZ234">
        <v>9999</v>
      </c>
      <c r="IA234">
        <v>9999</v>
      </c>
      <c r="IB234">
        <v>9999</v>
      </c>
      <c r="IC234">
        <v>4.8</v>
      </c>
      <c r="ID234">
        <v>1.86758</v>
      </c>
      <c r="IE234">
        <v>1.86672</v>
      </c>
      <c r="IF234">
        <v>1.86601</v>
      </c>
      <c r="IG234">
        <v>1.866</v>
      </c>
      <c r="IH234">
        <v>1.86787</v>
      </c>
      <c r="II234">
        <v>1.87029</v>
      </c>
      <c r="IJ234">
        <v>1.86899</v>
      </c>
      <c r="IK234">
        <v>1.87042</v>
      </c>
      <c r="IL234">
        <v>0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-0.333</v>
      </c>
      <c r="IZ234">
        <v>0.1317</v>
      </c>
      <c r="JA234">
        <v>-0.08430758455233166</v>
      </c>
      <c r="JB234">
        <v>-0.0005046786976645747</v>
      </c>
      <c r="JC234">
        <v>-2.788243218172637E-07</v>
      </c>
      <c r="JD234">
        <v>-1.458253586176284E-11</v>
      </c>
      <c r="JE234">
        <v>-0.06436460862781151</v>
      </c>
      <c r="JF234">
        <v>-0.004978686969522418</v>
      </c>
      <c r="JG234">
        <v>0.0008967905392753483</v>
      </c>
      <c r="JH234">
        <v>-1.433903952826167E-05</v>
      </c>
      <c r="JI234">
        <v>4</v>
      </c>
      <c r="JJ234">
        <v>2332</v>
      </c>
      <c r="JK234">
        <v>1</v>
      </c>
      <c r="JL234">
        <v>26</v>
      </c>
      <c r="JM234">
        <v>192844.5</v>
      </c>
      <c r="JN234">
        <v>192844.6</v>
      </c>
      <c r="JO234">
        <v>1.06689</v>
      </c>
      <c r="JP234">
        <v>2.27173</v>
      </c>
      <c r="JQ234">
        <v>1.39648</v>
      </c>
      <c r="JR234">
        <v>2.34619</v>
      </c>
      <c r="JS234">
        <v>1.49536</v>
      </c>
      <c r="JT234">
        <v>2.70142</v>
      </c>
      <c r="JU234">
        <v>36.34</v>
      </c>
      <c r="JV234">
        <v>24.07</v>
      </c>
      <c r="JW234">
        <v>18</v>
      </c>
      <c r="JX234">
        <v>489.193</v>
      </c>
      <c r="JY234">
        <v>455.849</v>
      </c>
      <c r="JZ234">
        <v>29.1234</v>
      </c>
      <c r="KA234">
        <v>28.7454</v>
      </c>
      <c r="KB234">
        <v>29.9998</v>
      </c>
      <c r="KC234">
        <v>28.6299</v>
      </c>
      <c r="KD234">
        <v>28.5581</v>
      </c>
      <c r="KE234">
        <v>21.3612</v>
      </c>
      <c r="KF234">
        <v>28.5706</v>
      </c>
      <c r="KG234">
        <v>72.4494</v>
      </c>
      <c r="KH234">
        <v>29.1256</v>
      </c>
      <c r="KI234">
        <v>440.485</v>
      </c>
      <c r="KJ234">
        <v>20.2451</v>
      </c>
      <c r="KK234">
        <v>100.985</v>
      </c>
      <c r="KL234">
        <v>100.524</v>
      </c>
    </row>
    <row r="235" spans="1:298">
      <c r="A235">
        <v>219</v>
      </c>
      <c r="B235">
        <v>1758818103</v>
      </c>
      <c r="C235">
        <v>5067.900000095367</v>
      </c>
      <c r="D235" t="s">
        <v>884</v>
      </c>
      <c r="E235" t="s">
        <v>885</v>
      </c>
      <c r="F235">
        <v>5</v>
      </c>
      <c r="G235" t="s">
        <v>833</v>
      </c>
      <c r="H235" t="s">
        <v>437</v>
      </c>
      <c r="I235" t="s">
        <v>438</v>
      </c>
      <c r="J235">
        <v>1758818094.931035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435.6149246181607</v>
      </c>
      <c r="AL235">
        <v>413.8610363636365</v>
      </c>
      <c r="AM235">
        <v>0.7610761716617689</v>
      </c>
      <c r="AN235">
        <v>65.06510384186626</v>
      </c>
      <c r="AO235">
        <f>(AQ235 - AP235 + DZ235*1E3/(8.314*(EB235+273.15)) * AS235/DY235 * AR235) * DY235/(100*DM235) * 1000/(1000 - AQ235)</f>
        <v>0</v>
      </c>
      <c r="AP235">
        <v>20.23945044087127</v>
      </c>
      <c r="AQ235">
        <v>23.92641696969695</v>
      </c>
      <c r="AR235">
        <v>8.335632657921738E-05</v>
      </c>
      <c r="AS235">
        <v>108.0877856930043</v>
      </c>
      <c r="AT235">
        <v>0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3.21</v>
      </c>
      <c r="DN235">
        <v>0.5</v>
      </c>
      <c r="DO235" t="s">
        <v>440</v>
      </c>
      <c r="DP235">
        <v>2</v>
      </c>
      <c r="DQ235" t="b">
        <v>1</v>
      </c>
      <c r="DR235">
        <v>1758818094.931035</v>
      </c>
      <c r="DS235">
        <v>401.2957931034483</v>
      </c>
      <c r="DT235">
        <v>422.8281034482758</v>
      </c>
      <c r="DU235">
        <v>23.91373103448276</v>
      </c>
      <c r="DV235">
        <v>20.24771034482759</v>
      </c>
      <c r="DW235">
        <v>401.6286896551725</v>
      </c>
      <c r="DX235">
        <v>23.78216206896552</v>
      </c>
      <c r="DY235">
        <v>500.0028620689655</v>
      </c>
      <c r="DZ235">
        <v>91.22294827586209</v>
      </c>
      <c r="EA235">
        <v>0.02985436896551725</v>
      </c>
      <c r="EB235">
        <v>30.42840344827587</v>
      </c>
      <c r="EC235">
        <v>30.04041724137931</v>
      </c>
      <c r="ED235">
        <v>999.9000000000002</v>
      </c>
      <c r="EE235">
        <v>0</v>
      </c>
      <c r="EF235">
        <v>0</v>
      </c>
      <c r="EG235">
        <v>10001.56862068966</v>
      </c>
      <c r="EH235">
        <v>0</v>
      </c>
      <c r="EI235">
        <v>11.35730344827586</v>
      </c>
      <c r="EJ235">
        <v>-21.53236551724138</v>
      </c>
      <c r="EK235">
        <v>411.1274137931034</v>
      </c>
      <c r="EL235">
        <v>431.5664137931035</v>
      </c>
      <c r="EM235">
        <v>3.66601275862069</v>
      </c>
      <c r="EN235">
        <v>422.8281034482758</v>
      </c>
      <c r="EO235">
        <v>20.24771034482759</v>
      </c>
      <c r="EP235">
        <v>2.181481379310345</v>
      </c>
      <c r="EQ235">
        <v>1.847056896551724</v>
      </c>
      <c r="ER235">
        <v>18.82696206896552</v>
      </c>
      <c r="ES235">
        <v>16.19081034482759</v>
      </c>
      <c r="ET235">
        <v>1999.998275862069</v>
      </c>
      <c r="EU235">
        <v>0.9799975172413794</v>
      </c>
      <c r="EV235">
        <v>0.02000218620689656</v>
      </c>
      <c r="EW235">
        <v>0</v>
      </c>
      <c r="EX235">
        <v>479.2679999999999</v>
      </c>
      <c r="EY235">
        <v>5.000969999999999</v>
      </c>
      <c r="EZ235">
        <v>9631.075517241379</v>
      </c>
      <c r="FA235">
        <v>16707.53448275862</v>
      </c>
      <c r="FB235">
        <v>40.625</v>
      </c>
      <c r="FC235">
        <v>40.93699999999998</v>
      </c>
      <c r="FD235">
        <v>40.56199999999998</v>
      </c>
      <c r="FE235">
        <v>40.43699999999998</v>
      </c>
      <c r="FF235">
        <v>41.19134482758619</v>
      </c>
      <c r="FG235">
        <v>1955.088275862069</v>
      </c>
      <c r="FH235">
        <v>39.90000000000001</v>
      </c>
      <c r="FI235">
        <v>0</v>
      </c>
      <c r="FJ235">
        <v>1758818104.2</v>
      </c>
      <c r="FK235">
        <v>0</v>
      </c>
      <c r="FL235">
        <v>479.2755384615384</v>
      </c>
      <c r="FM235">
        <v>0.7889914496095386</v>
      </c>
      <c r="FN235">
        <v>12.99179492850095</v>
      </c>
      <c r="FO235">
        <v>9631.259615384613</v>
      </c>
      <c r="FP235">
        <v>15</v>
      </c>
      <c r="FQ235">
        <v>0</v>
      </c>
      <c r="FR235" t="s">
        <v>441</v>
      </c>
      <c r="FS235">
        <v>1747247426.5</v>
      </c>
      <c r="FT235">
        <v>1747247420.5</v>
      </c>
      <c r="FU235">
        <v>0</v>
      </c>
      <c r="FV235">
        <v>1.027</v>
      </c>
      <c r="FW235">
        <v>0.031</v>
      </c>
      <c r="FX235">
        <v>0.02</v>
      </c>
      <c r="FY235">
        <v>0.05</v>
      </c>
      <c r="FZ235">
        <v>420</v>
      </c>
      <c r="GA235">
        <v>16</v>
      </c>
      <c r="GB235">
        <v>0.01</v>
      </c>
      <c r="GC235">
        <v>0.1</v>
      </c>
      <c r="GD235">
        <v>-20.89221463414634</v>
      </c>
      <c r="GE235">
        <v>-24.89806620209061</v>
      </c>
      <c r="GF235">
        <v>3.237562501407123</v>
      </c>
      <c r="GG235">
        <v>0</v>
      </c>
      <c r="GH235">
        <v>479.2142058823529</v>
      </c>
      <c r="GI235">
        <v>0.9342551539412206</v>
      </c>
      <c r="GJ235">
        <v>0.2621998316744442</v>
      </c>
      <c r="GK235">
        <v>-1</v>
      </c>
      <c r="GL235">
        <v>3.656827073170732</v>
      </c>
      <c r="GM235">
        <v>0.2285316376306653</v>
      </c>
      <c r="GN235">
        <v>0.02279856994273262</v>
      </c>
      <c r="GO235">
        <v>0</v>
      </c>
      <c r="GP235">
        <v>0</v>
      </c>
      <c r="GQ235">
        <v>2</v>
      </c>
      <c r="GR235" t="s">
        <v>450</v>
      </c>
      <c r="GS235">
        <v>3.13536</v>
      </c>
      <c r="GT235">
        <v>2.68983</v>
      </c>
      <c r="GU235">
        <v>0.0921351</v>
      </c>
      <c r="GV235">
        <v>0.0965008</v>
      </c>
      <c r="GW235">
        <v>0.106956</v>
      </c>
      <c r="GX235">
        <v>0.0939487</v>
      </c>
      <c r="GY235">
        <v>28855.9</v>
      </c>
      <c r="GZ235">
        <v>28769.9</v>
      </c>
      <c r="HA235">
        <v>29547.2</v>
      </c>
      <c r="HB235">
        <v>29427.1</v>
      </c>
      <c r="HC235">
        <v>34860.7</v>
      </c>
      <c r="HD235">
        <v>35313.7</v>
      </c>
      <c r="HE235">
        <v>41578.3</v>
      </c>
      <c r="HF235">
        <v>41803.2</v>
      </c>
      <c r="HG235">
        <v>1.92185</v>
      </c>
      <c r="HH235">
        <v>1.88475</v>
      </c>
      <c r="HI235">
        <v>0.0754893</v>
      </c>
      <c r="HJ235">
        <v>0</v>
      </c>
      <c r="HK235">
        <v>28.7841</v>
      </c>
      <c r="HL235">
        <v>999.9</v>
      </c>
      <c r="HM235">
        <v>53.4</v>
      </c>
      <c r="HN235">
        <v>30.8</v>
      </c>
      <c r="HO235">
        <v>26.1106</v>
      </c>
      <c r="HP235">
        <v>62.0239</v>
      </c>
      <c r="HQ235">
        <v>25.7772</v>
      </c>
      <c r="HR235">
        <v>1</v>
      </c>
      <c r="HS235">
        <v>0.08758639999999999</v>
      </c>
      <c r="HT235">
        <v>-0.5120479999999999</v>
      </c>
      <c r="HU235">
        <v>20.34</v>
      </c>
      <c r="HV235">
        <v>5.21729</v>
      </c>
      <c r="HW235">
        <v>12.0131</v>
      </c>
      <c r="HX235">
        <v>4.9887</v>
      </c>
      <c r="HY235">
        <v>3.2878</v>
      </c>
      <c r="HZ235">
        <v>9999</v>
      </c>
      <c r="IA235">
        <v>9999</v>
      </c>
      <c r="IB235">
        <v>9999</v>
      </c>
      <c r="IC235">
        <v>4.8</v>
      </c>
      <c r="ID235">
        <v>1.86761</v>
      </c>
      <c r="IE235">
        <v>1.86673</v>
      </c>
      <c r="IF235">
        <v>1.86601</v>
      </c>
      <c r="IG235">
        <v>1.866</v>
      </c>
      <c r="IH235">
        <v>1.86786</v>
      </c>
      <c r="II235">
        <v>1.87029</v>
      </c>
      <c r="IJ235">
        <v>1.86897</v>
      </c>
      <c r="IK235">
        <v>1.87042</v>
      </c>
      <c r="IL235">
        <v>0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-0.335</v>
      </c>
      <c r="IZ235">
        <v>0.1318</v>
      </c>
      <c r="JA235">
        <v>-0.08430758455233166</v>
      </c>
      <c r="JB235">
        <v>-0.0005046786976645747</v>
      </c>
      <c r="JC235">
        <v>-2.788243218172637E-07</v>
      </c>
      <c r="JD235">
        <v>-1.458253586176284E-11</v>
      </c>
      <c r="JE235">
        <v>-0.06436460862781151</v>
      </c>
      <c r="JF235">
        <v>-0.004978686969522418</v>
      </c>
      <c r="JG235">
        <v>0.0008967905392753483</v>
      </c>
      <c r="JH235">
        <v>-1.433903952826167E-05</v>
      </c>
      <c r="JI235">
        <v>4</v>
      </c>
      <c r="JJ235">
        <v>2332</v>
      </c>
      <c r="JK235">
        <v>1</v>
      </c>
      <c r="JL235">
        <v>26</v>
      </c>
      <c r="JM235">
        <v>192844.6</v>
      </c>
      <c r="JN235">
        <v>192844.7</v>
      </c>
      <c r="JO235">
        <v>1.09375</v>
      </c>
      <c r="JP235">
        <v>2.28882</v>
      </c>
      <c r="JQ235">
        <v>1.39771</v>
      </c>
      <c r="JR235">
        <v>2.34985</v>
      </c>
      <c r="JS235">
        <v>1.49536</v>
      </c>
      <c r="JT235">
        <v>2.66113</v>
      </c>
      <c r="JU235">
        <v>36.3165</v>
      </c>
      <c r="JV235">
        <v>24.0612</v>
      </c>
      <c r="JW235">
        <v>18</v>
      </c>
      <c r="JX235">
        <v>489.197</v>
      </c>
      <c r="JY235">
        <v>455.733</v>
      </c>
      <c r="JZ235">
        <v>29.0936</v>
      </c>
      <c r="KA235">
        <v>28.742</v>
      </c>
      <c r="KB235">
        <v>29.9998</v>
      </c>
      <c r="KC235">
        <v>28.6265</v>
      </c>
      <c r="KD235">
        <v>28.5553</v>
      </c>
      <c r="KE235">
        <v>21.9022</v>
      </c>
      <c r="KF235">
        <v>28.5706</v>
      </c>
      <c r="KG235">
        <v>72.4494</v>
      </c>
      <c r="KH235">
        <v>29.0859</v>
      </c>
      <c r="KI235">
        <v>453.854</v>
      </c>
      <c r="KJ235">
        <v>20.2451</v>
      </c>
      <c r="KK235">
        <v>100.983</v>
      </c>
      <c r="KL235">
        <v>100.527</v>
      </c>
    </row>
    <row r="236" spans="1:298">
      <c r="A236">
        <v>220</v>
      </c>
      <c r="B236">
        <v>1758818108</v>
      </c>
      <c r="C236">
        <v>5072.900000095367</v>
      </c>
      <c r="D236" t="s">
        <v>886</v>
      </c>
      <c r="E236" t="s">
        <v>887</v>
      </c>
      <c r="F236">
        <v>5</v>
      </c>
      <c r="G236" t="s">
        <v>833</v>
      </c>
      <c r="H236" t="s">
        <v>437</v>
      </c>
      <c r="I236" t="s">
        <v>438</v>
      </c>
      <c r="J236">
        <v>1758818100.462963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451.1399188951374</v>
      </c>
      <c r="AL236">
        <v>423.3553515151514</v>
      </c>
      <c r="AM236">
        <v>2.016963005422597</v>
      </c>
      <c r="AN236">
        <v>65.06510384186626</v>
      </c>
      <c r="AO236">
        <f>(AQ236 - AP236 + DZ236*1E3/(8.314*(EB236+273.15)) * AS236/DY236 * AR236) * DY236/(100*DM236) * 1000/(1000 - AQ236)</f>
        <v>0</v>
      </c>
      <c r="AP236">
        <v>20.24320006779256</v>
      </c>
      <c r="AQ236">
        <v>23.93610121212121</v>
      </c>
      <c r="AR236">
        <v>0.0001714584174875555</v>
      </c>
      <c r="AS236">
        <v>108.0877856930043</v>
      </c>
      <c r="AT236">
        <v>0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3.21</v>
      </c>
      <c r="DN236">
        <v>0.5</v>
      </c>
      <c r="DO236" t="s">
        <v>440</v>
      </c>
      <c r="DP236">
        <v>2</v>
      </c>
      <c r="DQ236" t="b">
        <v>1</v>
      </c>
      <c r="DR236">
        <v>1758818100.462963</v>
      </c>
      <c r="DS236">
        <v>404.0487407407407</v>
      </c>
      <c r="DT236">
        <v>430.9615185185185</v>
      </c>
      <c r="DU236">
        <v>23.92535925925926</v>
      </c>
      <c r="DV236">
        <v>20.2431962962963</v>
      </c>
      <c r="DW236">
        <v>404.3837407407406</v>
      </c>
      <c r="DX236">
        <v>23.79362592592593</v>
      </c>
      <c r="DY236">
        <v>500.0102222222221</v>
      </c>
      <c r="DZ236">
        <v>91.22303703703703</v>
      </c>
      <c r="EA236">
        <v>0.02948585185185186</v>
      </c>
      <c r="EB236">
        <v>30.41377037037037</v>
      </c>
      <c r="EC236">
        <v>30.02541851851852</v>
      </c>
      <c r="ED236">
        <v>999.9000000000001</v>
      </c>
      <c r="EE236">
        <v>0</v>
      </c>
      <c r="EF236">
        <v>0</v>
      </c>
      <c r="EG236">
        <v>10000.57481481482</v>
      </c>
      <c r="EH236">
        <v>0</v>
      </c>
      <c r="EI236">
        <v>11.35755555555556</v>
      </c>
      <c r="EJ236">
        <v>-26.91275185185185</v>
      </c>
      <c r="EK236">
        <v>413.9527407407408</v>
      </c>
      <c r="EL236">
        <v>439.8658518518519</v>
      </c>
      <c r="EM236">
        <v>3.682147407407407</v>
      </c>
      <c r="EN236">
        <v>430.9615185185185</v>
      </c>
      <c r="EO236">
        <v>20.2431962962963</v>
      </c>
      <c r="EP236">
        <v>2.182543703703704</v>
      </c>
      <c r="EQ236">
        <v>1.846647407407407</v>
      </c>
      <c r="ER236">
        <v>18.83475185185185</v>
      </c>
      <c r="ES236">
        <v>16.18733703703704</v>
      </c>
      <c r="ET236">
        <v>1999.98962962963</v>
      </c>
      <c r="EU236">
        <v>0.9799973333333334</v>
      </c>
      <c r="EV236">
        <v>0.02000237037037038</v>
      </c>
      <c r="EW236">
        <v>0</v>
      </c>
      <c r="EX236">
        <v>479.3961111111111</v>
      </c>
      <c r="EY236">
        <v>5.00097</v>
      </c>
      <c r="EZ236">
        <v>9631.849999999999</v>
      </c>
      <c r="FA236">
        <v>16707.47037037037</v>
      </c>
      <c r="FB236">
        <v>40.62033333333333</v>
      </c>
      <c r="FC236">
        <v>40.93699999999999</v>
      </c>
      <c r="FD236">
        <v>40.56199999999999</v>
      </c>
      <c r="FE236">
        <v>40.43699999999999</v>
      </c>
      <c r="FF236">
        <v>41.18699999999999</v>
      </c>
      <c r="FG236">
        <v>1955.07962962963</v>
      </c>
      <c r="FH236">
        <v>39.9</v>
      </c>
      <c r="FI236">
        <v>0</v>
      </c>
      <c r="FJ236">
        <v>1758818109</v>
      </c>
      <c r="FK236">
        <v>0</v>
      </c>
      <c r="FL236">
        <v>479.3778846153846</v>
      </c>
      <c r="FM236">
        <v>0.2148717854053008</v>
      </c>
      <c r="FN236">
        <v>4.66564104221409</v>
      </c>
      <c r="FO236">
        <v>9631.865769230768</v>
      </c>
      <c r="FP236">
        <v>15</v>
      </c>
      <c r="FQ236">
        <v>0</v>
      </c>
      <c r="FR236" t="s">
        <v>441</v>
      </c>
      <c r="FS236">
        <v>1747247426.5</v>
      </c>
      <c r="FT236">
        <v>1747247420.5</v>
      </c>
      <c r="FU236">
        <v>0</v>
      </c>
      <c r="FV236">
        <v>1.027</v>
      </c>
      <c r="FW236">
        <v>0.031</v>
      </c>
      <c r="FX236">
        <v>0.02</v>
      </c>
      <c r="FY236">
        <v>0.05</v>
      </c>
      <c r="FZ236">
        <v>420</v>
      </c>
      <c r="GA236">
        <v>16</v>
      </c>
      <c r="GB236">
        <v>0.01</v>
      </c>
      <c r="GC236">
        <v>0.1</v>
      </c>
      <c r="GD236">
        <v>-23.78055609756098</v>
      </c>
      <c r="GE236">
        <v>-53.76423554006965</v>
      </c>
      <c r="GF236">
        <v>5.895672341064633</v>
      </c>
      <c r="GG236">
        <v>0</v>
      </c>
      <c r="GH236">
        <v>479.3138235294118</v>
      </c>
      <c r="GI236">
        <v>0.8253323093401858</v>
      </c>
      <c r="GJ236">
        <v>0.2467728737342786</v>
      </c>
      <c r="GK236">
        <v>-1</v>
      </c>
      <c r="GL236">
        <v>3.66930756097561</v>
      </c>
      <c r="GM236">
        <v>0.1844128222996518</v>
      </c>
      <c r="GN236">
        <v>0.01894085103562137</v>
      </c>
      <c r="GO236">
        <v>0</v>
      </c>
      <c r="GP236">
        <v>0</v>
      </c>
      <c r="GQ236">
        <v>2</v>
      </c>
      <c r="GR236" t="s">
        <v>450</v>
      </c>
      <c r="GS236">
        <v>3.13544</v>
      </c>
      <c r="GT236">
        <v>2.68931</v>
      </c>
      <c r="GU236">
        <v>0.09382509999999999</v>
      </c>
      <c r="GV236">
        <v>0.0990822</v>
      </c>
      <c r="GW236">
        <v>0.106989</v>
      </c>
      <c r="GX236">
        <v>0.0939628</v>
      </c>
      <c r="GY236">
        <v>28802.7</v>
      </c>
      <c r="GZ236">
        <v>28687.7</v>
      </c>
      <c r="HA236">
        <v>29547.7</v>
      </c>
      <c r="HB236">
        <v>29427.1</v>
      </c>
      <c r="HC236">
        <v>34860.1</v>
      </c>
      <c r="HD236">
        <v>35313.3</v>
      </c>
      <c r="HE236">
        <v>41579</v>
      </c>
      <c r="HF236">
        <v>41803.3</v>
      </c>
      <c r="HG236">
        <v>1.92208</v>
      </c>
      <c r="HH236">
        <v>1.88503</v>
      </c>
      <c r="HI236">
        <v>0.0750646</v>
      </c>
      <c r="HJ236">
        <v>0</v>
      </c>
      <c r="HK236">
        <v>28.7804</v>
      </c>
      <c r="HL236">
        <v>999.9</v>
      </c>
      <c r="HM236">
        <v>53.3</v>
      </c>
      <c r="HN236">
        <v>30.8</v>
      </c>
      <c r="HO236">
        <v>26.0615</v>
      </c>
      <c r="HP236">
        <v>62.0339</v>
      </c>
      <c r="HQ236">
        <v>25.8534</v>
      </c>
      <c r="HR236">
        <v>1</v>
      </c>
      <c r="HS236">
        <v>0.0871596</v>
      </c>
      <c r="HT236">
        <v>-0.580901</v>
      </c>
      <c r="HU236">
        <v>20.3398</v>
      </c>
      <c r="HV236">
        <v>5.21684</v>
      </c>
      <c r="HW236">
        <v>12.014</v>
      </c>
      <c r="HX236">
        <v>4.9885</v>
      </c>
      <c r="HY236">
        <v>3.2881</v>
      </c>
      <c r="HZ236">
        <v>9999</v>
      </c>
      <c r="IA236">
        <v>9999</v>
      </c>
      <c r="IB236">
        <v>9999</v>
      </c>
      <c r="IC236">
        <v>4.8</v>
      </c>
      <c r="ID236">
        <v>1.86763</v>
      </c>
      <c r="IE236">
        <v>1.86672</v>
      </c>
      <c r="IF236">
        <v>1.86602</v>
      </c>
      <c r="IG236">
        <v>1.866</v>
      </c>
      <c r="IH236">
        <v>1.86787</v>
      </c>
      <c r="II236">
        <v>1.87029</v>
      </c>
      <c r="IJ236">
        <v>1.86895</v>
      </c>
      <c r="IK236">
        <v>1.87043</v>
      </c>
      <c r="IL236">
        <v>0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-0.343</v>
      </c>
      <c r="IZ236">
        <v>0.1319</v>
      </c>
      <c r="JA236">
        <v>-0.08430758455233166</v>
      </c>
      <c r="JB236">
        <v>-0.0005046786976645747</v>
      </c>
      <c r="JC236">
        <v>-2.788243218172637E-07</v>
      </c>
      <c r="JD236">
        <v>-1.458253586176284E-11</v>
      </c>
      <c r="JE236">
        <v>-0.06436460862781151</v>
      </c>
      <c r="JF236">
        <v>-0.004978686969522418</v>
      </c>
      <c r="JG236">
        <v>0.0008967905392753483</v>
      </c>
      <c r="JH236">
        <v>-1.433903952826167E-05</v>
      </c>
      <c r="JI236">
        <v>4</v>
      </c>
      <c r="JJ236">
        <v>2332</v>
      </c>
      <c r="JK236">
        <v>1</v>
      </c>
      <c r="JL236">
        <v>26</v>
      </c>
      <c r="JM236">
        <v>192844.7</v>
      </c>
      <c r="JN236">
        <v>192844.8</v>
      </c>
      <c r="JO236">
        <v>1.12549</v>
      </c>
      <c r="JP236">
        <v>2.26685</v>
      </c>
      <c r="JQ236">
        <v>1.39648</v>
      </c>
      <c r="JR236">
        <v>2.34497</v>
      </c>
      <c r="JS236">
        <v>1.49536</v>
      </c>
      <c r="JT236">
        <v>2.68799</v>
      </c>
      <c r="JU236">
        <v>36.3165</v>
      </c>
      <c r="JV236">
        <v>24.0612</v>
      </c>
      <c r="JW236">
        <v>18</v>
      </c>
      <c r="JX236">
        <v>489.315</v>
      </c>
      <c r="JY236">
        <v>455.878</v>
      </c>
      <c r="JZ236">
        <v>29.0631</v>
      </c>
      <c r="KA236">
        <v>28.7389</v>
      </c>
      <c r="KB236">
        <v>29.9999</v>
      </c>
      <c r="KC236">
        <v>28.6235</v>
      </c>
      <c r="KD236">
        <v>28.5517</v>
      </c>
      <c r="KE236">
        <v>22.5353</v>
      </c>
      <c r="KF236">
        <v>28.5706</v>
      </c>
      <c r="KG236">
        <v>72.4494</v>
      </c>
      <c r="KH236">
        <v>29.0687</v>
      </c>
      <c r="KI236">
        <v>473.971</v>
      </c>
      <c r="KJ236">
        <v>20.2451</v>
      </c>
      <c r="KK236">
        <v>100.985</v>
      </c>
      <c r="KL236">
        <v>100.527</v>
      </c>
    </row>
    <row r="237" spans="1:298">
      <c r="A237">
        <v>221</v>
      </c>
      <c r="B237">
        <v>1758818113</v>
      </c>
      <c r="C237">
        <v>5077.900000095367</v>
      </c>
      <c r="D237" t="s">
        <v>888</v>
      </c>
      <c r="E237" t="s">
        <v>889</v>
      </c>
      <c r="F237">
        <v>5</v>
      </c>
      <c r="G237" t="s">
        <v>833</v>
      </c>
      <c r="H237" t="s">
        <v>437</v>
      </c>
      <c r="I237" t="s">
        <v>438</v>
      </c>
      <c r="J237">
        <v>1758818105.481482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466.8102790995828</v>
      </c>
      <c r="AL237">
        <v>436.123927272727</v>
      </c>
      <c r="AM237">
        <v>2.601865979665254</v>
      </c>
      <c r="AN237">
        <v>65.06510384186626</v>
      </c>
      <c r="AO237">
        <f>(AQ237 - AP237 + DZ237*1E3/(8.314*(EB237+273.15)) * AS237/DY237 * AR237) * DY237/(100*DM237) * 1000/(1000 - AQ237)</f>
        <v>0</v>
      </c>
      <c r="AP237">
        <v>20.24605820580195</v>
      </c>
      <c r="AQ237">
        <v>23.94917454545454</v>
      </c>
      <c r="AR237">
        <v>0.0002194463012633425</v>
      </c>
      <c r="AS237">
        <v>108.0877856930043</v>
      </c>
      <c r="AT237">
        <v>0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3.21</v>
      </c>
      <c r="DN237">
        <v>0.5</v>
      </c>
      <c r="DO237" t="s">
        <v>440</v>
      </c>
      <c r="DP237">
        <v>2</v>
      </c>
      <c r="DQ237" t="b">
        <v>1</v>
      </c>
      <c r="DR237">
        <v>1758818105.481482</v>
      </c>
      <c r="DS237">
        <v>410.5919259259259</v>
      </c>
      <c r="DT237">
        <v>443.897851851852</v>
      </c>
      <c r="DU237">
        <v>23.93373333333334</v>
      </c>
      <c r="DV237">
        <v>20.24272962962963</v>
      </c>
      <c r="DW237">
        <v>410.9316666666666</v>
      </c>
      <c r="DX237">
        <v>23.8019</v>
      </c>
      <c r="DY237">
        <v>499.9951481481482</v>
      </c>
      <c r="DZ237">
        <v>91.22356296296294</v>
      </c>
      <c r="EA237">
        <v>0.02944373333333334</v>
      </c>
      <c r="EB237">
        <v>30.40087037037037</v>
      </c>
      <c r="EC237">
        <v>30.01175555555555</v>
      </c>
      <c r="ED237">
        <v>999.9000000000001</v>
      </c>
      <c r="EE237">
        <v>0</v>
      </c>
      <c r="EF237">
        <v>0</v>
      </c>
      <c r="EG237">
        <v>9997.685555555556</v>
      </c>
      <c r="EH237">
        <v>0</v>
      </c>
      <c r="EI237">
        <v>11.3575037037037</v>
      </c>
      <c r="EJ237">
        <v>-33.30595925925926</v>
      </c>
      <c r="EK237">
        <v>420.6598888888889</v>
      </c>
      <c r="EL237">
        <v>453.0693333333334</v>
      </c>
      <c r="EM237">
        <v>3.690994814814815</v>
      </c>
      <c r="EN237">
        <v>443.897851851852</v>
      </c>
      <c r="EO237">
        <v>20.24272962962963</v>
      </c>
      <c r="EP237">
        <v>2.183320370370371</v>
      </c>
      <c r="EQ237">
        <v>1.846614814814815</v>
      </c>
      <c r="ER237">
        <v>18.84044814814815</v>
      </c>
      <c r="ES237">
        <v>16.18706666666667</v>
      </c>
      <c r="ET237">
        <v>1999.995925925926</v>
      </c>
      <c r="EU237">
        <v>0.9799973333333334</v>
      </c>
      <c r="EV237">
        <v>0.02000237037037038</v>
      </c>
      <c r="EW237">
        <v>0</v>
      </c>
      <c r="EX237">
        <v>479.4582592592593</v>
      </c>
      <c r="EY237">
        <v>5.00097</v>
      </c>
      <c r="EZ237">
        <v>9632.732592592592</v>
      </c>
      <c r="FA237">
        <v>16707.52962962963</v>
      </c>
      <c r="FB237">
        <v>40.60633333333334</v>
      </c>
      <c r="FC237">
        <v>40.93699999999999</v>
      </c>
      <c r="FD237">
        <v>40.56199999999999</v>
      </c>
      <c r="FE237">
        <v>40.43699999999999</v>
      </c>
      <c r="FF237">
        <v>41.18699999999999</v>
      </c>
      <c r="FG237">
        <v>1955.085925925926</v>
      </c>
      <c r="FH237">
        <v>39.90037037037037</v>
      </c>
      <c r="FI237">
        <v>0</v>
      </c>
      <c r="FJ237">
        <v>1758818113.8</v>
      </c>
      <c r="FK237">
        <v>0</v>
      </c>
      <c r="FL237">
        <v>479.4228846153846</v>
      </c>
      <c r="FM237">
        <v>1.061299132800053</v>
      </c>
      <c r="FN237">
        <v>8.851623933326159</v>
      </c>
      <c r="FO237">
        <v>9632.787307692308</v>
      </c>
      <c r="FP237">
        <v>15</v>
      </c>
      <c r="FQ237">
        <v>0</v>
      </c>
      <c r="FR237" t="s">
        <v>441</v>
      </c>
      <c r="FS237">
        <v>1747247426.5</v>
      </c>
      <c r="FT237">
        <v>1747247420.5</v>
      </c>
      <c r="FU237">
        <v>0</v>
      </c>
      <c r="FV237">
        <v>1.027</v>
      </c>
      <c r="FW237">
        <v>0.031</v>
      </c>
      <c r="FX237">
        <v>0.02</v>
      </c>
      <c r="FY237">
        <v>0.05</v>
      </c>
      <c r="FZ237">
        <v>420</v>
      </c>
      <c r="GA237">
        <v>16</v>
      </c>
      <c r="GB237">
        <v>0.01</v>
      </c>
      <c r="GC237">
        <v>0.1</v>
      </c>
      <c r="GD237">
        <v>-29.39199268292683</v>
      </c>
      <c r="GE237">
        <v>-76.62291637630659</v>
      </c>
      <c r="GF237">
        <v>7.685172402255234</v>
      </c>
      <c r="GG237">
        <v>0</v>
      </c>
      <c r="GH237">
        <v>479.4108823529412</v>
      </c>
      <c r="GI237">
        <v>0.546432384102117</v>
      </c>
      <c r="GJ237">
        <v>0.2499775007176716</v>
      </c>
      <c r="GK237">
        <v>-1</v>
      </c>
      <c r="GL237">
        <v>3.684632682926829</v>
      </c>
      <c r="GM237">
        <v>0.1112228571428543</v>
      </c>
      <c r="GN237">
        <v>0.01187184659530233</v>
      </c>
      <c r="GO237">
        <v>0</v>
      </c>
      <c r="GP237">
        <v>0</v>
      </c>
      <c r="GQ237">
        <v>2</v>
      </c>
      <c r="GR237" t="s">
        <v>450</v>
      </c>
      <c r="GS237">
        <v>3.13529</v>
      </c>
      <c r="GT237">
        <v>2.68989</v>
      </c>
      <c r="GU237">
        <v>0.0959947</v>
      </c>
      <c r="GV237">
        <v>0.101644</v>
      </c>
      <c r="GW237">
        <v>0.107032</v>
      </c>
      <c r="GX237">
        <v>0.09396939999999999</v>
      </c>
      <c r="GY237">
        <v>28733.5</v>
      </c>
      <c r="GZ237">
        <v>28606.2</v>
      </c>
      <c r="HA237">
        <v>29547.5</v>
      </c>
      <c r="HB237">
        <v>29427.2</v>
      </c>
      <c r="HC237">
        <v>34858.6</v>
      </c>
      <c r="HD237">
        <v>35313</v>
      </c>
      <c r="HE237">
        <v>41579.2</v>
      </c>
      <c r="HF237">
        <v>41803.2</v>
      </c>
      <c r="HG237">
        <v>1.922</v>
      </c>
      <c r="HH237">
        <v>1.88538</v>
      </c>
      <c r="HI237">
        <v>0.0743195</v>
      </c>
      <c r="HJ237">
        <v>0</v>
      </c>
      <c r="HK237">
        <v>28.7763</v>
      </c>
      <c r="HL237">
        <v>999.9</v>
      </c>
      <c r="HM237">
        <v>53.3</v>
      </c>
      <c r="HN237">
        <v>30.9</v>
      </c>
      <c r="HO237">
        <v>26.2091</v>
      </c>
      <c r="HP237">
        <v>62.0439</v>
      </c>
      <c r="HQ237">
        <v>25.8373</v>
      </c>
      <c r="HR237">
        <v>1</v>
      </c>
      <c r="HS237">
        <v>0.0871087</v>
      </c>
      <c r="HT237">
        <v>-0.6498390000000001</v>
      </c>
      <c r="HU237">
        <v>20.3396</v>
      </c>
      <c r="HV237">
        <v>5.21639</v>
      </c>
      <c r="HW237">
        <v>12.0144</v>
      </c>
      <c r="HX237">
        <v>4.9881</v>
      </c>
      <c r="HY237">
        <v>3.28795</v>
      </c>
      <c r="HZ237">
        <v>9999</v>
      </c>
      <c r="IA237">
        <v>9999</v>
      </c>
      <c r="IB237">
        <v>9999</v>
      </c>
      <c r="IC237">
        <v>4.8</v>
      </c>
      <c r="ID237">
        <v>1.8676</v>
      </c>
      <c r="IE237">
        <v>1.86673</v>
      </c>
      <c r="IF237">
        <v>1.86601</v>
      </c>
      <c r="IG237">
        <v>1.866</v>
      </c>
      <c r="IH237">
        <v>1.86788</v>
      </c>
      <c r="II237">
        <v>1.8703</v>
      </c>
      <c r="IJ237">
        <v>1.86894</v>
      </c>
      <c r="IK237">
        <v>1.87042</v>
      </c>
      <c r="IL237">
        <v>0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-0.352</v>
      </c>
      <c r="IZ237">
        <v>0.1321</v>
      </c>
      <c r="JA237">
        <v>-0.08430758455233166</v>
      </c>
      <c r="JB237">
        <v>-0.0005046786976645747</v>
      </c>
      <c r="JC237">
        <v>-2.788243218172637E-07</v>
      </c>
      <c r="JD237">
        <v>-1.458253586176284E-11</v>
      </c>
      <c r="JE237">
        <v>-0.06436460862781151</v>
      </c>
      <c r="JF237">
        <v>-0.004978686969522418</v>
      </c>
      <c r="JG237">
        <v>0.0008967905392753483</v>
      </c>
      <c r="JH237">
        <v>-1.433903952826167E-05</v>
      </c>
      <c r="JI237">
        <v>4</v>
      </c>
      <c r="JJ237">
        <v>2332</v>
      </c>
      <c r="JK237">
        <v>1</v>
      </c>
      <c r="JL237">
        <v>26</v>
      </c>
      <c r="JM237">
        <v>192844.8</v>
      </c>
      <c r="JN237">
        <v>192844.9</v>
      </c>
      <c r="JO237">
        <v>1.15356</v>
      </c>
      <c r="JP237">
        <v>2.28149</v>
      </c>
      <c r="JQ237">
        <v>1.39771</v>
      </c>
      <c r="JR237">
        <v>2.34619</v>
      </c>
      <c r="JS237">
        <v>1.49536</v>
      </c>
      <c r="JT237">
        <v>2.55981</v>
      </c>
      <c r="JU237">
        <v>36.3165</v>
      </c>
      <c r="JV237">
        <v>24.07</v>
      </c>
      <c r="JW237">
        <v>18</v>
      </c>
      <c r="JX237">
        <v>489.243</v>
      </c>
      <c r="JY237">
        <v>456.075</v>
      </c>
      <c r="JZ237">
        <v>29.0524</v>
      </c>
      <c r="KA237">
        <v>28.7352</v>
      </c>
      <c r="KB237">
        <v>29.9998</v>
      </c>
      <c r="KC237">
        <v>28.6204</v>
      </c>
      <c r="KD237">
        <v>28.5487</v>
      </c>
      <c r="KE237">
        <v>23.1459</v>
      </c>
      <c r="KF237">
        <v>28.5706</v>
      </c>
      <c r="KG237">
        <v>72.4494</v>
      </c>
      <c r="KH237">
        <v>29.0648</v>
      </c>
      <c r="KI237">
        <v>487.352</v>
      </c>
      <c r="KJ237">
        <v>20.2451</v>
      </c>
      <c r="KK237">
        <v>100.985</v>
      </c>
      <c r="KL237">
        <v>100.527</v>
      </c>
    </row>
    <row r="238" spans="1:298">
      <c r="A238">
        <v>222</v>
      </c>
      <c r="B238">
        <v>1758818118</v>
      </c>
      <c r="C238">
        <v>5082.900000095367</v>
      </c>
      <c r="D238" t="s">
        <v>890</v>
      </c>
      <c r="E238" t="s">
        <v>891</v>
      </c>
      <c r="F238">
        <v>5</v>
      </c>
      <c r="G238" t="s">
        <v>833</v>
      </c>
      <c r="H238" t="s">
        <v>437</v>
      </c>
      <c r="I238" t="s">
        <v>438</v>
      </c>
      <c r="J238">
        <v>1758818110.5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483.4828255452395</v>
      </c>
      <c r="AL238">
        <v>450.8765636363637</v>
      </c>
      <c r="AM238">
        <v>2.986600952326412</v>
      </c>
      <c r="AN238">
        <v>65.06510384186626</v>
      </c>
      <c r="AO238">
        <f>(AQ238 - AP238 + DZ238*1E3/(8.314*(EB238+273.15)) * AS238/DY238 * AR238) * DY238/(100*DM238) * 1000/(1000 - AQ238)</f>
        <v>0</v>
      </c>
      <c r="AP238">
        <v>20.24822533119256</v>
      </c>
      <c r="AQ238">
        <v>23.95743090909091</v>
      </c>
      <c r="AR238">
        <v>9.830802752894049E-05</v>
      </c>
      <c r="AS238">
        <v>108.0877856930043</v>
      </c>
      <c r="AT238">
        <v>0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3.21</v>
      </c>
      <c r="DN238">
        <v>0.5</v>
      </c>
      <c r="DO238" t="s">
        <v>440</v>
      </c>
      <c r="DP238">
        <v>2</v>
      </c>
      <c r="DQ238" t="b">
        <v>1</v>
      </c>
      <c r="DR238">
        <v>1758818110.5</v>
      </c>
      <c r="DS238">
        <v>421.2661851851851</v>
      </c>
      <c r="DT238">
        <v>459.6213703703704</v>
      </c>
      <c r="DU238">
        <v>23.94369629629629</v>
      </c>
      <c r="DV238">
        <v>20.2456037037037</v>
      </c>
      <c r="DW238">
        <v>421.6139259259259</v>
      </c>
      <c r="DX238">
        <v>23.81171851851851</v>
      </c>
      <c r="DY238">
        <v>500.0172962962963</v>
      </c>
      <c r="DZ238">
        <v>91.2239037037037</v>
      </c>
      <c r="EA238">
        <v>0.02944542962962962</v>
      </c>
      <c r="EB238">
        <v>30.3894</v>
      </c>
      <c r="EC238">
        <v>29.99438518518519</v>
      </c>
      <c r="ED238">
        <v>999.9000000000001</v>
      </c>
      <c r="EE238">
        <v>0</v>
      </c>
      <c r="EF238">
        <v>0</v>
      </c>
      <c r="EG238">
        <v>9997.223333333335</v>
      </c>
      <c r="EH238">
        <v>0</v>
      </c>
      <c r="EI238">
        <v>11.3539</v>
      </c>
      <c r="EJ238">
        <v>-38.35514814814815</v>
      </c>
      <c r="EK238">
        <v>431.6003703703704</v>
      </c>
      <c r="EL238">
        <v>469.119</v>
      </c>
      <c r="EM238">
        <v>3.698088888888889</v>
      </c>
      <c r="EN238">
        <v>459.6213703703704</v>
      </c>
      <c r="EO238">
        <v>20.2456037037037</v>
      </c>
      <c r="EP238">
        <v>2.184236296296296</v>
      </c>
      <c r="EQ238">
        <v>1.846881851851852</v>
      </c>
      <c r="ER238">
        <v>18.84715925925926</v>
      </c>
      <c r="ES238">
        <v>16.18934074074074</v>
      </c>
      <c r="ET238">
        <v>2000.000740740741</v>
      </c>
      <c r="EU238">
        <v>0.9799973333333334</v>
      </c>
      <c r="EV238">
        <v>0.02000236666666667</v>
      </c>
      <c r="EW238">
        <v>0</v>
      </c>
      <c r="EX238">
        <v>479.5631851851853</v>
      </c>
      <c r="EY238">
        <v>5.00097</v>
      </c>
      <c r="EZ238">
        <v>9634.283333333333</v>
      </c>
      <c r="FA238">
        <v>16707.57037037037</v>
      </c>
      <c r="FB238">
        <v>40.59233333333333</v>
      </c>
      <c r="FC238">
        <v>40.93699999999999</v>
      </c>
      <c r="FD238">
        <v>40.56199999999999</v>
      </c>
      <c r="FE238">
        <v>40.43699999999999</v>
      </c>
      <c r="FF238">
        <v>41.18699999999999</v>
      </c>
      <c r="FG238">
        <v>1955.090740740741</v>
      </c>
      <c r="FH238">
        <v>39.90037037037037</v>
      </c>
      <c r="FI238">
        <v>0</v>
      </c>
      <c r="FJ238">
        <v>1758818119.2</v>
      </c>
      <c r="FK238">
        <v>0</v>
      </c>
      <c r="FL238">
        <v>479.5536</v>
      </c>
      <c r="FM238">
        <v>1.46469230771066</v>
      </c>
      <c r="FN238">
        <v>28.72692304236695</v>
      </c>
      <c r="FO238">
        <v>9634.419199999998</v>
      </c>
      <c r="FP238">
        <v>15</v>
      </c>
      <c r="FQ238">
        <v>0</v>
      </c>
      <c r="FR238" t="s">
        <v>441</v>
      </c>
      <c r="FS238">
        <v>1747247426.5</v>
      </c>
      <c r="FT238">
        <v>1747247420.5</v>
      </c>
      <c r="FU238">
        <v>0</v>
      </c>
      <c r="FV238">
        <v>1.027</v>
      </c>
      <c r="FW238">
        <v>0.031</v>
      </c>
      <c r="FX238">
        <v>0.02</v>
      </c>
      <c r="FY238">
        <v>0.05</v>
      </c>
      <c r="FZ238">
        <v>420</v>
      </c>
      <c r="GA238">
        <v>16</v>
      </c>
      <c r="GB238">
        <v>0.01</v>
      </c>
      <c r="GC238">
        <v>0.1</v>
      </c>
      <c r="GD238">
        <v>-34.75466829268293</v>
      </c>
      <c r="GE238">
        <v>-62.46979024390247</v>
      </c>
      <c r="GF238">
        <v>6.415583358014203</v>
      </c>
      <c r="GG238">
        <v>0</v>
      </c>
      <c r="GH238">
        <v>479.4690588235294</v>
      </c>
      <c r="GI238">
        <v>1.087181052034296</v>
      </c>
      <c r="GJ238">
        <v>0.2392413181381925</v>
      </c>
      <c r="GK238">
        <v>-1</v>
      </c>
      <c r="GL238">
        <v>3.69427512195122</v>
      </c>
      <c r="GM238">
        <v>0.08392954703832896</v>
      </c>
      <c r="GN238">
        <v>0.008456646721107365</v>
      </c>
      <c r="GO238">
        <v>1</v>
      </c>
      <c r="GP238">
        <v>1</v>
      </c>
      <c r="GQ238">
        <v>2</v>
      </c>
      <c r="GR238" t="s">
        <v>442</v>
      </c>
      <c r="GS238">
        <v>3.13544</v>
      </c>
      <c r="GT238">
        <v>2.68978</v>
      </c>
      <c r="GU238">
        <v>0.098452</v>
      </c>
      <c r="GV238">
        <v>0.104314</v>
      </c>
      <c r="GW238">
        <v>0.107059</v>
      </c>
      <c r="GX238">
        <v>0.0939773</v>
      </c>
      <c r="GY238">
        <v>28655.6</v>
      </c>
      <c r="GZ238">
        <v>28521.6</v>
      </c>
      <c r="HA238">
        <v>29547.7</v>
      </c>
      <c r="HB238">
        <v>29427.6</v>
      </c>
      <c r="HC238">
        <v>34857.5</v>
      </c>
      <c r="HD238">
        <v>35312.9</v>
      </c>
      <c r="HE238">
        <v>41579.2</v>
      </c>
      <c r="HF238">
        <v>41803.5</v>
      </c>
      <c r="HG238">
        <v>1.92232</v>
      </c>
      <c r="HH238">
        <v>1.88525</v>
      </c>
      <c r="HI238">
        <v>0.07376820000000001</v>
      </c>
      <c r="HJ238">
        <v>0</v>
      </c>
      <c r="HK238">
        <v>28.7724</v>
      </c>
      <c r="HL238">
        <v>999.9</v>
      </c>
      <c r="HM238">
        <v>53.3</v>
      </c>
      <c r="HN238">
        <v>30.9</v>
      </c>
      <c r="HO238">
        <v>26.2099</v>
      </c>
      <c r="HP238">
        <v>61.9339</v>
      </c>
      <c r="HQ238">
        <v>25.8854</v>
      </c>
      <c r="HR238">
        <v>1</v>
      </c>
      <c r="HS238">
        <v>0.0873476</v>
      </c>
      <c r="HT238">
        <v>-2.21176</v>
      </c>
      <c r="HU238">
        <v>20.3229</v>
      </c>
      <c r="HV238">
        <v>5.21774</v>
      </c>
      <c r="HW238">
        <v>12.0147</v>
      </c>
      <c r="HX238">
        <v>4.9888</v>
      </c>
      <c r="HY238">
        <v>3.28818</v>
      </c>
      <c r="HZ238">
        <v>9999</v>
      </c>
      <c r="IA238">
        <v>9999</v>
      </c>
      <c r="IB238">
        <v>9999</v>
      </c>
      <c r="IC238">
        <v>4.8</v>
      </c>
      <c r="ID238">
        <v>1.86762</v>
      </c>
      <c r="IE238">
        <v>1.86672</v>
      </c>
      <c r="IF238">
        <v>1.86601</v>
      </c>
      <c r="IG238">
        <v>1.866</v>
      </c>
      <c r="IH238">
        <v>1.86786</v>
      </c>
      <c r="II238">
        <v>1.8703</v>
      </c>
      <c r="IJ238">
        <v>1.86894</v>
      </c>
      <c r="IK238">
        <v>1.87043</v>
      </c>
      <c r="IL238">
        <v>0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-0.363</v>
      </c>
      <c r="IZ238">
        <v>0.1322</v>
      </c>
      <c r="JA238">
        <v>-0.08430758455233166</v>
      </c>
      <c r="JB238">
        <v>-0.0005046786976645747</v>
      </c>
      <c r="JC238">
        <v>-2.788243218172637E-07</v>
      </c>
      <c r="JD238">
        <v>-1.458253586176284E-11</v>
      </c>
      <c r="JE238">
        <v>-0.06436460862781151</v>
      </c>
      <c r="JF238">
        <v>-0.004978686969522418</v>
      </c>
      <c r="JG238">
        <v>0.0008967905392753483</v>
      </c>
      <c r="JH238">
        <v>-1.433903952826167E-05</v>
      </c>
      <c r="JI238">
        <v>4</v>
      </c>
      <c r="JJ238">
        <v>2332</v>
      </c>
      <c r="JK238">
        <v>1</v>
      </c>
      <c r="JL238">
        <v>26</v>
      </c>
      <c r="JM238">
        <v>192844.9</v>
      </c>
      <c r="JN238">
        <v>192845</v>
      </c>
      <c r="JO238">
        <v>1.18896</v>
      </c>
      <c r="JP238">
        <v>2.26562</v>
      </c>
      <c r="JQ238">
        <v>1.39648</v>
      </c>
      <c r="JR238">
        <v>2.34985</v>
      </c>
      <c r="JS238">
        <v>1.49536</v>
      </c>
      <c r="JT238">
        <v>2.67456</v>
      </c>
      <c r="JU238">
        <v>36.3165</v>
      </c>
      <c r="JV238">
        <v>24.0612</v>
      </c>
      <c r="JW238">
        <v>18</v>
      </c>
      <c r="JX238">
        <v>489.424</v>
      </c>
      <c r="JY238">
        <v>455.973</v>
      </c>
      <c r="JZ238">
        <v>29.152</v>
      </c>
      <c r="KA238">
        <v>28.7322</v>
      </c>
      <c r="KB238">
        <v>30.0004</v>
      </c>
      <c r="KC238">
        <v>28.6174</v>
      </c>
      <c r="KD238">
        <v>28.5457</v>
      </c>
      <c r="KE238">
        <v>23.8161</v>
      </c>
      <c r="KF238">
        <v>28.5706</v>
      </c>
      <c r="KG238">
        <v>72.0748</v>
      </c>
      <c r="KH238">
        <v>29.5261</v>
      </c>
      <c r="KI238">
        <v>507.406</v>
      </c>
      <c r="KJ238">
        <v>20.2451</v>
      </c>
      <c r="KK238">
        <v>100.985</v>
      </c>
      <c r="KL238">
        <v>100.528</v>
      </c>
    </row>
    <row r="239" spans="1:298">
      <c r="A239">
        <v>223</v>
      </c>
      <c r="B239">
        <v>1758818123</v>
      </c>
      <c r="C239">
        <v>5087.900000095367</v>
      </c>
      <c r="D239" t="s">
        <v>892</v>
      </c>
      <c r="E239" t="s">
        <v>893</v>
      </c>
      <c r="F239">
        <v>5</v>
      </c>
      <c r="G239" t="s">
        <v>833</v>
      </c>
      <c r="H239" t="s">
        <v>437</v>
      </c>
      <c r="I239" t="s">
        <v>438</v>
      </c>
      <c r="J239">
        <v>1758818115.214286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500.5384657157629</v>
      </c>
      <c r="AL239">
        <v>466.7660606060606</v>
      </c>
      <c r="AM239">
        <v>3.195505017298146</v>
      </c>
      <c r="AN239">
        <v>65.06510384186626</v>
      </c>
      <c r="AO239">
        <f>(AQ239 - AP239 + DZ239*1E3/(8.314*(EB239+273.15)) * AS239/DY239 * AR239) * DY239/(100*DM239) * 1000/(1000 - AQ239)</f>
        <v>0</v>
      </c>
      <c r="AP239">
        <v>20.24202357854499</v>
      </c>
      <c r="AQ239">
        <v>23.97814666666666</v>
      </c>
      <c r="AR239">
        <v>0.0002450629297976403</v>
      </c>
      <c r="AS239">
        <v>108.0877856930043</v>
      </c>
      <c r="AT239">
        <v>0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3.21</v>
      </c>
      <c r="DN239">
        <v>0.5</v>
      </c>
      <c r="DO239" t="s">
        <v>440</v>
      </c>
      <c r="DP239">
        <v>2</v>
      </c>
      <c r="DQ239" t="b">
        <v>1</v>
      </c>
      <c r="DR239">
        <v>1758818115.214286</v>
      </c>
      <c r="DS239">
        <v>433.8986071428571</v>
      </c>
      <c r="DT239">
        <v>474.8893214285713</v>
      </c>
      <c r="DU239">
        <v>23.95502142857143</v>
      </c>
      <c r="DV239">
        <v>20.24529642857143</v>
      </c>
      <c r="DW239">
        <v>434.2559642857144</v>
      </c>
      <c r="DX239">
        <v>23.8229</v>
      </c>
      <c r="DY239">
        <v>500.0053928571429</v>
      </c>
      <c r="DZ239">
        <v>91.22419999999998</v>
      </c>
      <c r="EA239">
        <v>0.02947856785714286</v>
      </c>
      <c r="EB239">
        <v>30.37992142857143</v>
      </c>
      <c r="EC239">
        <v>29.98685357142858</v>
      </c>
      <c r="ED239">
        <v>999.9000000000002</v>
      </c>
      <c r="EE239">
        <v>0</v>
      </c>
      <c r="EF239">
        <v>0</v>
      </c>
      <c r="EG239">
        <v>9997.631071428574</v>
      </c>
      <c r="EH239">
        <v>0</v>
      </c>
      <c r="EI239">
        <v>11.3539</v>
      </c>
      <c r="EJ239">
        <v>-40.99071785714285</v>
      </c>
      <c r="EK239">
        <v>444.5478928571429</v>
      </c>
      <c r="EL239">
        <v>484.7022857142857</v>
      </c>
      <c r="EM239">
        <v>3.709726428571428</v>
      </c>
      <c r="EN239">
        <v>474.8893214285713</v>
      </c>
      <c r="EO239">
        <v>20.24529642857143</v>
      </c>
      <c r="EP239">
        <v>2.185276428571428</v>
      </c>
      <c r="EQ239">
        <v>1.846859285714286</v>
      </c>
      <c r="ER239">
        <v>18.85478214285714</v>
      </c>
      <c r="ES239">
        <v>16.18915</v>
      </c>
      <c r="ET239">
        <v>2000.001071428572</v>
      </c>
      <c r="EU239">
        <v>0.9799973214285715</v>
      </c>
      <c r="EV239">
        <v>0.02000237857142858</v>
      </c>
      <c r="EW239">
        <v>0</v>
      </c>
      <c r="EX239">
        <v>479.6549642857142</v>
      </c>
      <c r="EY239">
        <v>5.00097</v>
      </c>
      <c r="EZ239">
        <v>9636.452857142856</v>
      </c>
      <c r="FA239">
        <v>16707.57142857143</v>
      </c>
      <c r="FB239">
        <v>40.57774999999999</v>
      </c>
      <c r="FC239">
        <v>40.93699999999999</v>
      </c>
      <c r="FD239">
        <v>40.56199999999999</v>
      </c>
      <c r="FE239">
        <v>40.4347857142857</v>
      </c>
      <c r="FF239">
        <v>41.18699999999999</v>
      </c>
      <c r="FG239">
        <v>1955.091071428571</v>
      </c>
      <c r="FH239">
        <v>39.90035714285715</v>
      </c>
      <c r="FI239">
        <v>0</v>
      </c>
      <c r="FJ239">
        <v>1758818124</v>
      </c>
      <c r="FK239">
        <v>0</v>
      </c>
      <c r="FL239">
        <v>479.68428</v>
      </c>
      <c r="FM239">
        <v>2.213615386615186</v>
      </c>
      <c r="FN239">
        <v>29.86923068552786</v>
      </c>
      <c r="FO239">
        <v>9636.725999999999</v>
      </c>
      <c r="FP239">
        <v>15</v>
      </c>
      <c r="FQ239">
        <v>0</v>
      </c>
      <c r="FR239" t="s">
        <v>441</v>
      </c>
      <c r="FS239">
        <v>1747247426.5</v>
      </c>
      <c r="FT239">
        <v>1747247420.5</v>
      </c>
      <c r="FU239">
        <v>0</v>
      </c>
      <c r="FV239">
        <v>1.027</v>
      </c>
      <c r="FW239">
        <v>0.031</v>
      </c>
      <c r="FX239">
        <v>0.02</v>
      </c>
      <c r="FY239">
        <v>0.05</v>
      </c>
      <c r="FZ239">
        <v>420</v>
      </c>
      <c r="GA239">
        <v>16</v>
      </c>
      <c r="GB239">
        <v>0.01</v>
      </c>
      <c r="GC239">
        <v>0.1</v>
      </c>
      <c r="GD239">
        <v>-38.45406341463414</v>
      </c>
      <c r="GE239">
        <v>-40.18864390243904</v>
      </c>
      <c r="GF239">
        <v>4.11723305807616</v>
      </c>
      <c r="GG239">
        <v>0</v>
      </c>
      <c r="GH239">
        <v>479.583</v>
      </c>
      <c r="GI239">
        <v>1.517372041262208</v>
      </c>
      <c r="GJ239">
        <v>0.2841665832901942</v>
      </c>
      <c r="GK239">
        <v>-1</v>
      </c>
      <c r="GL239">
        <v>3.701151219512195</v>
      </c>
      <c r="GM239">
        <v>0.1182832055749182</v>
      </c>
      <c r="GN239">
        <v>0.01228235065193874</v>
      </c>
      <c r="GO239">
        <v>0</v>
      </c>
      <c r="GP239">
        <v>0</v>
      </c>
      <c r="GQ239">
        <v>2</v>
      </c>
      <c r="GR239" t="s">
        <v>450</v>
      </c>
      <c r="GS239">
        <v>3.13529</v>
      </c>
      <c r="GT239">
        <v>2.68989</v>
      </c>
      <c r="GU239">
        <v>0.101045</v>
      </c>
      <c r="GV239">
        <v>0.106963</v>
      </c>
      <c r="GW239">
        <v>0.107121</v>
      </c>
      <c r="GX239">
        <v>0.0938988</v>
      </c>
      <c r="GY239">
        <v>28573.7</v>
      </c>
      <c r="GZ239">
        <v>28436.8</v>
      </c>
      <c r="HA239">
        <v>29548.2</v>
      </c>
      <c r="HB239">
        <v>29427.2</v>
      </c>
      <c r="HC239">
        <v>34855.6</v>
      </c>
      <c r="HD239">
        <v>35315.7</v>
      </c>
      <c r="HE239">
        <v>41579.9</v>
      </c>
      <c r="HF239">
        <v>41803</v>
      </c>
      <c r="HG239">
        <v>1.92192</v>
      </c>
      <c r="HH239">
        <v>1.8853</v>
      </c>
      <c r="HI239">
        <v>0.0745133</v>
      </c>
      <c r="HJ239">
        <v>0</v>
      </c>
      <c r="HK239">
        <v>28.7671</v>
      </c>
      <c r="HL239">
        <v>999.9</v>
      </c>
      <c r="HM239">
        <v>53.3</v>
      </c>
      <c r="HN239">
        <v>30.9</v>
      </c>
      <c r="HO239">
        <v>26.207</v>
      </c>
      <c r="HP239">
        <v>62.0039</v>
      </c>
      <c r="HQ239">
        <v>25.8093</v>
      </c>
      <c r="HR239">
        <v>1</v>
      </c>
      <c r="HS239">
        <v>0.0881656</v>
      </c>
      <c r="HT239">
        <v>-1.67762</v>
      </c>
      <c r="HU239">
        <v>20.3319</v>
      </c>
      <c r="HV239">
        <v>5.21789</v>
      </c>
      <c r="HW239">
        <v>12.0137</v>
      </c>
      <c r="HX239">
        <v>4.9888</v>
      </c>
      <c r="HY239">
        <v>3.2881</v>
      </c>
      <c r="HZ239">
        <v>9999</v>
      </c>
      <c r="IA239">
        <v>9999</v>
      </c>
      <c r="IB239">
        <v>9999</v>
      </c>
      <c r="IC239">
        <v>4.8</v>
      </c>
      <c r="ID239">
        <v>1.8676</v>
      </c>
      <c r="IE239">
        <v>1.86674</v>
      </c>
      <c r="IF239">
        <v>1.86601</v>
      </c>
      <c r="IG239">
        <v>1.866</v>
      </c>
      <c r="IH239">
        <v>1.86788</v>
      </c>
      <c r="II239">
        <v>1.87032</v>
      </c>
      <c r="IJ239">
        <v>1.86894</v>
      </c>
      <c r="IK239">
        <v>1.87043</v>
      </c>
      <c r="IL239">
        <v>0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-0.375</v>
      </c>
      <c r="IZ239">
        <v>0.1324</v>
      </c>
      <c r="JA239">
        <v>-0.08430758455233166</v>
      </c>
      <c r="JB239">
        <v>-0.0005046786976645747</v>
      </c>
      <c r="JC239">
        <v>-2.788243218172637E-07</v>
      </c>
      <c r="JD239">
        <v>-1.458253586176284E-11</v>
      </c>
      <c r="JE239">
        <v>-0.06436460862781151</v>
      </c>
      <c r="JF239">
        <v>-0.004978686969522418</v>
      </c>
      <c r="JG239">
        <v>0.0008967905392753483</v>
      </c>
      <c r="JH239">
        <v>-1.433903952826167E-05</v>
      </c>
      <c r="JI239">
        <v>4</v>
      </c>
      <c r="JJ239">
        <v>2332</v>
      </c>
      <c r="JK239">
        <v>1</v>
      </c>
      <c r="JL239">
        <v>26</v>
      </c>
      <c r="JM239">
        <v>192844.9</v>
      </c>
      <c r="JN239">
        <v>192845</v>
      </c>
      <c r="JO239">
        <v>1.21948</v>
      </c>
      <c r="JP239">
        <v>2.28149</v>
      </c>
      <c r="JQ239">
        <v>1.39771</v>
      </c>
      <c r="JR239">
        <v>2.34741</v>
      </c>
      <c r="JS239">
        <v>1.49536</v>
      </c>
      <c r="JT239">
        <v>2.55249</v>
      </c>
      <c r="JU239">
        <v>36.34</v>
      </c>
      <c r="JV239">
        <v>24.0612</v>
      </c>
      <c r="JW239">
        <v>18</v>
      </c>
      <c r="JX239">
        <v>489.142</v>
      </c>
      <c r="JY239">
        <v>455.976</v>
      </c>
      <c r="JZ239">
        <v>29.536</v>
      </c>
      <c r="KA239">
        <v>28.7285</v>
      </c>
      <c r="KB239">
        <v>30.0003</v>
      </c>
      <c r="KC239">
        <v>28.6137</v>
      </c>
      <c r="KD239">
        <v>28.5421</v>
      </c>
      <c r="KE239">
        <v>24.424</v>
      </c>
      <c r="KF239">
        <v>28.5706</v>
      </c>
      <c r="KG239">
        <v>72.0748</v>
      </c>
      <c r="KH239">
        <v>29.5436</v>
      </c>
      <c r="KI239">
        <v>520.78</v>
      </c>
      <c r="KJ239">
        <v>20.24</v>
      </c>
      <c r="KK239">
        <v>100.987</v>
      </c>
      <c r="KL239">
        <v>100.527</v>
      </c>
    </row>
    <row r="240" spans="1:298">
      <c r="A240">
        <v>224</v>
      </c>
      <c r="B240">
        <v>1758818128</v>
      </c>
      <c r="C240">
        <v>5092.900000095367</v>
      </c>
      <c r="D240" t="s">
        <v>894</v>
      </c>
      <c r="E240" t="s">
        <v>895</v>
      </c>
      <c r="F240">
        <v>5</v>
      </c>
      <c r="G240" t="s">
        <v>833</v>
      </c>
      <c r="H240" t="s">
        <v>437</v>
      </c>
      <c r="I240" t="s">
        <v>438</v>
      </c>
      <c r="J240">
        <v>1758818120.5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517.7338262453753</v>
      </c>
      <c r="AL240">
        <v>483.2448969696969</v>
      </c>
      <c r="AM240">
        <v>3.299755535237031</v>
      </c>
      <c r="AN240">
        <v>65.06510384186626</v>
      </c>
      <c r="AO240">
        <f>(AQ240 - AP240 + DZ240*1E3/(8.314*(EB240+273.15)) * AS240/DY240 * AR240) * DY240/(100*DM240) * 1000/(1000 - AQ240)</f>
        <v>0</v>
      </c>
      <c r="AP240">
        <v>20.21729634098515</v>
      </c>
      <c r="AQ240">
        <v>23.97794969696969</v>
      </c>
      <c r="AR240">
        <v>-2.524903641733984E-05</v>
      </c>
      <c r="AS240">
        <v>108.0877856930043</v>
      </c>
      <c r="AT240">
        <v>0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3.21</v>
      </c>
      <c r="DN240">
        <v>0.5</v>
      </c>
      <c r="DO240" t="s">
        <v>440</v>
      </c>
      <c r="DP240">
        <v>2</v>
      </c>
      <c r="DQ240" t="b">
        <v>1</v>
      </c>
      <c r="DR240">
        <v>1758818120.5</v>
      </c>
      <c r="DS240">
        <v>449.5631111111111</v>
      </c>
      <c r="DT240">
        <v>492.4672962962964</v>
      </c>
      <c r="DU240">
        <v>23.96782962962963</v>
      </c>
      <c r="DV240">
        <v>20.23613333333333</v>
      </c>
      <c r="DW240">
        <v>449.9324444444445</v>
      </c>
      <c r="DX240">
        <v>23.83553333333334</v>
      </c>
      <c r="DY240">
        <v>500.0064074074074</v>
      </c>
      <c r="DZ240">
        <v>91.22424444444442</v>
      </c>
      <c r="EA240">
        <v>0.02950912592592592</v>
      </c>
      <c r="EB240">
        <v>30.37745555555555</v>
      </c>
      <c r="EC240">
        <v>29.98128148148148</v>
      </c>
      <c r="ED240">
        <v>999.9000000000001</v>
      </c>
      <c r="EE240">
        <v>0</v>
      </c>
      <c r="EF240">
        <v>0</v>
      </c>
      <c r="EG240">
        <v>10004.76888888889</v>
      </c>
      <c r="EH240">
        <v>0</v>
      </c>
      <c r="EI240">
        <v>11.3539</v>
      </c>
      <c r="EJ240">
        <v>-42.90412962962963</v>
      </c>
      <c r="EK240">
        <v>460.603</v>
      </c>
      <c r="EL240">
        <v>502.6385925925926</v>
      </c>
      <c r="EM240">
        <v>3.731692222222222</v>
      </c>
      <c r="EN240">
        <v>492.4672962962964</v>
      </c>
      <c r="EO240">
        <v>20.23613333333333</v>
      </c>
      <c r="EP240">
        <v>2.186445925925926</v>
      </c>
      <c r="EQ240">
        <v>1.846024444444444</v>
      </c>
      <c r="ER240">
        <v>18.86333703703704</v>
      </c>
      <c r="ES240">
        <v>16.18204814814814</v>
      </c>
      <c r="ET240">
        <v>1999.994074074074</v>
      </c>
      <c r="EU240">
        <v>0.9799972222222223</v>
      </c>
      <c r="EV240">
        <v>0.02000247777777778</v>
      </c>
      <c r="EW240">
        <v>0</v>
      </c>
      <c r="EX240">
        <v>479.7778518518519</v>
      </c>
      <c r="EY240">
        <v>5.00097</v>
      </c>
      <c r="EZ240">
        <v>9638.80925925926</v>
      </c>
      <c r="FA240">
        <v>16707.51481481481</v>
      </c>
      <c r="FB240">
        <v>40.569</v>
      </c>
      <c r="FC240">
        <v>40.92551851851852</v>
      </c>
      <c r="FD240">
        <v>40.55281481481481</v>
      </c>
      <c r="FE240">
        <v>40.4347037037037</v>
      </c>
      <c r="FF240">
        <v>41.18699999999999</v>
      </c>
      <c r="FG240">
        <v>1955.084074074074</v>
      </c>
      <c r="FH240">
        <v>39.90037037037037</v>
      </c>
      <c r="FI240">
        <v>0</v>
      </c>
      <c r="FJ240">
        <v>1758818128.8</v>
      </c>
      <c r="FK240">
        <v>0</v>
      </c>
      <c r="FL240">
        <v>479.80496</v>
      </c>
      <c r="FM240">
        <v>1.739230779847552</v>
      </c>
      <c r="FN240">
        <v>24.34230771016098</v>
      </c>
      <c r="FO240">
        <v>9638.832</v>
      </c>
      <c r="FP240">
        <v>15</v>
      </c>
      <c r="FQ240">
        <v>0</v>
      </c>
      <c r="FR240" t="s">
        <v>441</v>
      </c>
      <c r="FS240">
        <v>1747247426.5</v>
      </c>
      <c r="FT240">
        <v>1747247420.5</v>
      </c>
      <c r="FU240">
        <v>0</v>
      </c>
      <c r="FV240">
        <v>1.027</v>
      </c>
      <c r="FW240">
        <v>0.031</v>
      </c>
      <c r="FX240">
        <v>0.02</v>
      </c>
      <c r="FY240">
        <v>0.05</v>
      </c>
      <c r="FZ240">
        <v>420</v>
      </c>
      <c r="GA240">
        <v>16</v>
      </c>
      <c r="GB240">
        <v>0.01</v>
      </c>
      <c r="GC240">
        <v>0.1</v>
      </c>
      <c r="GD240">
        <v>-41.59278250000001</v>
      </c>
      <c r="GE240">
        <v>-22.4353294559099</v>
      </c>
      <c r="GF240">
        <v>2.221064397522897</v>
      </c>
      <c r="GG240">
        <v>0</v>
      </c>
      <c r="GH240">
        <v>479.7031470588236</v>
      </c>
      <c r="GI240">
        <v>1.684812836407342</v>
      </c>
      <c r="GJ240">
        <v>0.2855549944306519</v>
      </c>
      <c r="GK240">
        <v>-1</v>
      </c>
      <c r="GL240">
        <v>3.7205765</v>
      </c>
      <c r="GM240">
        <v>0.244442701688545</v>
      </c>
      <c r="GN240">
        <v>0.02499518709171824</v>
      </c>
      <c r="GO240">
        <v>0</v>
      </c>
      <c r="GP240">
        <v>0</v>
      </c>
      <c r="GQ240">
        <v>2</v>
      </c>
      <c r="GR240" t="s">
        <v>450</v>
      </c>
      <c r="GS240">
        <v>3.13519</v>
      </c>
      <c r="GT240">
        <v>2.68966</v>
      </c>
      <c r="GU240">
        <v>0.103682</v>
      </c>
      <c r="GV240">
        <v>0.109571</v>
      </c>
      <c r="GW240">
        <v>0.10712</v>
      </c>
      <c r="GX240">
        <v>0.0938717</v>
      </c>
      <c r="GY240">
        <v>28490</v>
      </c>
      <c r="GZ240">
        <v>28353.9</v>
      </c>
      <c r="HA240">
        <v>29548.3</v>
      </c>
      <c r="HB240">
        <v>29427.3</v>
      </c>
      <c r="HC240">
        <v>34855.8</v>
      </c>
      <c r="HD240">
        <v>35317</v>
      </c>
      <c r="HE240">
        <v>41579.9</v>
      </c>
      <c r="HF240">
        <v>41803.3</v>
      </c>
      <c r="HG240">
        <v>1.92222</v>
      </c>
      <c r="HH240">
        <v>1.88535</v>
      </c>
      <c r="HI240">
        <v>0.07557120000000001</v>
      </c>
      <c r="HJ240">
        <v>0</v>
      </c>
      <c r="HK240">
        <v>28.7625</v>
      </c>
      <c r="HL240">
        <v>999.9</v>
      </c>
      <c r="HM240">
        <v>53.3</v>
      </c>
      <c r="HN240">
        <v>30.9</v>
      </c>
      <c r="HO240">
        <v>26.2065</v>
      </c>
      <c r="HP240">
        <v>61.9839</v>
      </c>
      <c r="HQ240">
        <v>25.9816</v>
      </c>
      <c r="HR240">
        <v>1</v>
      </c>
      <c r="HS240">
        <v>0.0873018</v>
      </c>
      <c r="HT240">
        <v>-1.31227</v>
      </c>
      <c r="HU240">
        <v>20.3351</v>
      </c>
      <c r="HV240">
        <v>5.21609</v>
      </c>
      <c r="HW240">
        <v>12.0129</v>
      </c>
      <c r="HX240">
        <v>4.98855</v>
      </c>
      <c r="HY240">
        <v>3.28808</v>
      </c>
      <c r="HZ240">
        <v>9999</v>
      </c>
      <c r="IA240">
        <v>9999</v>
      </c>
      <c r="IB240">
        <v>9999</v>
      </c>
      <c r="IC240">
        <v>4.8</v>
      </c>
      <c r="ID240">
        <v>1.8676</v>
      </c>
      <c r="IE240">
        <v>1.86674</v>
      </c>
      <c r="IF240">
        <v>1.86602</v>
      </c>
      <c r="IG240">
        <v>1.866</v>
      </c>
      <c r="IH240">
        <v>1.86788</v>
      </c>
      <c r="II240">
        <v>1.8703</v>
      </c>
      <c r="IJ240">
        <v>1.86897</v>
      </c>
      <c r="IK240">
        <v>1.87042</v>
      </c>
      <c r="IL240">
        <v>0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-0.388</v>
      </c>
      <c r="IZ240">
        <v>0.1324</v>
      </c>
      <c r="JA240">
        <v>-0.08430758455233166</v>
      </c>
      <c r="JB240">
        <v>-0.0005046786976645747</v>
      </c>
      <c r="JC240">
        <v>-2.788243218172637E-07</v>
      </c>
      <c r="JD240">
        <v>-1.458253586176284E-11</v>
      </c>
      <c r="JE240">
        <v>-0.06436460862781151</v>
      </c>
      <c r="JF240">
        <v>-0.004978686969522418</v>
      </c>
      <c r="JG240">
        <v>0.0008967905392753483</v>
      </c>
      <c r="JH240">
        <v>-1.433903952826167E-05</v>
      </c>
      <c r="JI240">
        <v>4</v>
      </c>
      <c r="JJ240">
        <v>2332</v>
      </c>
      <c r="JK240">
        <v>1</v>
      </c>
      <c r="JL240">
        <v>26</v>
      </c>
      <c r="JM240">
        <v>192845</v>
      </c>
      <c r="JN240">
        <v>192845.1</v>
      </c>
      <c r="JO240">
        <v>1.25244</v>
      </c>
      <c r="JP240">
        <v>2.26685</v>
      </c>
      <c r="JQ240">
        <v>1.39648</v>
      </c>
      <c r="JR240">
        <v>2.34741</v>
      </c>
      <c r="JS240">
        <v>1.49536</v>
      </c>
      <c r="JT240">
        <v>2.60498</v>
      </c>
      <c r="JU240">
        <v>36.34</v>
      </c>
      <c r="JV240">
        <v>24.07</v>
      </c>
      <c r="JW240">
        <v>18</v>
      </c>
      <c r="JX240">
        <v>489.307</v>
      </c>
      <c r="JY240">
        <v>455.982</v>
      </c>
      <c r="JZ240">
        <v>29.6</v>
      </c>
      <c r="KA240">
        <v>28.726</v>
      </c>
      <c r="KB240">
        <v>29.9997</v>
      </c>
      <c r="KC240">
        <v>28.6107</v>
      </c>
      <c r="KD240">
        <v>28.5387</v>
      </c>
      <c r="KE240">
        <v>25.0867</v>
      </c>
      <c r="KF240">
        <v>28.5706</v>
      </c>
      <c r="KG240">
        <v>72.0748</v>
      </c>
      <c r="KH240">
        <v>29.5558</v>
      </c>
      <c r="KI240">
        <v>540.881</v>
      </c>
      <c r="KJ240">
        <v>20.2435</v>
      </c>
      <c r="KK240">
        <v>100.987</v>
      </c>
      <c r="KL240">
        <v>100.527</v>
      </c>
    </row>
    <row r="241" spans="1:298">
      <c r="A241">
        <v>225</v>
      </c>
      <c r="B241">
        <v>1758818133</v>
      </c>
      <c r="C241">
        <v>5097.900000095367</v>
      </c>
      <c r="D241" t="s">
        <v>896</v>
      </c>
      <c r="E241" t="s">
        <v>897</v>
      </c>
      <c r="F241">
        <v>5</v>
      </c>
      <c r="G241" t="s">
        <v>833</v>
      </c>
      <c r="H241" t="s">
        <v>437</v>
      </c>
      <c r="I241" t="s">
        <v>438</v>
      </c>
      <c r="J241">
        <v>1758818125.214286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534.9004921716767</v>
      </c>
      <c r="AL241">
        <v>500.1462424242424</v>
      </c>
      <c r="AM241">
        <v>3.39135028523319</v>
      </c>
      <c r="AN241">
        <v>65.06510384186626</v>
      </c>
      <c r="AO241">
        <f>(AQ241 - AP241 + DZ241*1E3/(8.314*(EB241+273.15)) * AS241/DY241 * AR241) * DY241/(100*DM241) * 1000/(1000 - AQ241)</f>
        <v>0</v>
      </c>
      <c r="AP241">
        <v>20.21875706323269</v>
      </c>
      <c r="AQ241">
        <v>23.97808909090908</v>
      </c>
      <c r="AR241">
        <v>7.380861643516947E-06</v>
      </c>
      <c r="AS241">
        <v>108.0877856930043</v>
      </c>
      <c r="AT241">
        <v>0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3.21</v>
      </c>
      <c r="DN241">
        <v>0.5</v>
      </c>
      <c r="DO241" t="s">
        <v>440</v>
      </c>
      <c r="DP241">
        <v>2</v>
      </c>
      <c r="DQ241" t="b">
        <v>1</v>
      </c>
      <c r="DR241">
        <v>1758818125.214286</v>
      </c>
      <c r="DS241">
        <v>464.4467857142856</v>
      </c>
      <c r="DT241">
        <v>508.3104285714285</v>
      </c>
      <c r="DU241">
        <v>23.974825</v>
      </c>
      <c r="DV241">
        <v>20.22697142857143</v>
      </c>
      <c r="DW241">
        <v>464.8275</v>
      </c>
      <c r="DX241">
        <v>23.84243928571429</v>
      </c>
      <c r="DY241">
        <v>500.0153928571429</v>
      </c>
      <c r="DZ241">
        <v>91.22426071428571</v>
      </c>
      <c r="EA241">
        <v>0.02946204642857143</v>
      </c>
      <c r="EB241">
        <v>30.38247857142857</v>
      </c>
      <c r="EC241">
        <v>29.98744285714285</v>
      </c>
      <c r="ED241">
        <v>999.9000000000002</v>
      </c>
      <c r="EE241">
        <v>0</v>
      </c>
      <c r="EF241">
        <v>0</v>
      </c>
      <c r="EG241">
        <v>10005.12892857143</v>
      </c>
      <c r="EH241">
        <v>0</v>
      </c>
      <c r="EI241">
        <v>11.3539</v>
      </c>
      <c r="EJ241">
        <v>-43.86364642857142</v>
      </c>
      <c r="EK241">
        <v>475.8554642857143</v>
      </c>
      <c r="EL241">
        <v>518.8041785714286</v>
      </c>
      <c r="EM241">
        <v>3.74785</v>
      </c>
      <c r="EN241">
        <v>508.3104285714285</v>
      </c>
      <c r="EO241">
        <v>20.22697142857143</v>
      </c>
      <c r="EP241">
        <v>2.187084642857143</v>
      </c>
      <c r="EQ241">
        <v>1.845189642857143</v>
      </c>
      <c r="ER241">
        <v>18.86801785714286</v>
      </c>
      <c r="ES241">
        <v>16.17495</v>
      </c>
      <c r="ET241">
        <v>1999.979285714286</v>
      </c>
      <c r="EU241">
        <v>0.9799970000000001</v>
      </c>
      <c r="EV241">
        <v>0.02000270000000001</v>
      </c>
      <c r="EW241">
        <v>0</v>
      </c>
      <c r="EX241">
        <v>479.8610357142857</v>
      </c>
      <c r="EY241">
        <v>5.00097</v>
      </c>
      <c r="EZ241">
        <v>9640.746428571427</v>
      </c>
      <c r="FA241">
        <v>16707.39285714286</v>
      </c>
      <c r="FB241">
        <v>40.56424999999999</v>
      </c>
      <c r="FC241">
        <v>40.91042857142856</v>
      </c>
      <c r="FD241">
        <v>40.54207142857143</v>
      </c>
      <c r="FE241">
        <v>40.43035714285713</v>
      </c>
      <c r="FF241">
        <v>41.18699999999999</v>
      </c>
      <c r="FG241">
        <v>1955.069285714285</v>
      </c>
      <c r="FH241">
        <v>39.90357142857142</v>
      </c>
      <c r="FI241">
        <v>0</v>
      </c>
      <c r="FJ241">
        <v>1758818134.2</v>
      </c>
      <c r="FK241">
        <v>0</v>
      </c>
      <c r="FL241">
        <v>479.9066153846154</v>
      </c>
      <c r="FM241">
        <v>0.6519658132062501</v>
      </c>
      <c r="FN241">
        <v>25.28683762889409</v>
      </c>
      <c r="FO241">
        <v>9641.009230769232</v>
      </c>
      <c r="FP241">
        <v>15</v>
      </c>
      <c r="FQ241">
        <v>0</v>
      </c>
      <c r="FR241" t="s">
        <v>441</v>
      </c>
      <c r="FS241">
        <v>1747247426.5</v>
      </c>
      <c r="FT241">
        <v>1747247420.5</v>
      </c>
      <c r="FU241">
        <v>0</v>
      </c>
      <c r="FV241">
        <v>1.027</v>
      </c>
      <c r="FW241">
        <v>0.031</v>
      </c>
      <c r="FX241">
        <v>0.02</v>
      </c>
      <c r="FY241">
        <v>0.05</v>
      </c>
      <c r="FZ241">
        <v>420</v>
      </c>
      <c r="GA241">
        <v>16</v>
      </c>
      <c r="GB241">
        <v>0.01</v>
      </c>
      <c r="GC241">
        <v>0.1</v>
      </c>
      <c r="GD241">
        <v>-43.18015609756097</v>
      </c>
      <c r="GE241">
        <v>-13.05129198606274</v>
      </c>
      <c r="GF241">
        <v>1.343252465972375</v>
      </c>
      <c r="GG241">
        <v>0</v>
      </c>
      <c r="GH241">
        <v>479.8263235294118</v>
      </c>
      <c r="GI241">
        <v>1.34971734666491</v>
      </c>
      <c r="GJ241">
        <v>0.2446835556132455</v>
      </c>
      <c r="GK241">
        <v>-1</v>
      </c>
      <c r="GL241">
        <v>3.737201707317072</v>
      </c>
      <c r="GM241">
        <v>0.2290358885017462</v>
      </c>
      <c r="GN241">
        <v>0.02452754408896836</v>
      </c>
      <c r="GO241">
        <v>0</v>
      </c>
      <c r="GP241">
        <v>0</v>
      </c>
      <c r="GQ241">
        <v>2</v>
      </c>
      <c r="GR241" t="s">
        <v>450</v>
      </c>
      <c r="GS241">
        <v>3.13546</v>
      </c>
      <c r="GT241">
        <v>2.68974</v>
      </c>
      <c r="GU241">
        <v>0.106332</v>
      </c>
      <c r="GV241">
        <v>0.112132</v>
      </c>
      <c r="GW241">
        <v>0.107116</v>
      </c>
      <c r="GX241">
        <v>0.0938819</v>
      </c>
      <c r="GY241">
        <v>28405.8</v>
      </c>
      <c r="GZ241">
        <v>28272.5</v>
      </c>
      <c r="HA241">
        <v>29548.3</v>
      </c>
      <c r="HB241">
        <v>29427.5</v>
      </c>
      <c r="HC241">
        <v>34856.2</v>
      </c>
      <c r="HD241">
        <v>35316.9</v>
      </c>
      <c r="HE241">
        <v>41580.1</v>
      </c>
      <c r="HF241">
        <v>41803.5</v>
      </c>
      <c r="HG241">
        <v>1.92267</v>
      </c>
      <c r="HH241">
        <v>1.88538</v>
      </c>
      <c r="HI241">
        <v>0.0764355</v>
      </c>
      <c r="HJ241">
        <v>0</v>
      </c>
      <c r="HK241">
        <v>28.7582</v>
      </c>
      <c r="HL241">
        <v>999.9</v>
      </c>
      <c r="HM241">
        <v>53.3</v>
      </c>
      <c r="HN241">
        <v>30.9</v>
      </c>
      <c r="HO241">
        <v>26.2101</v>
      </c>
      <c r="HP241">
        <v>62.0539</v>
      </c>
      <c r="HQ241">
        <v>25.8974</v>
      </c>
      <c r="HR241">
        <v>1</v>
      </c>
      <c r="HS241">
        <v>0.0866489</v>
      </c>
      <c r="HT241">
        <v>-1.10734</v>
      </c>
      <c r="HU241">
        <v>20.3367</v>
      </c>
      <c r="HV241">
        <v>5.21654</v>
      </c>
      <c r="HW241">
        <v>12.0132</v>
      </c>
      <c r="HX241">
        <v>4.9889</v>
      </c>
      <c r="HY241">
        <v>3.28795</v>
      </c>
      <c r="HZ241">
        <v>9999</v>
      </c>
      <c r="IA241">
        <v>9999</v>
      </c>
      <c r="IB241">
        <v>9999</v>
      </c>
      <c r="IC241">
        <v>4.8</v>
      </c>
      <c r="ID241">
        <v>1.86761</v>
      </c>
      <c r="IE241">
        <v>1.86672</v>
      </c>
      <c r="IF241">
        <v>1.866</v>
      </c>
      <c r="IG241">
        <v>1.866</v>
      </c>
      <c r="IH241">
        <v>1.86788</v>
      </c>
      <c r="II241">
        <v>1.87029</v>
      </c>
      <c r="IJ241">
        <v>1.86893</v>
      </c>
      <c r="IK241">
        <v>1.87042</v>
      </c>
      <c r="IL241">
        <v>0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-0.4</v>
      </c>
      <c r="IZ241">
        <v>0.1324</v>
      </c>
      <c r="JA241">
        <v>-0.08430758455233166</v>
      </c>
      <c r="JB241">
        <v>-0.0005046786976645747</v>
      </c>
      <c r="JC241">
        <v>-2.788243218172637E-07</v>
      </c>
      <c r="JD241">
        <v>-1.458253586176284E-11</v>
      </c>
      <c r="JE241">
        <v>-0.06436460862781151</v>
      </c>
      <c r="JF241">
        <v>-0.004978686969522418</v>
      </c>
      <c r="JG241">
        <v>0.0008967905392753483</v>
      </c>
      <c r="JH241">
        <v>-1.433903952826167E-05</v>
      </c>
      <c r="JI241">
        <v>4</v>
      </c>
      <c r="JJ241">
        <v>2332</v>
      </c>
      <c r="JK241">
        <v>1</v>
      </c>
      <c r="JL241">
        <v>26</v>
      </c>
      <c r="JM241">
        <v>192845.1</v>
      </c>
      <c r="JN241">
        <v>192845.2</v>
      </c>
      <c r="JO241">
        <v>1.28296</v>
      </c>
      <c r="JP241">
        <v>2.2644</v>
      </c>
      <c r="JQ241">
        <v>1.39648</v>
      </c>
      <c r="JR241">
        <v>2.34253</v>
      </c>
      <c r="JS241">
        <v>1.49536</v>
      </c>
      <c r="JT241">
        <v>2.66357</v>
      </c>
      <c r="JU241">
        <v>36.34</v>
      </c>
      <c r="JV241">
        <v>24.07</v>
      </c>
      <c r="JW241">
        <v>18</v>
      </c>
      <c r="JX241">
        <v>489.566</v>
      </c>
      <c r="JY241">
        <v>455.972</v>
      </c>
      <c r="JZ241">
        <v>29.6042</v>
      </c>
      <c r="KA241">
        <v>28.7224</v>
      </c>
      <c r="KB241">
        <v>29.9995</v>
      </c>
      <c r="KC241">
        <v>28.6076</v>
      </c>
      <c r="KD241">
        <v>28.5354</v>
      </c>
      <c r="KE241">
        <v>25.6884</v>
      </c>
      <c r="KF241">
        <v>28.5706</v>
      </c>
      <c r="KG241">
        <v>72.0748</v>
      </c>
      <c r="KH241">
        <v>29.5616</v>
      </c>
      <c r="KI241">
        <v>554.266</v>
      </c>
      <c r="KJ241">
        <v>20.2422</v>
      </c>
      <c r="KK241">
        <v>100.987</v>
      </c>
      <c r="KL241">
        <v>100.528</v>
      </c>
    </row>
    <row r="242" spans="1:298">
      <c r="A242">
        <v>226</v>
      </c>
      <c r="B242">
        <v>1758818138</v>
      </c>
      <c r="C242">
        <v>5102.900000095367</v>
      </c>
      <c r="D242" t="s">
        <v>898</v>
      </c>
      <c r="E242" t="s">
        <v>899</v>
      </c>
      <c r="F242">
        <v>5</v>
      </c>
      <c r="G242" t="s">
        <v>833</v>
      </c>
      <c r="H242" t="s">
        <v>437</v>
      </c>
      <c r="I242" t="s">
        <v>438</v>
      </c>
      <c r="J242">
        <v>1758818130.5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552.0331194439055</v>
      </c>
      <c r="AL242">
        <v>517.047539393939</v>
      </c>
      <c r="AM242">
        <v>3.391765835886828</v>
      </c>
      <c r="AN242">
        <v>65.06510384186626</v>
      </c>
      <c r="AO242">
        <f>(AQ242 - AP242 + DZ242*1E3/(8.314*(EB242+273.15)) * AS242/DY242 * AR242) * DY242/(100*DM242) * 1000/(1000 - AQ242)</f>
        <v>0</v>
      </c>
      <c r="AP242">
        <v>20.22103104108426</v>
      </c>
      <c r="AQ242">
        <v>23.96862303030302</v>
      </c>
      <c r="AR242">
        <v>-6.727170076368336E-05</v>
      </c>
      <c r="AS242">
        <v>108.0877856930043</v>
      </c>
      <c r="AT242">
        <v>0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3.21</v>
      </c>
      <c r="DN242">
        <v>0.5</v>
      </c>
      <c r="DO242" t="s">
        <v>440</v>
      </c>
      <c r="DP242">
        <v>2</v>
      </c>
      <c r="DQ242" t="b">
        <v>1</v>
      </c>
      <c r="DR242">
        <v>1758818130.5</v>
      </c>
      <c r="DS242">
        <v>481.5871481481482</v>
      </c>
      <c r="DT242">
        <v>526.0968518518517</v>
      </c>
      <c r="DU242">
        <v>23.97654074074074</v>
      </c>
      <c r="DV242">
        <v>20.21908888888889</v>
      </c>
      <c r="DW242">
        <v>481.9811851851852</v>
      </c>
      <c r="DX242">
        <v>23.84413703703704</v>
      </c>
      <c r="DY242">
        <v>499.9940370370371</v>
      </c>
      <c r="DZ242">
        <v>91.2238</v>
      </c>
      <c r="EA242">
        <v>0.02947432962962963</v>
      </c>
      <c r="EB242">
        <v>30.39103333333334</v>
      </c>
      <c r="EC242">
        <v>29.99404444444445</v>
      </c>
      <c r="ED242">
        <v>999.9000000000001</v>
      </c>
      <c r="EE242">
        <v>0</v>
      </c>
      <c r="EF242">
        <v>0</v>
      </c>
      <c r="EG242">
        <v>10003.40777777778</v>
      </c>
      <c r="EH242">
        <v>0</v>
      </c>
      <c r="EI242">
        <v>11.3539</v>
      </c>
      <c r="EJ242">
        <v>-44.50953703703704</v>
      </c>
      <c r="EK242">
        <v>493.4177037037036</v>
      </c>
      <c r="EL242">
        <v>536.9534814814815</v>
      </c>
      <c r="EM242">
        <v>3.757458888888889</v>
      </c>
      <c r="EN242">
        <v>526.0968518518517</v>
      </c>
      <c r="EO242">
        <v>20.21908888888889</v>
      </c>
      <c r="EP242">
        <v>2.187231851851851</v>
      </c>
      <c r="EQ242">
        <v>1.844461111111111</v>
      </c>
      <c r="ER242">
        <v>18.86909259259259</v>
      </c>
      <c r="ES242">
        <v>16.16875185185185</v>
      </c>
      <c r="ET242">
        <v>1999.98925925926</v>
      </c>
      <c r="EU242">
        <v>0.9799970000000001</v>
      </c>
      <c r="EV242">
        <v>0.02000270000000001</v>
      </c>
      <c r="EW242">
        <v>0</v>
      </c>
      <c r="EX242">
        <v>480.0316666666666</v>
      </c>
      <c r="EY242">
        <v>5.00097</v>
      </c>
      <c r="EZ242">
        <v>9642.976666666667</v>
      </c>
      <c r="FA242">
        <v>16707.48518518519</v>
      </c>
      <c r="FB242">
        <v>40.56199999999999</v>
      </c>
      <c r="FC242">
        <v>40.89337037037038</v>
      </c>
      <c r="FD242">
        <v>40.52755555555555</v>
      </c>
      <c r="FE242">
        <v>40.42092592592593</v>
      </c>
      <c r="FF242">
        <v>41.18699999999999</v>
      </c>
      <c r="FG242">
        <v>1955.079259259259</v>
      </c>
      <c r="FH242">
        <v>39.90703703703704</v>
      </c>
      <c r="FI242">
        <v>0</v>
      </c>
      <c r="FJ242">
        <v>1758818139</v>
      </c>
      <c r="FK242">
        <v>0</v>
      </c>
      <c r="FL242">
        <v>480.0430384615385</v>
      </c>
      <c r="FM242">
        <v>2.319350421206261</v>
      </c>
      <c r="FN242">
        <v>25.81675210963783</v>
      </c>
      <c r="FO242">
        <v>9643.044615384617</v>
      </c>
      <c r="FP242">
        <v>15</v>
      </c>
      <c r="FQ242">
        <v>0</v>
      </c>
      <c r="FR242" t="s">
        <v>441</v>
      </c>
      <c r="FS242">
        <v>1747247426.5</v>
      </c>
      <c r="FT242">
        <v>1747247420.5</v>
      </c>
      <c r="FU242">
        <v>0</v>
      </c>
      <c r="FV242">
        <v>1.027</v>
      </c>
      <c r="FW242">
        <v>0.031</v>
      </c>
      <c r="FX242">
        <v>0.02</v>
      </c>
      <c r="FY242">
        <v>0.05</v>
      </c>
      <c r="FZ242">
        <v>420</v>
      </c>
      <c r="GA242">
        <v>16</v>
      </c>
      <c r="GB242">
        <v>0.01</v>
      </c>
      <c r="GC242">
        <v>0.1</v>
      </c>
      <c r="GD242">
        <v>-44.08563902439024</v>
      </c>
      <c r="GE242">
        <v>-7.459026480836177</v>
      </c>
      <c r="GF242">
        <v>0.7669344653142488</v>
      </c>
      <c r="GG242">
        <v>0</v>
      </c>
      <c r="GH242">
        <v>479.9650588235294</v>
      </c>
      <c r="GI242">
        <v>1.529625669445311</v>
      </c>
      <c r="GJ242">
        <v>0.2634747382886246</v>
      </c>
      <c r="GK242">
        <v>-1</v>
      </c>
      <c r="GL242">
        <v>3.748373658536585</v>
      </c>
      <c r="GM242">
        <v>0.106473240418118</v>
      </c>
      <c r="GN242">
        <v>0.01712475810847109</v>
      </c>
      <c r="GO242">
        <v>0</v>
      </c>
      <c r="GP242">
        <v>0</v>
      </c>
      <c r="GQ242">
        <v>2</v>
      </c>
      <c r="GR242" t="s">
        <v>450</v>
      </c>
      <c r="GS242">
        <v>3.13544</v>
      </c>
      <c r="GT242">
        <v>2.68975</v>
      </c>
      <c r="GU242">
        <v>0.108943</v>
      </c>
      <c r="GV242">
        <v>0.114657</v>
      </c>
      <c r="GW242">
        <v>0.107088</v>
      </c>
      <c r="GX242">
        <v>0.09389309999999999</v>
      </c>
      <c r="GY242">
        <v>28322.9</v>
      </c>
      <c r="GZ242">
        <v>28192.3</v>
      </c>
      <c r="HA242">
        <v>29548.5</v>
      </c>
      <c r="HB242">
        <v>29427.8</v>
      </c>
      <c r="HC242">
        <v>34857.3</v>
      </c>
      <c r="HD242">
        <v>35317.1</v>
      </c>
      <c r="HE242">
        <v>41580.2</v>
      </c>
      <c r="HF242">
        <v>41804.2</v>
      </c>
      <c r="HG242">
        <v>1.9228</v>
      </c>
      <c r="HH242">
        <v>1.88552</v>
      </c>
      <c r="HI242">
        <v>0.0761375</v>
      </c>
      <c r="HJ242">
        <v>0</v>
      </c>
      <c r="HK242">
        <v>28.7542</v>
      </c>
      <c r="HL242">
        <v>999.9</v>
      </c>
      <c r="HM242">
        <v>53.3</v>
      </c>
      <c r="HN242">
        <v>30.9</v>
      </c>
      <c r="HO242">
        <v>26.2121</v>
      </c>
      <c r="HP242">
        <v>61.9439</v>
      </c>
      <c r="HQ242">
        <v>25.9054</v>
      </c>
      <c r="HR242">
        <v>1</v>
      </c>
      <c r="HS242">
        <v>0.08614330000000001</v>
      </c>
      <c r="HT242">
        <v>-1.02332</v>
      </c>
      <c r="HU242">
        <v>20.3374</v>
      </c>
      <c r="HV242">
        <v>5.21654</v>
      </c>
      <c r="HW242">
        <v>12.0126</v>
      </c>
      <c r="HX242">
        <v>4.9883</v>
      </c>
      <c r="HY242">
        <v>3.28808</v>
      </c>
      <c r="HZ242">
        <v>9999</v>
      </c>
      <c r="IA242">
        <v>9999</v>
      </c>
      <c r="IB242">
        <v>9999</v>
      </c>
      <c r="IC242">
        <v>4.8</v>
      </c>
      <c r="ID242">
        <v>1.86762</v>
      </c>
      <c r="IE242">
        <v>1.86672</v>
      </c>
      <c r="IF242">
        <v>1.86602</v>
      </c>
      <c r="IG242">
        <v>1.866</v>
      </c>
      <c r="IH242">
        <v>1.86786</v>
      </c>
      <c r="II242">
        <v>1.87029</v>
      </c>
      <c r="IJ242">
        <v>1.86893</v>
      </c>
      <c r="IK242">
        <v>1.87043</v>
      </c>
      <c r="IL242">
        <v>0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-0.413</v>
      </c>
      <c r="IZ242">
        <v>0.1323</v>
      </c>
      <c r="JA242">
        <v>-0.08430758455233166</v>
      </c>
      <c r="JB242">
        <v>-0.0005046786976645747</v>
      </c>
      <c r="JC242">
        <v>-2.788243218172637E-07</v>
      </c>
      <c r="JD242">
        <v>-1.458253586176284E-11</v>
      </c>
      <c r="JE242">
        <v>-0.06436460862781151</v>
      </c>
      <c r="JF242">
        <v>-0.004978686969522418</v>
      </c>
      <c r="JG242">
        <v>0.0008967905392753483</v>
      </c>
      <c r="JH242">
        <v>-1.433903952826167E-05</v>
      </c>
      <c r="JI242">
        <v>4</v>
      </c>
      <c r="JJ242">
        <v>2332</v>
      </c>
      <c r="JK242">
        <v>1</v>
      </c>
      <c r="JL242">
        <v>26</v>
      </c>
      <c r="JM242">
        <v>192845.2</v>
      </c>
      <c r="JN242">
        <v>192845.3</v>
      </c>
      <c r="JO242">
        <v>1.31592</v>
      </c>
      <c r="JP242">
        <v>2.27295</v>
      </c>
      <c r="JQ242">
        <v>1.39771</v>
      </c>
      <c r="JR242">
        <v>2.34863</v>
      </c>
      <c r="JS242">
        <v>1.49536</v>
      </c>
      <c r="JT242">
        <v>2.56104</v>
      </c>
      <c r="JU242">
        <v>36.34</v>
      </c>
      <c r="JV242">
        <v>24.0612</v>
      </c>
      <c r="JW242">
        <v>18</v>
      </c>
      <c r="JX242">
        <v>489.616</v>
      </c>
      <c r="JY242">
        <v>456.043</v>
      </c>
      <c r="JZ242">
        <v>29.5893</v>
      </c>
      <c r="KA242">
        <v>28.7193</v>
      </c>
      <c r="KB242">
        <v>29.9996</v>
      </c>
      <c r="KC242">
        <v>28.604</v>
      </c>
      <c r="KD242">
        <v>28.5324</v>
      </c>
      <c r="KE242">
        <v>26.3404</v>
      </c>
      <c r="KF242">
        <v>28.5706</v>
      </c>
      <c r="KG242">
        <v>72.0748</v>
      </c>
      <c r="KH242">
        <v>29.5626</v>
      </c>
      <c r="KI242">
        <v>574.304</v>
      </c>
      <c r="KJ242">
        <v>20.2427</v>
      </c>
      <c r="KK242">
        <v>100.988</v>
      </c>
      <c r="KL242">
        <v>100.529</v>
      </c>
    </row>
    <row r="243" spans="1:298">
      <c r="A243">
        <v>227</v>
      </c>
      <c r="B243">
        <v>1758818143</v>
      </c>
      <c r="C243">
        <v>5107.900000095367</v>
      </c>
      <c r="D243" t="s">
        <v>900</v>
      </c>
      <c r="E243" t="s">
        <v>901</v>
      </c>
      <c r="F243">
        <v>5</v>
      </c>
      <c r="G243" t="s">
        <v>833</v>
      </c>
      <c r="H243" t="s">
        <v>437</v>
      </c>
      <c r="I243" t="s">
        <v>438</v>
      </c>
      <c r="J243">
        <v>1758818135.214286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569.2226593278017</v>
      </c>
      <c r="AL243">
        <v>534.0320060606058</v>
      </c>
      <c r="AM243">
        <v>3.401048496386874</v>
      </c>
      <c r="AN243">
        <v>65.06510384186626</v>
      </c>
      <c r="AO243">
        <f>(AQ243 - AP243 + DZ243*1E3/(8.314*(EB243+273.15)) * AS243/DY243 * AR243) * DY243/(100*DM243) * 1000/(1000 - AQ243)</f>
        <v>0</v>
      </c>
      <c r="AP243">
        <v>20.22337257181898</v>
      </c>
      <c r="AQ243">
        <v>23.96324060606061</v>
      </c>
      <c r="AR243">
        <v>-3.943049571184577E-05</v>
      </c>
      <c r="AS243">
        <v>108.0877856930043</v>
      </c>
      <c r="AT243">
        <v>0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3.21</v>
      </c>
      <c r="DN243">
        <v>0.5</v>
      </c>
      <c r="DO243" t="s">
        <v>440</v>
      </c>
      <c r="DP243">
        <v>2</v>
      </c>
      <c r="DQ243" t="b">
        <v>1</v>
      </c>
      <c r="DR243">
        <v>1758818135.214286</v>
      </c>
      <c r="DS243">
        <v>497.1020714285714</v>
      </c>
      <c r="DT243">
        <v>541.9499642857143</v>
      </c>
      <c r="DU243">
        <v>23.9722</v>
      </c>
      <c r="DV243">
        <v>20.22065</v>
      </c>
      <c r="DW243">
        <v>497.5083571428572</v>
      </c>
      <c r="DX243">
        <v>23.83986071428572</v>
      </c>
      <c r="DY243">
        <v>500.0050714285714</v>
      </c>
      <c r="DZ243">
        <v>91.2224607142857</v>
      </c>
      <c r="EA243">
        <v>0.02943413928571428</v>
      </c>
      <c r="EB243">
        <v>30.396075</v>
      </c>
      <c r="EC243">
        <v>30.00001785714286</v>
      </c>
      <c r="ED243">
        <v>999.9000000000002</v>
      </c>
      <c r="EE243">
        <v>0</v>
      </c>
      <c r="EF243">
        <v>0</v>
      </c>
      <c r="EG243">
        <v>10003.0325</v>
      </c>
      <c r="EH243">
        <v>0</v>
      </c>
      <c r="EI243">
        <v>11.3539</v>
      </c>
      <c r="EJ243">
        <v>-44.84774285714286</v>
      </c>
      <c r="EK243">
        <v>509.3113571428572</v>
      </c>
      <c r="EL243">
        <v>553.1346071428571</v>
      </c>
      <c r="EM243">
        <v>3.751569285714285</v>
      </c>
      <c r="EN243">
        <v>541.9499642857143</v>
      </c>
      <c r="EO243">
        <v>20.22065</v>
      </c>
      <c r="EP243">
        <v>2.186804642857143</v>
      </c>
      <c r="EQ243">
        <v>1.844575714285714</v>
      </c>
      <c r="ER243">
        <v>18.86596785714286</v>
      </c>
      <c r="ES243">
        <v>16.16973571428571</v>
      </c>
      <c r="ET243">
        <v>1999.996785714286</v>
      </c>
      <c r="EU243">
        <v>0.9799970000000001</v>
      </c>
      <c r="EV243">
        <v>0.02000270000000001</v>
      </c>
      <c r="EW243">
        <v>0</v>
      </c>
      <c r="EX243">
        <v>480.1328571428571</v>
      </c>
      <c r="EY243">
        <v>5.00097</v>
      </c>
      <c r="EZ243">
        <v>9645.027857142859</v>
      </c>
      <c r="FA243">
        <v>16707.54285714286</v>
      </c>
      <c r="FB243">
        <v>40.56199999999999</v>
      </c>
      <c r="FC243">
        <v>40.88385714285715</v>
      </c>
      <c r="FD243">
        <v>40.52214285714285</v>
      </c>
      <c r="FE243">
        <v>40.406</v>
      </c>
      <c r="FF243">
        <v>41.18699999999999</v>
      </c>
      <c r="FG243">
        <v>1955.086785714285</v>
      </c>
      <c r="FH243">
        <v>39.91</v>
      </c>
      <c r="FI243">
        <v>0</v>
      </c>
      <c r="FJ243">
        <v>1758818143.8</v>
      </c>
      <c r="FK243">
        <v>0</v>
      </c>
      <c r="FL243">
        <v>480.1355384615385</v>
      </c>
      <c r="FM243">
        <v>1.28841025373387</v>
      </c>
      <c r="FN243">
        <v>24.23111113067111</v>
      </c>
      <c r="FO243">
        <v>9645.059999999999</v>
      </c>
      <c r="FP243">
        <v>15</v>
      </c>
      <c r="FQ243">
        <v>0</v>
      </c>
      <c r="FR243" t="s">
        <v>441</v>
      </c>
      <c r="FS243">
        <v>1747247426.5</v>
      </c>
      <c r="FT243">
        <v>1747247420.5</v>
      </c>
      <c r="FU243">
        <v>0</v>
      </c>
      <c r="FV243">
        <v>1.027</v>
      </c>
      <c r="FW243">
        <v>0.031</v>
      </c>
      <c r="FX243">
        <v>0.02</v>
      </c>
      <c r="FY243">
        <v>0.05</v>
      </c>
      <c r="FZ243">
        <v>420</v>
      </c>
      <c r="GA243">
        <v>16</v>
      </c>
      <c r="GB243">
        <v>0.01</v>
      </c>
      <c r="GC243">
        <v>0.1</v>
      </c>
      <c r="GD243">
        <v>-44.53630975609757</v>
      </c>
      <c r="GE243">
        <v>-4.947777700348353</v>
      </c>
      <c r="GF243">
        <v>0.5026125059370602</v>
      </c>
      <c r="GG243">
        <v>0</v>
      </c>
      <c r="GH243">
        <v>480.0743235294117</v>
      </c>
      <c r="GI243">
        <v>1.433720395005427</v>
      </c>
      <c r="GJ243">
        <v>0.2490430769008604</v>
      </c>
      <c r="GK243">
        <v>-1</v>
      </c>
      <c r="GL243">
        <v>3.753751219512195</v>
      </c>
      <c r="GM243">
        <v>-0.0410211846689854</v>
      </c>
      <c r="GN243">
        <v>0.007546116169560142</v>
      </c>
      <c r="GO243">
        <v>1</v>
      </c>
      <c r="GP243">
        <v>1</v>
      </c>
      <c r="GQ243">
        <v>2</v>
      </c>
      <c r="GR243" t="s">
        <v>442</v>
      </c>
      <c r="GS243">
        <v>3.13529</v>
      </c>
      <c r="GT243">
        <v>2.68994</v>
      </c>
      <c r="GU243">
        <v>0.111525</v>
      </c>
      <c r="GV243">
        <v>0.117131</v>
      </c>
      <c r="GW243">
        <v>0.107063</v>
      </c>
      <c r="GX243">
        <v>0.09389740000000001</v>
      </c>
      <c r="GY243">
        <v>28240.6</v>
      </c>
      <c r="GZ243">
        <v>28114.1</v>
      </c>
      <c r="HA243">
        <v>29548.2</v>
      </c>
      <c r="HB243">
        <v>29428.4</v>
      </c>
      <c r="HC243">
        <v>34858.1</v>
      </c>
      <c r="HD243">
        <v>35317.6</v>
      </c>
      <c r="HE243">
        <v>41579.9</v>
      </c>
      <c r="HF243">
        <v>41804.9</v>
      </c>
      <c r="HG243">
        <v>1.9223</v>
      </c>
      <c r="HH243">
        <v>1.88585</v>
      </c>
      <c r="HI243">
        <v>0.076659</v>
      </c>
      <c r="HJ243">
        <v>0</v>
      </c>
      <c r="HK243">
        <v>28.7508</v>
      </c>
      <c r="HL243">
        <v>999.9</v>
      </c>
      <c r="HM243">
        <v>53.3</v>
      </c>
      <c r="HN243">
        <v>30.9</v>
      </c>
      <c r="HO243">
        <v>26.2078</v>
      </c>
      <c r="HP243">
        <v>62.0439</v>
      </c>
      <c r="HQ243">
        <v>25.7812</v>
      </c>
      <c r="HR243">
        <v>1</v>
      </c>
      <c r="HS243">
        <v>0.08579779999999999</v>
      </c>
      <c r="HT243">
        <v>-1.03844</v>
      </c>
      <c r="HU243">
        <v>20.3374</v>
      </c>
      <c r="HV243">
        <v>5.21654</v>
      </c>
      <c r="HW243">
        <v>12.0125</v>
      </c>
      <c r="HX243">
        <v>4.9886</v>
      </c>
      <c r="HY243">
        <v>3.28793</v>
      </c>
      <c r="HZ243">
        <v>9999</v>
      </c>
      <c r="IA243">
        <v>9999</v>
      </c>
      <c r="IB243">
        <v>9999</v>
      </c>
      <c r="IC243">
        <v>4.8</v>
      </c>
      <c r="ID243">
        <v>1.86759</v>
      </c>
      <c r="IE243">
        <v>1.86675</v>
      </c>
      <c r="IF243">
        <v>1.86602</v>
      </c>
      <c r="IG243">
        <v>1.86601</v>
      </c>
      <c r="IH243">
        <v>1.86789</v>
      </c>
      <c r="II243">
        <v>1.8703</v>
      </c>
      <c r="IJ243">
        <v>1.86898</v>
      </c>
      <c r="IK243">
        <v>1.87042</v>
      </c>
      <c r="IL243">
        <v>0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-0.427</v>
      </c>
      <c r="IZ243">
        <v>0.1322</v>
      </c>
      <c r="JA243">
        <v>-0.08430758455233166</v>
      </c>
      <c r="JB243">
        <v>-0.0005046786976645747</v>
      </c>
      <c r="JC243">
        <v>-2.788243218172637E-07</v>
      </c>
      <c r="JD243">
        <v>-1.458253586176284E-11</v>
      </c>
      <c r="JE243">
        <v>-0.06436460862781151</v>
      </c>
      <c r="JF243">
        <v>-0.004978686969522418</v>
      </c>
      <c r="JG243">
        <v>0.0008967905392753483</v>
      </c>
      <c r="JH243">
        <v>-1.433903952826167E-05</v>
      </c>
      <c r="JI243">
        <v>4</v>
      </c>
      <c r="JJ243">
        <v>2332</v>
      </c>
      <c r="JK243">
        <v>1</v>
      </c>
      <c r="JL243">
        <v>26</v>
      </c>
      <c r="JM243">
        <v>192845.3</v>
      </c>
      <c r="JN243">
        <v>192845.4</v>
      </c>
      <c r="JO243">
        <v>1.34277</v>
      </c>
      <c r="JP243">
        <v>2.26929</v>
      </c>
      <c r="JQ243">
        <v>1.39648</v>
      </c>
      <c r="JR243">
        <v>2.34741</v>
      </c>
      <c r="JS243">
        <v>1.49536</v>
      </c>
      <c r="JT243">
        <v>2.58423</v>
      </c>
      <c r="JU243">
        <v>36.34</v>
      </c>
      <c r="JV243">
        <v>24.07</v>
      </c>
      <c r="JW243">
        <v>18</v>
      </c>
      <c r="JX243">
        <v>489.276</v>
      </c>
      <c r="JY243">
        <v>456.224</v>
      </c>
      <c r="JZ243">
        <v>29.5768</v>
      </c>
      <c r="KA243">
        <v>28.7162</v>
      </c>
      <c r="KB243">
        <v>29.9997</v>
      </c>
      <c r="KC243">
        <v>28.601</v>
      </c>
      <c r="KD243">
        <v>28.5294</v>
      </c>
      <c r="KE243">
        <v>26.9326</v>
      </c>
      <c r="KF243">
        <v>28.5706</v>
      </c>
      <c r="KG243">
        <v>72.0748</v>
      </c>
      <c r="KH243">
        <v>29.5727</v>
      </c>
      <c r="KI243">
        <v>587.664</v>
      </c>
      <c r="KJ243">
        <v>20.2427</v>
      </c>
      <c r="KK243">
        <v>100.987</v>
      </c>
      <c r="KL243">
        <v>100.531</v>
      </c>
    </row>
    <row r="244" spans="1:298">
      <c r="A244">
        <v>228</v>
      </c>
      <c r="B244">
        <v>1758818148</v>
      </c>
      <c r="C244">
        <v>5112.900000095367</v>
      </c>
      <c r="D244" t="s">
        <v>902</v>
      </c>
      <c r="E244" t="s">
        <v>903</v>
      </c>
      <c r="F244">
        <v>5</v>
      </c>
      <c r="G244" t="s">
        <v>833</v>
      </c>
      <c r="H244" t="s">
        <v>437</v>
      </c>
      <c r="I244" t="s">
        <v>438</v>
      </c>
      <c r="J244">
        <v>1758818140.5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586.4281026102009</v>
      </c>
      <c r="AL244">
        <v>551.1275636363636</v>
      </c>
      <c r="AM244">
        <v>3.417417779809679</v>
      </c>
      <c r="AN244">
        <v>65.06510384186626</v>
      </c>
      <c r="AO244">
        <f>(AQ244 - AP244 + DZ244*1E3/(8.314*(EB244+273.15)) * AS244/DY244 * AR244) * DY244/(100*DM244) * 1000/(1000 - AQ244)</f>
        <v>0</v>
      </c>
      <c r="AP244">
        <v>20.22481593232064</v>
      </c>
      <c r="AQ244">
        <v>23.94544909090909</v>
      </c>
      <c r="AR244">
        <v>-0.0001108392175651569</v>
      </c>
      <c r="AS244">
        <v>108.0877856930043</v>
      </c>
      <c r="AT244">
        <v>0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3.21</v>
      </c>
      <c r="DN244">
        <v>0.5</v>
      </c>
      <c r="DO244" t="s">
        <v>440</v>
      </c>
      <c r="DP244">
        <v>2</v>
      </c>
      <c r="DQ244" t="b">
        <v>1</v>
      </c>
      <c r="DR244">
        <v>1758818140.5</v>
      </c>
      <c r="DS244">
        <v>514.6156296296297</v>
      </c>
      <c r="DT244">
        <v>559.7307037037036</v>
      </c>
      <c r="DU244">
        <v>23.96335555555556</v>
      </c>
      <c r="DV244">
        <v>20.22297407407408</v>
      </c>
      <c r="DW244">
        <v>515.035888888889</v>
      </c>
      <c r="DX244">
        <v>23.83113703703704</v>
      </c>
      <c r="DY244">
        <v>499.9874814814815</v>
      </c>
      <c r="DZ244">
        <v>91.22095555555558</v>
      </c>
      <c r="EA244">
        <v>0.02946430740740741</v>
      </c>
      <c r="EB244">
        <v>30.39859259259259</v>
      </c>
      <c r="EC244">
        <v>30.00399629629629</v>
      </c>
      <c r="ED244">
        <v>999.9000000000001</v>
      </c>
      <c r="EE244">
        <v>0</v>
      </c>
      <c r="EF244">
        <v>0</v>
      </c>
      <c r="EG244">
        <v>10005.51148148148</v>
      </c>
      <c r="EH244">
        <v>0</v>
      </c>
      <c r="EI244">
        <v>11.3539</v>
      </c>
      <c r="EJ244">
        <v>-45.11494444444445</v>
      </c>
      <c r="EK244">
        <v>527.2501851851852</v>
      </c>
      <c r="EL244">
        <v>571.2835555555556</v>
      </c>
      <c r="EM244">
        <v>3.740405555555555</v>
      </c>
      <c r="EN244">
        <v>559.7307037037036</v>
      </c>
      <c r="EO244">
        <v>20.22297407407408</v>
      </c>
      <c r="EP244">
        <v>2.185962222222222</v>
      </c>
      <c r="EQ244">
        <v>1.844757037037037</v>
      </c>
      <c r="ER244">
        <v>18.8598</v>
      </c>
      <c r="ES244">
        <v>16.17128518518519</v>
      </c>
      <c r="ET244">
        <v>2000.003703703704</v>
      </c>
      <c r="EU244">
        <v>0.9799970000000001</v>
      </c>
      <c r="EV244">
        <v>0.02000270000000001</v>
      </c>
      <c r="EW244">
        <v>0</v>
      </c>
      <c r="EX244">
        <v>480.2855185185185</v>
      </c>
      <c r="EY244">
        <v>5.00097</v>
      </c>
      <c r="EZ244">
        <v>9647.080740740741</v>
      </c>
      <c r="FA244">
        <v>16707.59259259259</v>
      </c>
      <c r="FB244">
        <v>40.56199999999999</v>
      </c>
      <c r="FC244">
        <v>40.87959259259259</v>
      </c>
      <c r="FD244">
        <v>40.51148148148148</v>
      </c>
      <c r="FE244">
        <v>40.38877777777778</v>
      </c>
      <c r="FF244">
        <v>41.18699999999999</v>
      </c>
      <c r="FG244">
        <v>1955.093703703704</v>
      </c>
      <c r="FH244">
        <v>39.91</v>
      </c>
      <c r="FI244">
        <v>0</v>
      </c>
      <c r="FJ244">
        <v>1758818149.2</v>
      </c>
      <c r="FK244">
        <v>0</v>
      </c>
      <c r="FL244">
        <v>480.30028</v>
      </c>
      <c r="FM244">
        <v>0.6939230718055474</v>
      </c>
      <c r="FN244">
        <v>21.71461539606575</v>
      </c>
      <c r="FO244">
        <v>9647.2484</v>
      </c>
      <c r="FP244">
        <v>15</v>
      </c>
      <c r="FQ244">
        <v>0</v>
      </c>
      <c r="FR244" t="s">
        <v>441</v>
      </c>
      <c r="FS244">
        <v>1747247426.5</v>
      </c>
      <c r="FT244">
        <v>1747247420.5</v>
      </c>
      <c r="FU244">
        <v>0</v>
      </c>
      <c r="FV244">
        <v>1.027</v>
      </c>
      <c r="FW244">
        <v>0.031</v>
      </c>
      <c r="FX244">
        <v>0.02</v>
      </c>
      <c r="FY244">
        <v>0.05</v>
      </c>
      <c r="FZ244">
        <v>420</v>
      </c>
      <c r="GA244">
        <v>16</v>
      </c>
      <c r="GB244">
        <v>0.01</v>
      </c>
      <c r="GC244">
        <v>0.1</v>
      </c>
      <c r="GD244">
        <v>-44.94009250000001</v>
      </c>
      <c r="GE244">
        <v>-3.088976735459576</v>
      </c>
      <c r="GF244">
        <v>0.3007871235504444</v>
      </c>
      <c r="GG244">
        <v>0</v>
      </c>
      <c r="GH244">
        <v>480.1694411764706</v>
      </c>
      <c r="GI244">
        <v>1.243834987060698</v>
      </c>
      <c r="GJ244">
        <v>0.2660237927413585</v>
      </c>
      <c r="GK244">
        <v>-1</v>
      </c>
      <c r="GL244">
        <v>3.746686250000001</v>
      </c>
      <c r="GM244">
        <v>-0.1207097560975658</v>
      </c>
      <c r="GN244">
        <v>0.01183987218839375</v>
      </c>
      <c r="GO244">
        <v>0</v>
      </c>
      <c r="GP244">
        <v>0</v>
      </c>
      <c r="GQ244">
        <v>2</v>
      </c>
      <c r="GR244" t="s">
        <v>450</v>
      </c>
      <c r="GS244">
        <v>3.13551</v>
      </c>
      <c r="GT244">
        <v>2.6897</v>
      </c>
      <c r="GU244">
        <v>0.114078</v>
      </c>
      <c r="GV244">
        <v>0.11958</v>
      </c>
      <c r="GW244">
        <v>0.107011</v>
      </c>
      <c r="GX244">
        <v>0.093886</v>
      </c>
      <c r="GY244">
        <v>28160.1</v>
      </c>
      <c r="GZ244">
        <v>28036.4</v>
      </c>
      <c r="HA244">
        <v>29548.9</v>
      </c>
      <c r="HB244">
        <v>29428.7</v>
      </c>
      <c r="HC244">
        <v>34860.9</v>
      </c>
      <c r="HD244">
        <v>35318.3</v>
      </c>
      <c r="HE244">
        <v>41580.7</v>
      </c>
      <c r="HF244">
        <v>41805.2</v>
      </c>
      <c r="HG244">
        <v>1.92257</v>
      </c>
      <c r="HH244">
        <v>1.8858</v>
      </c>
      <c r="HI244">
        <v>0.0784397</v>
      </c>
      <c r="HJ244">
        <v>0</v>
      </c>
      <c r="HK244">
        <v>28.7484</v>
      </c>
      <c r="HL244">
        <v>999.9</v>
      </c>
      <c r="HM244">
        <v>53.3</v>
      </c>
      <c r="HN244">
        <v>30.9</v>
      </c>
      <c r="HO244">
        <v>26.2116</v>
      </c>
      <c r="HP244">
        <v>61.9339</v>
      </c>
      <c r="HQ244">
        <v>25.7412</v>
      </c>
      <c r="HR244">
        <v>1</v>
      </c>
      <c r="HS244">
        <v>0.0853404</v>
      </c>
      <c r="HT244">
        <v>-1.03934</v>
      </c>
      <c r="HU244">
        <v>20.3373</v>
      </c>
      <c r="HV244">
        <v>5.21729</v>
      </c>
      <c r="HW244">
        <v>12.0138</v>
      </c>
      <c r="HX244">
        <v>4.98855</v>
      </c>
      <c r="HY244">
        <v>3.288</v>
      </c>
      <c r="HZ244">
        <v>9999</v>
      </c>
      <c r="IA244">
        <v>9999</v>
      </c>
      <c r="IB244">
        <v>9999</v>
      </c>
      <c r="IC244">
        <v>4.8</v>
      </c>
      <c r="ID244">
        <v>1.8676</v>
      </c>
      <c r="IE244">
        <v>1.86672</v>
      </c>
      <c r="IF244">
        <v>1.866</v>
      </c>
      <c r="IG244">
        <v>1.866</v>
      </c>
      <c r="IH244">
        <v>1.86788</v>
      </c>
      <c r="II244">
        <v>1.87028</v>
      </c>
      <c r="IJ244">
        <v>1.86898</v>
      </c>
      <c r="IK244">
        <v>1.87043</v>
      </c>
      <c r="IL244">
        <v>0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-0.441</v>
      </c>
      <c r="IZ244">
        <v>0.132</v>
      </c>
      <c r="JA244">
        <v>-0.08430758455233166</v>
      </c>
      <c r="JB244">
        <v>-0.0005046786976645747</v>
      </c>
      <c r="JC244">
        <v>-2.788243218172637E-07</v>
      </c>
      <c r="JD244">
        <v>-1.458253586176284E-11</v>
      </c>
      <c r="JE244">
        <v>-0.06436460862781151</v>
      </c>
      <c r="JF244">
        <v>-0.004978686969522418</v>
      </c>
      <c r="JG244">
        <v>0.0008967905392753483</v>
      </c>
      <c r="JH244">
        <v>-1.433903952826167E-05</v>
      </c>
      <c r="JI244">
        <v>4</v>
      </c>
      <c r="JJ244">
        <v>2332</v>
      </c>
      <c r="JK244">
        <v>1</v>
      </c>
      <c r="JL244">
        <v>26</v>
      </c>
      <c r="JM244">
        <v>192845.4</v>
      </c>
      <c r="JN244">
        <v>192845.5</v>
      </c>
      <c r="JO244">
        <v>1.37817</v>
      </c>
      <c r="JP244">
        <v>2.27051</v>
      </c>
      <c r="JQ244">
        <v>1.39648</v>
      </c>
      <c r="JR244">
        <v>2.34619</v>
      </c>
      <c r="JS244">
        <v>1.49536</v>
      </c>
      <c r="JT244">
        <v>2.65869</v>
      </c>
      <c r="JU244">
        <v>36.34</v>
      </c>
      <c r="JV244">
        <v>24.0612</v>
      </c>
      <c r="JW244">
        <v>18</v>
      </c>
      <c r="JX244">
        <v>489.425</v>
      </c>
      <c r="JY244">
        <v>456.169</v>
      </c>
      <c r="JZ244">
        <v>29.5767</v>
      </c>
      <c r="KA244">
        <v>28.7131</v>
      </c>
      <c r="KB244">
        <v>29.9998</v>
      </c>
      <c r="KC244">
        <v>28.5979</v>
      </c>
      <c r="KD244">
        <v>28.5264</v>
      </c>
      <c r="KE244">
        <v>27.5796</v>
      </c>
      <c r="KF244">
        <v>28.5706</v>
      </c>
      <c r="KG244">
        <v>71.7011</v>
      </c>
      <c r="KH244">
        <v>29.5748</v>
      </c>
      <c r="KI244">
        <v>607.717</v>
      </c>
      <c r="KJ244">
        <v>20.2427</v>
      </c>
      <c r="KK244">
        <v>100.989</v>
      </c>
      <c r="KL244">
        <v>100.532</v>
      </c>
    </row>
    <row r="245" spans="1:298">
      <c r="A245">
        <v>229</v>
      </c>
      <c r="B245">
        <v>1758818153</v>
      </c>
      <c r="C245">
        <v>5117.900000095367</v>
      </c>
      <c r="D245" t="s">
        <v>904</v>
      </c>
      <c r="E245" t="s">
        <v>905</v>
      </c>
      <c r="F245">
        <v>5</v>
      </c>
      <c r="G245" t="s">
        <v>833</v>
      </c>
      <c r="H245" t="s">
        <v>437</v>
      </c>
      <c r="I245" t="s">
        <v>438</v>
      </c>
      <c r="J245">
        <v>1758818145.214286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603.5042080940037</v>
      </c>
      <c r="AL245">
        <v>568.1060969696968</v>
      </c>
      <c r="AM245">
        <v>3.398455684755619</v>
      </c>
      <c r="AN245">
        <v>65.06510384186626</v>
      </c>
      <c r="AO245">
        <f>(AQ245 - AP245 + DZ245*1E3/(8.314*(EB245+273.15)) * AS245/DY245 * AR245) * DY245/(100*DM245) * 1000/(1000 - AQ245)</f>
        <v>0</v>
      </c>
      <c r="AP245">
        <v>20.21192199039066</v>
      </c>
      <c r="AQ245">
        <v>23.92173333333333</v>
      </c>
      <c r="AR245">
        <v>-0.0001504794504889549</v>
      </c>
      <c r="AS245">
        <v>108.0877856930043</v>
      </c>
      <c r="AT245">
        <v>0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3.21</v>
      </c>
      <c r="DN245">
        <v>0.5</v>
      </c>
      <c r="DO245" t="s">
        <v>440</v>
      </c>
      <c r="DP245">
        <v>2</v>
      </c>
      <c r="DQ245" t="b">
        <v>1</v>
      </c>
      <c r="DR245">
        <v>1758818145.214286</v>
      </c>
      <c r="DS245">
        <v>530.2865</v>
      </c>
      <c r="DT245">
        <v>575.5765714285714</v>
      </c>
      <c r="DU245">
        <v>23.95069285714285</v>
      </c>
      <c r="DV245">
        <v>20.22065</v>
      </c>
      <c r="DW245">
        <v>530.7193928571429</v>
      </c>
      <c r="DX245">
        <v>23.81863571428571</v>
      </c>
      <c r="DY245">
        <v>500.0133214285715</v>
      </c>
      <c r="DZ245">
        <v>91.2197892857143</v>
      </c>
      <c r="EA245">
        <v>0.02937425357142858</v>
      </c>
      <c r="EB245">
        <v>30.39988571428571</v>
      </c>
      <c r="EC245">
        <v>30.010125</v>
      </c>
      <c r="ED245">
        <v>999.9000000000002</v>
      </c>
      <c r="EE245">
        <v>0</v>
      </c>
      <c r="EF245">
        <v>0</v>
      </c>
      <c r="EG245">
        <v>10004.46357142857</v>
      </c>
      <c r="EH245">
        <v>0</v>
      </c>
      <c r="EI245">
        <v>11.3539</v>
      </c>
      <c r="EJ245">
        <v>-45.29005714285714</v>
      </c>
      <c r="EK245">
        <v>543.2985714285714</v>
      </c>
      <c r="EL245">
        <v>587.4550357142858</v>
      </c>
      <c r="EM245">
        <v>3.7300575</v>
      </c>
      <c r="EN245">
        <v>575.5765714285714</v>
      </c>
      <c r="EO245">
        <v>20.22065</v>
      </c>
      <c r="EP245">
        <v>2.184778214285714</v>
      </c>
      <c r="EQ245">
        <v>1.844522142857143</v>
      </c>
      <c r="ER245">
        <v>18.85112857142857</v>
      </c>
      <c r="ES245">
        <v>16.16928928571428</v>
      </c>
      <c r="ET245">
        <v>2000.011071428571</v>
      </c>
      <c r="EU245">
        <v>0.9799970000000001</v>
      </c>
      <c r="EV245">
        <v>0.02000270000000001</v>
      </c>
      <c r="EW245">
        <v>0</v>
      </c>
      <c r="EX245">
        <v>480.3475</v>
      </c>
      <c r="EY245">
        <v>5.00097</v>
      </c>
      <c r="EZ245">
        <v>9648.715357142855</v>
      </c>
      <c r="FA245">
        <v>16707.65714285714</v>
      </c>
      <c r="FB245">
        <v>40.56199999999999</v>
      </c>
      <c r="FC245">
        <v>40.875</v>
      </c>
      <c r="FD245">
        <v>40.50664285714286</v>
      </c>
      <c r="FE245">
        <v>40.37942857142857</v>
      </c>
      <c r="FF245">
        <v>41.18699999999999</v>
      </c>
      <c r="FG245">
        <v>1955.101071428571</v>
      </c>
      <c r="FH245">
        <v>39.91</v>
      </c>
      <c r="FI245">
        <v>0</v>
      </c>
      <c r="FJ245">
        <v>1758818154</v>
      </c>
      <c r="FK245">
        <v>0</v>
      </c>
      <c r="FL245">
        <v>480.34332</v>
      </c>
      <c r="FM245">
        <v>1.670769223654741</v>
      </c>
      <c r="FN245">
        <v>19.95692305234374</v>
      </c>
      <c r="FO245">
        <v>9648.9164</v>
      </c>
      <c r="FP245">
        <v>15</v>
      </c>
      <c r="FQ245">
        <v>0</v>
      </c>
      <c r="FR245" t="s">
        <v>441</v>
      </c>
      <c r="FS245">
        <v>1747247426.5</v>
      </c>
      <c r="FT245">
        <v>1747247420.5</v>
      </c>
      <c r="FU245">
        <v>0</v>
      </c>
      <c r="FV245">
        <v>1.027</v>
      </c>
      <c r="FW245">
        <v>0.031</v>
      </c>
      <c r="FX245">
        <v>0.02</v>
      </c>
      <c r="FY245">
        <v>0.05</v>
      </c>
      <c r="FZ245">
        <v>420</v>
      </c>
      <c r="GA245">
        <v>16</v>
      </c>
      <c r="GB245">
        <v>0.01</v>
      </c>
      <c r="GC245">
        <v>0.1</v>
      </c>
      <c r="GD245">
        <v>-45.17549512195122</v>
      </c>
      <c r="GE245">
        <v>-2.291105226480986</v>
      </c>
      <c r="GF245">
        <v>0.2296900540985926</v>
      </c>
      <c r="GG245">
        <v>0</v>
      </c>
      <c r="GH245">
        <v>480.3104117647059</v>
      </c>
      <c r="GI245">
        <v>1.016165009360468</v>
      </c>
      <c r="GJ245">
        <v>0.2572438895000627</v>
      </c>
      <c r="GK245">
        <v>-1</v>
      </c>
      <c r="GL245">
        <v>3.735981951219512</v>
      </c>
      <c r="GM245">
        <v>-0.1363457142857228</v>
      </c>
      <c r="GN245">
        <v>0.0135491081912467</v>
      </c>
      <c r="GO245">
        <v>0</v>
      </c>
      <c r="GP245">
        <v>0</v>
      </c>
      <c r="GQ245">
        <v>2</v>
      </c>
      <c r="GR245" t="s">
        <v>450</v>
      </c>
      <c r="GS245">
        <v>3.13536</v>
      </c>
      <c r="GT245">
        <v>2.68949</v>
      </c>
      <c r="GU245">
        <v>0.116583</v>
      </c>
      <c r="GV245">
        <v>0.12199</v>
      </c>
      <c r="GW245">
        <v>0.106938</v>
      </c>
      <c r="GX245">
        <v>0.0938469</v>
      </c>
      <c r="GY245">
        <v>28080.5</v>
      </c>
      <c r="GZ245">
        <v>27959.9</v>
      </c>
      <c r="HA245">
        <v>29548.9</v>
      </c>
      <c r="HB245">
        <v>29428.9</v>
      </c>
      <c r="HC245">
        <v>34864</v>
      </c>
      <c r="HD245">
        <v>35320.1</v>
      </c>
      <c r="HE245">
        <v>41580.9</v>
      </c>
      <c r="HF245">
        <v>41805.5</v>
      </c>
      <c r="HG245">
        <v>1.92237</v>
      </c>
      <c r="HH245">
        <v>1.88592</v>
      </c>
      <c r="HI245">
        <v>0.0780597</v>
      </c>
      <c r="HJ245">
        <v>0</v>
      </c>
      <c r="HK245">
        <v>28.7447</v>
      </c>
      <c r="HL245">
        <v>999.9</v>
      </c>
      <c r="HM245">
        <v>53.2</v>
      </c>
      <c r="HN245">
        <v>30.9</v>
      </c>
      <c r="HO245">
        <v>26.1643</v>
      </c>
      <c r="HP245">
        <v>62.0639</v>
      </c>
      <c r="HQ245">
        <v>25.9175</v>
      </c>
      <c r="HR245">
        <v>1</v>
      </c>
      <c r="HS245">
        <v>0.0852947</v>
      </c>
      <c r="HT245">
        <v>-0.971825</v>
      </c>
      <c r="HU245">
        <v>20.338</v>
      </c>
      <c r="HV245">
        <v>5.21789</v>
      </c>
      <c r="HW245">
        <v>12.0147</v>
      </c>
      <c r="HX245">
        <v>4.98895</v>
      </c>
      <c r="HY245">
        <v>3.2881</v>
      </c>
      <c r="HZ245">
        <v>9999</v>
      </c>
      <c r="IA245">
        <v>9999</v>
      </c>
      <c r="IB245">
        <v>9999</v>
      </c>
      <c r="IC245">
        <v>4.8</v>
      </c>
      <c r="ID245">
        <v>1.8676</v>
      </c>
      <c r="IE245">
        <v>1.86671</v>
      </c>
      <c r="IF245">
        <v>1.86601</v>
      </c>
      <c r="IG245">
        <v>1.86601</v>
      </c>
      <c r="IH245">
        <v>1.86786</v>
      </c>
      <c r="II245">
        <v>1.87029</v>
      </c>
      <c r="IJ245">
        <v>1.86896</v>
      </c>
      <c r="IK245">
        <v>1.87044</v>
      </c>
      <c r="IL245">
        <v>0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-0.454</v>
      </c>
      <c r="IZ245">
        <v>0.1316</v>
      </c>
      <c r="JA245">
        <v>-0.08430758455233166</v>
      </c>
      <c r="JB245">
        <v>-0.0005046786976645747</v>
      </c>
      <c r="JC245">
        <v>-2.788243218172637E-07</v>
      </c>
      <c r="JD245">
        <v>-1.458253586176284E-11</v>
      </c>
      <c r="JE245">
        <v>-0.06436460862781151</v>
      </c>
      <c r="JF245">
        <v>-0.004978686969522418</v>
      </c>
      <c r="JG245">
        <v>0.0008967905392753483</v>
      </c>
      <c r="JH245">
        <v>-1.433903952826167E-05</v>
      </c>
      <c r="JI245">
        <v>4</v>
      </c>
      <c r="JJ245">
        <v>2332</v>
      </c>
      <c r="JK245">
        <v>1</v>
      </c>
      <c r="JL245">
        <v>26</v>
      </c>
      <c r="JM245">
        <v>192845.4</v>
      </c>
      <c r="JN245">
        <v>192845.5</v>
      </c>
      <c r="JO245">
        <v>1.40625</v>
      </c>
      <c r="JP245">
        <v>2.26807</v>
      </c>
      <c r="JQ245">
        <v>1.39648</v>
      </c>
      <c r="JR245">
        <v>2.34619</v>
      </c>
      <c r="JS245">
        <v>1.49536</v>
      </c>
      <c r="JT245">
        <v>2.55981</v>
      </c>
      <c r="JU245">
        <v>36.34</v>
      </c>
      <c r="JV245">
        <v>24.0612</v>
      </c>
      <c r="JW245">
        <v>18</v>
      </c>
      <c r="JX245">
        <v>489.269</v>
      </c>
      <c r="JY245">
        <v>456.224</v>
      </c>
      <c r="JZ245">
        <v>29.5719</v>
      </c>
      <c r="KA245">
        <v>28.7096</v>
      </c>
      <c r="KB245">
        <v>29.9998</v>
      </c>
      <c r="KC245">
        <v>28.5943</v>
      </c>
      <c r="KD245">
        <v>28.5233</v>
      </c>
      <c r="KE245">
        <v>28.1635</v>
      </c>
      <c r="KF245">
        <v>28.5706</v>
      </c>
      <c r="KG245">
        <v>71.7011</v>
      </c>
      <c r="KH245">
        <v>29.5548</v>
      </c>
      <c r="KI245">
        <v>621.075</v>
      </c>
      <c r="KJ245">
        <v>20.2468</v>
      </c>
      <c r="KK245">
        <v>100.989</v>
      </c>
      <c r="KL245">
        <v>100.533</v>
      </c>
    </row>
    <row r="246" spans="1:298">
      <c r="A246">
        <v>230</v>
      </c>
      <c r="B246">
        <v>1758818158</v>
      </c>
      <c r="C246">
        <v>5122.900000095367</v>
      </c>
      <c r="D246" t="s">
        <v>906</v>
      </c>
      <c r="E246" t="s">
        <v>907</v>
      </c>
      <c r="F246">
        <v>5</v>
      </c>
      <c r="G246" t="s">
        <v>833</v>
      </c>
      <c r="H246" t="s">
        <v>437</v>
      </c>
      <c r="I246" t="s">
        <v>438</v>
      </c>
      <c r="J246">
        <v>1758818150.5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620.6565987945089</v>
      </c>
      <c r="AL246">
        <v>585.1770666666667</v>
      </c>
      <c r="AM246">
        <v>3.417486185483094</v>
      </c>
      <c r="AN246">
        <v>65.06510384186626</v>
      </c>
      <c r="AO246">
        <f>(AQ246 - AP246 + DZ246*1E3/(8.314*(EB246+273.15)) * AS246/DY246 * AR246) * DY246/(100*DM246) * 1000/(1000 - AQ246)</f>
        <v>0</v>
      </c>
      <c r="AP246">
        <v>20.21016604985639</v>
      </c>
      <c r="AQ246">
        <v>23.89742787878787</v>
      </c>
      <c r="AR246">
        <v>-0.005003553094528959</v>
      </c>
      <c r="AS246">
        <v>108.0877856930043</v>
      </c>
      <c r="AT246">
        <v>0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3.21</v>
      </c>
      <c r="DN246">
        <v>0.5</v>
      </c>
      <c r="DO246" t="s">
        <v>440</v>
      </c>
      <c r="DP246">
        <v>2</v>
      </c>
      <c r="DQ246" t="b">
        <v>1</v>
      </c>
      <c r="DR246">
        <v>1758818150.5</v>
      </c>
      <c r="DS246">
        <v>547.8875925925926</v>
      </c>
      <c r="DT246">
        <v>593.3341481481481</v>
      </c>
      <c r="DU246">
        <v>23.93061851851851</v>
      </c>
      <c r="DV246">
        <v>20.21610740740741</v>
      </c>
      <c r="DW246">
        <v>548.3348148148148</v>
      </c>
      <c r="DX246">
        <v>23.79882592592592</v>
      </c>
      <c r="DY246">
        <v>499.9984074074075</v>
      </c>
      <c r="DZ246">
        <v>91.21907037037035</v>
      </c>
      <c r="EA246">
        <v>0.02933077037037037</v>
      </c>
      <c r="EB246">
        <v>30.39992592592593</v>
      </c>
      <c r="EC246">
        <v>30.01566296296296</v>
      </c>
      <c r="ED246">
        <v>999.9000000000001</v>
      </c>
      <c r="EE246">
        <v>0</v>
      </c>
      <c r="EF246">
        <v>0</v>
      </c>
      <c r="EG246">
        <v>10001.29481481482</v>
      </c>
      <c r="EH246">
        <v>0</v>
      </c>
      <c r="EI246">
        <v>11.3539</v>
      </c>
      <c r="EJ246">
        <v>-45.44657407407406</v>
      </c>
      <c r="EK246">
        <v>561.319925925926</v>
      </c>
      <c r="EL246">
        <v>605.5762592592592</v>
      </c>
      <c r="EM246">
        <v>3.714517407407407</v>
      </c>
      <c r="EN246">
        <v>593.3341481481481</v>
      </c>
      <c r="EO246">
        <v>20.21610740740741</v>
      </c>
      <c r="EP246">
        <v>2.182929629629629</v>
      </c>
      <c r="EQ246">
        <v>1.844094444444444</v>
      </c>
      <c r="ER246">
        <v>18.83757407407408</v>
      </c>
      <c r="ES246">
        <v>16.16564074074074</v>
      </c>
      <c r="ET246">
        <v>2000.018518518518</v>
      </c>
      <c r="EU246">
        <v>0.9799970000000001</v>
      </c>
      <c r="EV246">
        <v>0.02000270000000001</v>
      </c>
      <c r="EW246">
        <v>0</v>
      </c>
      <c r="EX246">
        <v>480.3977407407407</v>
      </c>
      <c r="EY246">
        <v>5.00097</v>
      </c>
      <c r="EZ246">
        <v>9650.396296296296</v>
      </c>
      <c r="FA246">
        <v>16707.72962962963</v>
      </c>
      <c r="FB246">
        <v>40.56199999999999</v>
      </c>
      <c r="FC246">
        <v>40.875</v>
      </c>
      <c r="FD246">
        <v>40.5</v>
      </c>
      <c r="FE246">
        <v>40.375</v>
      </c>
      <c r="FF246">
        <v>41.17092592592593</v>
      </c>
      <c r="FG246">
        <v>1955.108518518519</v>
      </c>
      <c r="FH246">
        <v>39.91</v>
      </c>
      <c r="FI246">
        <v>0</v>
      </c>
      <c r="FJ246">
        <v>1758818158.8</v>
      </c>
      <c r="FK246">
        <v>0</v>
      </c>
      <c r="FL246">
        <v>480.39212</v>
      </c>
      <c r="FM246">
        <v>-0.1753846133583258</v>
      </c>
      <c r="FN246">
        <v>18.07076925981218</v>
      </c>
      <c r="FO246">
        <v>9650.441999999999</v>
      </c>
      <c r="FP246">
        <v>15</v>
      </c>
      <c r="FQ246">
        <v>0</v>
      </c>
      <c r="FR246" t="s">
        <v>441</v>
      </c>
      <c r="FS246">
        <v>1747247426.5</v>
      </c>
      <c r="FT246">
        <v>1747247420.5</v>
      </c>
      <c r="FU246">
        <v>0</v>
      </c>
      <c r="FV246">
        <v>1.027</v>
      </c>
      <c r="FW246">
        <v>0.031</v>
      </c>
      <c r="FX246">
        <v>0.02</v>
      </c>
      <c r="FY246">
        <v>0.05</v>
      </c>
      <c r="FZ246">
        <v>420</v>
      </c>
      <c r="GA246">
        <v>16</v>
      </c>
      <c r="GB246">
        <v>0.01</v>
      </c>
      <c r="GC246">
        <v>0.1</v>
      </c>
      <c r="GD246">
        <v>-45.35429024390243</v>
      </c>
      <c r="GE246">
        <v>-1.780979790940746</v>
      </c>
      <c r="GF246">
        <v>0.1770307163713825</v>
      </c>
      <c r="GG246">
        <v>0</v>
      </c>
      <c r="GH246">
        <v>480.3517352941176</v>
      </c>
      <c r="GI246">
        <v>0.3286325430465837</v>
      </c>
      <c r="GJ246">
        <v>0.2525347161718005</v>
      </c>
      <c r="GK246">
        <v>-1</v>
      </c>
      <c r="GL246">
        <v>3.722817073170733</v>
      </c>
      <c r="GM246">
        <v>-0.1670427177700277</v>
      </c>
      <c r="GN246">
        <v>0.016750443495243</v>
      </c>
      <c r="GO246">
        <v>0</v>
      </c>
      <c r="GP246">
        <v>0</v>
      </c>
      <c r="GQ246">
        <v>2</v>
      </c>
      <c r="GR246" t="s">
        <v>450</v>
      </c>
      <c r="GS246">
        <v>3.13548</v>
      </c>
      <c r="GT246">
        <v>2.68945</v>
      </c>
      <c r="GU246">
        <v>0.119065</v>
      </c>
      <c r="GV246">
        <v>0.124361</v>
      </c>
      <c r="GW246">
        <v>0.106862</v>
      </c>
      <c r="GX246">
        <v>0.09384919999999999</v>
      </c>
      <c r="GY246">
        <v>28002.2</v>
      </c>
      <c r="GZ246">
        <v>27884.8</v>
      </c>
      <c r="HA246">
        <v>29549.5</v>
      </c>
      <c r="HB246">
        <v>29429.3</v>
      </c>
      <c r="HC246">
        <v>34867.6</v>
      </c>
      <c r="HD246">
        <v>35320.6</v>
      </c>
      <c r="HE246">
        <v>41581.6</v>
      </c>
      <c r="HF246">
        <v>41806.2</v>
      </c>
      <c r="HG246">
        <v>1.92243</v>
      </c>
      <c r="HH246">
        <v>1.8861</v>
      </c>
      <c r="HI246">
        <v>0.0782385</v>
      </c>
      <c r="HJ246">
        <v>0</v>
      </c>
      <c r="HK246">
        <v>28.7418</v>
      </c>
      <c r="HL246">
        <v>999.9</v>
      </c>
      <c r="HM246">
        <v>53.2</v>
      </c>
      <c r="HN246">
        <v>30.9</v>
      </c>
      <c r="HO246">
        <v>26.1644</v>
      </c>
      <c r="HP246">
        <v>62.1339</v>
      </c>
      <c r="HQ246">
        <v>25.7652</v>
      </c>
      <c r="HR246">
        <v>1</v>
      </c>
      <c r="HS246">
        <v>0.0848222</v>
      </c>
      <c r="HT246">
        <v>-0.9385019999999999</v>
      </c>
      <c r="HU246">
        <v>20.338</v>
      </c>
      <c r="HV246">
        <v>5.21774</v>
      </c>
      <c r="HW246">
        <v>12.0129</v>
      </c>
      <c r="HX246">
        <v>4.98905</v>
      </c>
      <c r="HY246">
        <v>3.28815</v>
      </c>
      <c r="HZ246">
        <v>9999</v>
      </c>
      <c r="IA246">
        <v>9999</v>
      </c>
      <c r="IB246">
        <v>9999</v>
      </c>
      <c r="IC246">
        <v>4.8</v>
      </c>
      <c r="ID246">
        <v>1.86761</v>
      </c>
      <c r="IE246">
        <v>1.86673</v>
      </c>
      <c r="IF246">
        <v>1.86601</v>
      </c>
      <c r="IG246">
        <v>1.866</v>
      </c>
      <c r="IH246">
        <v>1.86787</v>
      </c>
      <c r="II246">
        <v>1.8703</v>
      </c>
      <c r="IJ246">
        <v>1.86897</v>
      </c>
      <c r="IK246">
        <v>1.87045</v>
      </c>
      <c r="IL246">
        <v>0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-0.468</v>
      </c>
      <c r="IZ246">
        <v>0.1314</v>
      </c>
      <c r="JA246">
        <v>-0.08430758455233166</v>
      </c>
      <c r="JB246">
        <v>-0.0005046786976645747</v>
      </c>
      <c r="JC246">
        <v>-2.788243218172637E-07</v>
      </c>
      <c r="JD246">
        <v>-1.458253586176284E-11</v>
      </c>
      <c r="JE246">
        <v>-0.06436460862781151</v>
      </c>
      <c r="JF246">
        <v>-0.004978686969522418</v>
      </c>
      <c r="JG246">
        <v>0.0008967905392753483</v>
      </c>
      <c r="JH246">
        <v>-1.433903952826167E-05</v>
      </c>
      <c r="JI246">
        <v>4</v>
      </c>
      <c r="JJ246">
        <v>2332</v>
      </c>
      <c r="JK246">
        <v>1</v>
      </c>
      <c r="JL246">
        <v>26</v>
      </c>
      <c r="JM246">
        <v>192845.5</v>
      </c>
      <c r="JN246">
        <v>192845.6</v>
      </c>
      <c r="JO246">
        <v>1.43311</v>
      </c>
      <c r="JP246">
        <v>2.2644</v>
      </c>
      <c r="JQ246">
        <v>1.39648</v>
      </c>
      <c r="JR246">
        <v>2.34863</v>
      </c>
      <c r="JS246">
        <v>1.49536</v>
      </c>
      <c r="JT246">
        <v>2.71484</v>
      </c>
      <c r="JU246">
        <v>36.34</v>
      </c>
      <c r="JV246">
        <v>24.07</v>
      </c>
      <c r="JW246">
        <v>18</v>
      </c>
      <c r="JX246">
        <v>489.276</v>
      </c>
      <c r="JY246">
        <v>456.306</v>
      </c>
      <c r="JZ246">
        <v>29.5512</v>
      </c>
      <c r="KA246">
        <v>28.7064</v>
      </c>
      <c r="KB246">
        <v>29.9998</v>
      </c>
      <c r="KC246">
        <v>28.5913</v>
      </c>
      <c r="KD246">
        <v>28.5197</v>
      </c>
      <c r="KE246">
        <v>28.8051</v>
      </c>
      <c r="KF246">
        <v>28.5706</v>
      </c>
      <c r="KG246">
        <v>71.7011</v>
      </c>
      <c r="KH246">
        <v>29.5376</v>
      </c>
      <c r="KI246">
        <v>641.111</v>
      </c>
      <c r="KJ246">
        <v>20.2654</v>
      </c>
      <c r="KK246">
        <v>100.991</v>
      </c>
      <c r="KL246">
        <v>100.534</v>
      </c>
    </row>
    <row r="247" spans="1:298">
      <c r="A247">
        <v>231</v>
      </c>
      <c r="B247">
        <v>1758818163</v>
      </c>
      <c r="C247">
        <v>5127.900000095367</v>
      </c>
      <c r="D247" t="s">
        <v>908</v>
      </c>
      <c r="E247" t="s">
        <v>909</v>
      </c>
      <c r="F247">
        <v>5</v>
      </c>
      <c r="G247" t="s">
        <v>833</v>
      </c>
      <c r="H247" t="s">
        <v>437</v>
      </c>
      <c r="I247" t="s">
        <v>438</v>
      </c>
      <c r="J247">
        <v>1758818155.214286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637.6856403122674</v>
      </c>
      <c r="AL247">
        <v>602.1603454545454</v>
      </c>
      <c r="AM247">
        <v>3.403004690653407</v>
      </c>
      <c r="AN247">
        <v>65.06510384186626</v>
      </c>
      <c r="AO247">
        <f>(AQ247 - AP247 + DZ247*1E3/(8.314*(EB247+273.15)) * AS247/DY247 * AR247) * DY247/(100*DM247) * 1000/(1000 - AQ247)</f>
        <v>0</v>
      </c>
      <c r="AP247">
        <v>20.21012638027062</v>
      </c>
      <c r="AQ247">
        <v>23.87169939393939</v>
      </c>
      <c r="AR247">
        <v>-0.005501434181578355</v>
      </c>
      <c r="AS247">
        <v>108.0877856930043</v>
      </c>
      <c r="AT247">
        <v>0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3.21</v>
      </c>
      <c r="DN247">
        <v>0.5</v>
      </c>
      <c r="DO247" t="s">
        <v>440</v>
      </c>
      <c r="DP247">
        <v>2</v>
      </c>
      <c r="DQ247" t="b">
        <v>1</v>
      </c>
      <c r="DR247">
        <v>1758818155.214286</v>
      </c>
      <c r="DS247">
        <v>563.5595357142857</v>
      </c>
      <c r="DT247">
        <v>609.1270714285714</v>
      </c>
      <c r="DU247">
        <v>23.90891071428572</v>
      </c>
      <c r="DV247">
        <v>20.21161428571429</v>
      </c>
      <c r="DW247">
        <v>564.01975</v>
      </c>
      <c r="DX247">
        <v>23.77740714285715</v>
      </c>
      <c r="DY247">
        <v>499.9944999999999</v>
      </c>
      <c r="DZ247">
        <v>91.21898214285714</v>
      </c>
      <c r="EA247">
        <v>0.02926626071428571</v>
      </c>
      <c r="EB247">
        <v>30.39958214285715</v>
      </c>
      <c r="EC247">
        <v>30.01895357142856</v>
      </c>
      <c r="ED247">
        <v>999.9000000000002</v>
      </c>
      <c r="EE247">
        <v>0</v>
      </c>
      <c r="EF247">
        <v>0</v>
      </c>
      <c r="EG247">
        <v>10000.54857142857</v>
      </c>
      <c r="EH247">
        <v>0</v>
      </c>
      <c r="EI247">
        <v>11.3539</v>
      </c>
      <c r="EJ247">
        <v>-45.56753214285715</v>
      </c>
      <c r="EK247">
        <v>577.3633571428572</v>
      </c>
      <c r="EL247">
        <v>621.6922500000001</v>
      </c>
      <c r="EM247">
        <v>3.697302857142856</v>
      </c>
      <c r="EN247">
        <v>609.1270714285714</v>
      </c>
      <c r="EO247">
        <v>20.21161428571429</v>
      </c>
      <c r="EP247">
        <v>2.180947857142857</v>
      </c>
      <c r="EQ247">
        <v>1.843683571428571</v>
      </c>
      <c r="ER247">
        <v>18.82303214285714</v>
      </c>
      <c r="ES247">
        <v>16.16213928571428</v>
      </c>
      <c r="ET247">
        <v>2000.021785714285</v>
      </c>
      <c r="EU247">
        <v>0.9799970000000001</v>
      </c>
      <c r="EV247">
        <v>0.02000270000000001</v>
      </c>
      <c r="EW247">
        <v>0</v>
      </c>
      <c r="EX247">
        <v>480.4802142857143</v>
      </c>
      <c r="EY247">
        <v>5.00097</v>
      </c>
      <c r="EZ247">
        <v>9651.605714285713</v>
      </c>
      <c r="FA247">
        <v>16707.75714285714</v>
      </c>
      <c r="FB247">
        <v>40.56199999999999</v>
      </c>
      <c r="FC247">
        <v>40.875</v>
      </c>
      <c r="FD247">
        <v>40.5</v>
      </c>
      <c r="FE247">
        <v>40.375</v>
      </c>
      <c r="FF247">
        <v>41.156</v>
      </c>
      <c r="FG247">
        <v>1955.111785714286</v>
      </c>
      <c r="FH247">
        <v>39.91</v>
      </c>
      <c r="FI247">
        <v>0</v>
      </c>
      <c r="FJ247">
        <v>1758818164.2</v>
      </c>
      <c r="FK247">
        <v>0</v>
      </c>
      <c r="FL247">
        <v>480.4981153846153</v>
      </c>
      <c r="FM247">
        <v>0.6409230824176607</v>
      </c>
      <c r="FN247">
        <v>13.87897435897658</v>
      </c>
      <c r="FO247">
        <v>9651.737692307692</v>
      </c>
      <c r="FP247">
        <v>15</v>
      </c>
      <c r="FQ247">
        <v>0</v>
      </c>
      <c r="FR247" t="s">
        <v>441</v>
      </c>
      <c r="FS247">
        <v>1747247426.5</v>
      </c>
      <c r="FT247">
        <v>1747247420.5</v>
      </c>
      <c r="FU247">
        <v>0</v>
      </c>
      <c r="FV247">
        <v>1.027</v>
      </c>
      <c r="FW247">
        <v>0.031</v>
      </c>
      <c r="FX247">
        <v>0.02</v>
      </c>
      <c r="FY247">
        <v>0.05</v>
      </c>
      <c r="FZ247">
        <v>420</v>
      </c>
      <c r="GA247">
        <v>16</v>
      </c>
      <c r="GB247">
        <v>0.01</v>
      </c>
      <c r="GC247">
        <v>0.1</v>
      </c>
      <c r="GD247">
        <v>-45.4656756097561</v>
      </c>
      <c r="GE247">
        <v>-1.609151916376356</v>
      </c>
      <c r="GF247">
        <v>0.160442982472367</v>
      </c>
      <c r="GG247">
        <v>0</v>
      </c>
      <c r="GH247">
        <v>480.4099117647059</v>
      </c>
      <c r="GI247">
        <v>0.9069365936230857</v>
      </c>
      <c r="GJ247">
        <v>0.2617593604873937</v>
      </c>
      <c r="GK247">
        <v>-1</v>
      </c>
      <c r="GL247">
        <v>3.709666585365854</v>
      </c>
      <c r="GM247">
        <v>-0.2078678048780473</v>
      </c>
      <c r="GN247">
        <v>0.02090213965121299</v>
      </c>
      <c r="GO247">
        <v>0</v>
      </c>
      <c r="GP247">
        <v>0</v>
      </c>
      <c r="GQ247">
        <v>2</v>
      </c>
      <c r="GR247" t="s">
        <v>450</v>
      </c>
      <c r="GS247">
        <v>3.13529</v>
      </c>
      <c r="GT247">
        <v>2.68975</v>
      </c>
      <c r="GU247">
        <v>0.121496</v>
      </c>
      <c r="GV247">
        <v>0.126705</v>
      </c>
      <c r="GW247">
        <v>0.106781</v>
      </c>
      <c r="GX247">
        <v>0.0938484</v>
      </c>
      <c r="GY247">
        <v>27925.2</v>
      </c>
      <c r="GZ247">
        <v>27810.5</v>
      </c>
      <c r="HA247">
        <v>29549.8</v>
      </c>
      <c r="HB247">
        <v>29429.7</v>
      </c>
      <c r="HC247">
        <v>34871.2</v>
      </c>
      <c r="HD247">
        <v>35321</v>
      </c>
      <c r="HE247">
        <v>41582.1</v>
      </c>
      <c r="HF247">
        <v>41806.5</v>
      </c>
      <c r="HG247">
        <v>1.92218</v>
      </c>
      <c r="HH247">
        <v>1.8863</v>
      </c>
      <c r="HI247">
        <v>0.0786111</v>
      </c>
      <c r="HJ247">
        <v>0</v>
      </c>
      <c r="HK247">
        <v>28.7395</v>
      </c>
      <c r="HL247">
        <v>999.9</v>
      </c>
      <c r="HM247">
        <v>53.2</v>
      </c>
      <c r="HN247">
        <v>30.9</v>
      </c>
      <c r="HO247">
        <v>26.1602</v>
      </c>
      <c r="HP247">
        <v>61.8439</v>
      </c>
      <c r="HQ247">
        <v>25.8654</v>
      </c>
      <c r="HR247">
        <v>1</v>
      </c>
      <c r="HS247">
        <v>0.0845757</v>
      </c>
      <c r="HT247">
        <v>-0.925275</v>
      </c>
      <c r="HU247">
        <v>20.3381</v>
      </c>
      <c r="HV247">
        <v>5.21744</v>
      </c>
      <c r="HW247">
        <v>12.0137</v>
      </c>
      <c r="HX247">
        <v>4.989</v>
      </c>
      <c r="HY247">
        <v>3.28803</v>
      </c>
      <c r="HZ247">
        <v>9999</v>
      </c>
      <c r="IA247">
        <v>9999</v>
      </c>
      <c r="IB247">
        <v>9999</v>
      </c>
      <c r="IC247">
        <v>4.8</v>
      </c>
      <c r="ID247">
        <v>1.86762</v>
      </c>
      <c r="IE247">
        <v>1.86673</v>
      </c>
      <c r="IF247">
        <v>1.86602</v>
      </c>
      <c r="IG247">
        <v>1.866</v>
      </c>
      <c r="IH247">
        <v>1.86786</v>
      </c>
      <c r="II247">
        <v>1.87028</v>
      </c>
      <c r="IJ247">
        <v>1.86896</v>
      </c>
      <c r="IK247">
        <v>1.87042</v>
      </c>
      <c r="IL247">
        <v>0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-0.482</v>
      </c>
      <c r="IZ247">
        <v>0.131</v>
      </c>
      <c r="JA247">
        <v>-0.08430758455233166</v>
      </c>
      <c r="JB247">
        <v>-0.0005046786976645747</v>
      </c>
      <c r="JC247">
        <v>-2.788243218172637E-07</v>
      </c>
      <c r="JD247">
        <v>-1.458253586176284E-11</v>
      </c>
      <c r="JE247">
        <v>-0.06436460862781151</v>
      </c>
      <c r="JF247">
        <v>-0.004978686969522418</v>
      </c>
      <c r="JG247">
        <v>0.0008967905392753483</v>
      </c>
      <c r="JH247">
        <v>-1.433903952826167E-05</v>
      </c>
      <c r="JI247">
        <v>4</v>
      </c>
      <c r="JJ247">
        <v>2332</v>
      </c>
      <c r="JK247">
        <v>1</v>
      </c>
      <c r="JL247">
        <v>26</v>
      </c>
      <c r="JM247">
        <v>192845.6</v>
      </c>
      <c r="JN247">
        <v>192845.7</v>
      </c>
      <c r="JO247">
        <v>1.46851</v>
      </c>
      <c r="JP247">
        <v>2.25708</v>
      </c>
      <c r="JQ247">
        <v>1.39648</v>
      </c>
      <c r="JR247">
        <v>2.34863</v>
      </c>
      <c r="JS247">
        <v>1.49536</v>
      </c>
      <c r="JT247">
        <v>2.69531</v>
      </c>
      <c r="JU247">
        <v>36.34</v>
      </c>
      <c r="JV247">
        <v>24.07</v>
      </c>
      <c r="JW247">
        <v>18</v>
      </c>
      <c r="JX247">
        <v>489.094</v>
      </c>
      <c r="JY247">
        <v>456.409</v>
      </c>
      <c r="JZ247">
        <v>29.5304</v>
      </c>
      <c r="KA247">
        <v>28.7033</v>
      </c>
      <c r="KB247">
        <v>29.9998</v>
      </c>
      <c r="KC247">
        <v>28.5882</v>
      </c>
      <c r="KD247">
        <v>28.5167</v>
      </c>
      <c r="KE247">
        <v>29.3841</v>
      </c>
      <c r="KF247">
        <v>28.2717</v>
      </c>
      <c r="KG247">
        <v>71.7011</v>
      </c>
      <c r="KH247">
        <v>29.52</v>
      </c>
      <c r="KI247">
        <v>654.468</v>
      </c>
      <c r="KJ247">
        <v>20.2961</v>
      </c>
      <c r="KK247">
        <v>100.992</v>
      </c>
      <c r="KL247">
        <v>100.535</v>
      </c>
    </row>
    <row r="248" spans="1:298">
      <c r="A248">
        <v>232</v>
      </c>
      <c r="B248">
        <v>1758818168</v>
      </c>
      <c r="C248">
        <v>5132.900000095367</v>
      </c>
      <c r="D248" t="s">
        <v>910</v>
      </c>
      <c r="E248" t="s">
        <v>911</v>
      </c>
      <c r="F248">
        <v>5</v>
      </c>
      <c r="G248" t="s">
        <v>833</v>
      </c>
      <c r="H248" t="s">
        <v>437</v>
      </c>
      <c r="I248" t="s">
        <v>438</v>
      </c>
      <c r="J248">
        <v>1758818160.5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654.8133924186928</v>
      </c>
      <c r="AL248">
        <v>619.1467939393938</v>
      </c>
      <c r="AM248">
        <v>3.394959749727227</v>
      </c>
      <c r="AN248">
        <v>65.06510384186626</v>
      </c>
      <c r="AO248">
        <f>(AQ248 - AP248 + DZ248*1E3/(8.314*(EB248+273.15)) * AS248/DY248 * AR248) * DY248/(100*DM248) * 1000/(1000 - AQ248)</f>
        <v>0</v>
      </c>
      <c r="AP248">
        <v>20.21921446475607</v>
      </c>
      <c r="AQ248">
        <v>23.85402666666667</v>
      </c>
      <c r="AR248">
        <v>-0.001144735441130236</v>
      </c>
      <c r="AS248">
        <v>108.0877856930043</v>
      </c>
      <c r="AT248">
        <v>0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3.21</v>
      </c>
      <c r="DN248">
        <v>0.5</v>
      </c>
      <c r="DO248" t="s">
        <v>440</v>
      </c>
      <c r="DP248">
        <v>2</v>
      </c>
      <c r="DQ248" t="b">
        <v>1</v>
      </c>
      <c r="DR248">
        <v>1758818160.5</v>
      </c>
      <c r="DS248">
        <v>581.1391111111111</v>
      </c>
      <c r="DT248">
        <v>626.8355925925927</v>
      </c>
      <c r="DU248">
        <v>23.8835925925926</v>
      </c>
      <c r="DV248">
        <v>20.21316666666667</v>
      </c>
      <c r="DW248">
        <v>581.6140740740741</v>
      </c>
      <c r="DX248">
        <v>23.75242222222222</v>
      </c>
      <c r="DY248">
        <v>500.0134814814815</v>
      </c>
      <c r="DZ248">
        <v>91.21870740740741</v>
      </c>
      <c r="EA248">
        <v>0.02919086296296296</v>
      </c>
      <c r="EB248">
        <v>30.39771111111111</v>
      </c>
      <c r="EC248">
        <v>30.02056296296296</v>
      </c>
      <c r="ED248">
        <v>999.9000000000001</v>
      </c>
      <c r="EE248">
        <v>0</v>
      </c>
      <c r="EF248">
        <v>0</v>
      </c>
      <c r="EG248">
        <v>10004.18148148148</v>
      </c>
      <c r="EH248">
        <v>0</v>
      </c>
      <c r="EI248">
        <v>11.3539</v>
      </c>
      <c r="EJ248">
        <v>-45.69653333333332</v>
      </c>
      <c r="EK248">
        <v>595.3580740740741</v>
      </c>
      <c r="EL248">
        <v>639.7673333333333</v>
      </c>
      <c r="EM248">
        <v>3.670431851851852</v>
      </c>
      <c r="EN248">
        <v>626.8355925925927</v>
      </c>
      <c r="EO248">
        <v>20.21316666666667</v>
      </c>
      <c r="EP248">
        <v>2.178631111111111</v>
      </c>
      <c r="EQ248">
        <v>1.843819259259259</v>
      </c>
      <c r="ER248">
        <v>18.80602222222222</v>
      </c>
      <c r="ES248">
        <v>16.16329629629629</v>
      </c>
      <c r="ET248">
        <v>2000.013333333333</v>
      </c>
      <c r="EU248">
        <v>0.979996888888889</v>
      </c>
      <c r="EV248">
        <v>0.02000281481481482</v>
      </c>
      <c r="EW248">
        <v>0</v>
      </c>
      <c r="EX248">
        <v>480.4826666666668</v>
      </c>
      <c r="EY248">
        <v>5.00097</v>
      </c>
      <c r="EZ248">
        <v>9652.742962962964</v>
      </c>
      <c r="FA248">
        <v>16707.67777777778</v>
      </c>
      <c r="FB248">
        <v>40.56199999999999</v>
      </c>
      <c r="FC248">
        <v>40.875</v>
      </c>
      <c r="FD248">
        <v>40.5</v>
      </c>
      <c r="FE248">
        <v>40.375</v>
      </c>
      <c r="FF248">
        <v>41.13418518518519</v>
      </c>
      <c r="FG248">
        <v>1955.103333333333</v>
      </c>
      <c r="FH248">
        <v>39.91</v>
      </c>
      <c r="FI248">
        <v>0</v>
      </c>
      <c r="FJ248">
        <v>1758818169</v>
      </c>
      <c r="FK248">
        <v>0</v>
      </c>
      <c r="FL248">
        <v>480.4916153846154</v>
      </c>
      <c r="FM248">
        <v>0.2659145377348787</v>
      </c>
      <c r="FN248">
        <v>10.32547004239927</v>
      </c>
      <c r="FO248">
        <v>9652.722307692307</v>
      </c>
      <c r="FP248">
        <v>15</v>
      </c>
      <c r="FQ248">
        <v>0</v>
      </c>
      <c r="FR248" t="s">
        <v>441</v>
      </c>
      <c r="FS248">
        <v>1747247426.5</v>
      </c>
      <c r="FT248">
        <v>1747247420.5</v>
      </c>
      <c r="FU248">
        <v>0</v>
      </c>
      <c r="FV248">
        <v>1.027</v>
      </c>
      <c r="FW248">
        <v>0.031</v>
      </c>
      <c r="FX248">
        <v>0.02</v>
      </c>
      <c r="FY248">
        <v>0.05</v>
      </c>
      <c r="FZ248">
        <v>420</v>
      </c>
      <c r="GA248">
        <v>16</v>
      </c>
      <c r="GB248">
        <v>0.01</v>
      </c>
      <c r="GC248">
        <v>0.1</v>
      </c>
      <c r="GD248">
        <v>-45.61627499999999</v>
      </c>
      <c r="GE248">
        <v>-1.478129831144346</v>
      </c>
      <c r="GF248">
        <v>0.1441773694967415</v>
      </c>
      <c r="GG248">
        <v>0</v>
      </c>
      <c r="GH248">
        <v>480.4986470588235</v>
      </c>
      <c r="GI248">
        <v>0.1406569943293945</v>
      </c>
      <c r="GJ248">
        <v>0.2158692254383421</v>
      </c>
      <c r="GK248">
        <v>-1</v>
      </c>
      <c r="GL248">
        <v>3.68628</v>
      </c>
      <c r="GM248">
        <v>-0.2925685553471</v>
      </c>
      <c r="GN248">
        <v>0.02853486656706139</v>
      </c>
      <c r="GO248">
        <v>0</v>
      </c>
      <c r="GP248">
        <v>0</v>
      </c>
      <c r="GQ248">
        <v>2</v>
      </c>
      <c r="GR248" t="s">
        <v>450</v>
      </c>
      <c r="GS248">
        <v>3.13542</v>
      </c>
      <c r="GT248">
        <v>2.68934</v>
      </c>
      <c r="GU248">
        <v>0.123895</v>
      </c>
      <c r="GV248">
        <v>0.129013</v>
      </c>
      <c r="GW248">
        <v>0.106733</v>
      </c>
      <c r="GX248">
        <v>0.0939566</v>
      </c>
      <c r="GY248">
        <v>27849.9</v>
      </c>
      <c r="GZ248">
        <v>27737.2</v>
      </c>
      <c r="HA248">
        <v>29550.8</v>
      </c>
      <c r="HB248">
        <v>29429.9</v>
      </c>
      <c r="HC248">
        <v>34874.4</v>
      </c>
      <c r="HD248">
        <v>35317.2</v>
      </c>
      <c r="HE248">
        <v>41583.6</v>
      </c>
      <c r="HF248">
        <v>41807</v>
      </c>
      <c r="HG248">
        <v>1.92272</v>
      </c>
      <c r="HH248">
        <v>1.88605</v>
      </c>
      <c r="HI248">
        <v>0.0797287</v>
      </c>
      <c r="HJ248">
        <v>0</v>
      </c>
      <c r="HK248">
        <v>28.737</v>
      </c>
      <c r="HL248">
        <v>999.9</v>
      </c>
      <c r="HM248">
        <v>53.2</v>
      </c>
      <c r="HN248">
        <v>30.9</v>
      </c>
      <c r="HO248">
        <v>26.1595</v>
      </c>
      <c r="HP248">
        <v>62.0339</v>
      </c>
      <c r="HQ248">
        <v>25.7732</v>
      </c>
      <c r="HR248">
        <v>1</v>
      </c>
      <c r="HS248">
        <v>0.0841235</v>
      </c>
      <c r="HT248">
        <v>-0.9020860000000001</v>
      </c>
      <c r="HU248">
        <v>20.3385</v>
      </c>
      <c r="HV248">
        <v>5.21759</v>
      </c>
      <c r="HW248">
        <v>12.0122</v>
      </c>
      <c r="HX248">
        <v>4.9887</v>
      </c>
      <c r="HY248">
        <v>3.28815</v>
      </c>
      <c r="HZ248">
        <v>9999</v>
      </c>
      <c r="IA248">
        <v>9999</v>
      </c>
      <c r="IB248">
        <v>9999</v>
      </c>
      <c r="IC248">
        <v>4.8</v>
      </c>
      <c r="ID248">
        <v>1.8676</v>
      </c>
      <c r="IE248">
        <v>1.86671</v>
      </c>
      <c r="IF248">
        <v>1.86603</v>
      </c>
      <c r="IG248">
        <v>1.866</v>
      </c>
      <c r="IH248">
        <v>1.86788</v>
      </c>
      <c r="II248">
        <v>1.87029</v>
      </c>
      <c r="IJ248">
        <v>1.86894</v>
      </c>
      <c r="IK248">
        <v>1.87043</v>
      </c>
      <c r="IL248">
        <v>0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-0.496</v>
      </c>
      <c r="IZ248">
        <v>0.1308</v>
      </c>
      <c r="JA248">
        <v>-0.08430758455233166</v>
      </c>
      <c r="JB248">
        <v>-0.0005046786976645747</v>
      </c>
      <c r="JC248">
        <v>-2.788243218172637E-07</v>
      </c>
      <c r="JD248">
        <v>-1.458253586176284E-11</v>
      </c>
      <c r="JE248">
        <v>-0.06436460862781151</v>
      </c>
      <c r="JF248">
        <v>-0.004978686969522418</v>
      </c>
      <c r="JG248">
        <v>0.0008967905392753483</v>
      </c>
      <c r="JH248">
        <v>-1.433903952826167E-05</v>
      </c>
      <c r="JI248">
        <v>4</v>
      </c>
      <c r="JJ248">
        <v>2332</v>
      </c>
      <c r="JK248">
        <v>1</v>
      </c>
      <c r="JL248">
        <v>26</v>
      </c>
      <c r="JM248">
        <v>192845.7</v>
      </c>
      <c r="JN248">
        <v>192845.8</v>
      </c>
      <c r="JO248">
        <v>1.50024</v>
      </c>
      <c r="JP248">
        <v>2.27173</v>
      </c>
      <c r="JQ248">
        <v>1.39771</v>
      </c>
      <c r="JR248">
        <v>2.34863</v>
      </c>
      <c r="JS248">
        <v>1.49536</v>
      </c>
      <c r="JT248">
        <v>2.57812</v>
      </c>
      <c r="JU248">
        <v>36.34</v>
      </c>
      <c r="JV248">
        <v>24.0525</v>
      </c>
      <c r="JW248">
        <v>18</v>
      </c>
      <c r="JX248">
        <v>489.412</v>
      </c>
      <c r="JY248">
        <v>456.228</v>
      </c>
      <c r="JZ248">
        <v>29.5113</v>
      </c>
      <c r="KA248">
        <v>28.6996</v>
      </c>
      <c r="KB248">
        <v>29.9998</v>
      </c>
      <c r="KC248">
        <v>28.5846</v>
      </c>
      <c r="KD248">
        <v>28.5137</v>
      </c>
      <c r="KE248">
        <v>30.0215</v>
      </c>
      <c r="KF248">
        <v>28.2717</v>
      </c>
      <c r="KG248">
        <v>71.7011</v>
      </c>
      <c r="KH248">
        <v>29.4998</v>
      </c>
      <c r="KI248">
        <v>674.509</v>
      </c>
      <c r="KJ248">
        <v>20.3287</v>
      </c>
      <c r="KK248">
        <v>100.996</v>
      </c>
      <c r="KL248">
        <v>100.536</v>
      </c>
    </row>
    <row r="249" spans="1:298">
      <c r="A249">
        <v>233</v>
      </c>
      <c r="B249">
        <v>1758818173</v>
      </c>
      <c r="C249">
        <v>5137.900000095367</v>
      </c>
      <c r="D249" t="s">
        <v>912</v>
      </c>
      <c r="E249" t="s">
        <v>913</v>
      </c>
      <c r="F249">
        <v>5</v>
      </c>
      <c r="G249" t="s">
        <v>833</v>
      </c>
      <c r="H249" t="s">
        <v>437</v>
      </c>
      <c r="I249" t="s">
        <v>438</v>
      </c>
      <c r="J249">
        <v>1758818165.214286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672.049958495399</v>
      </c>
      <c r="AL249">
        <v>636.2876606060604</v>
      </c>
      <c r="AM249">
        <v>3.442424286917083</v>
      </c>
      <c r="AN249">
        <v>65.06510384186626</v>
      </c>
      <c r="AO249">
        <f>(AQ249 - AP249 + DZ249*1E3/(8.314*(EB249+273.15)) * AS249/DY249 * AR249) * DY249/(100*DM249) * 1000/(1000 - AQ249)</f>
        <v>0</v>
      </c>
      <c r="AP249">
        <v>20.25643004984242</v>
      </c>
      <c r="AQ249">
        <v>23.85253454545454</v>
      </c>
      <c r="AR249">
        <v>3.593255837360613E-05</v>
      </c>
      <c r="AS249">
        <v>108.0877856930043</v>
      </c>
      <c r="AT249">
        <v>0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3.21</v>
      </c>
      <c r="DN249">
        <v>0.5</v>
      </c>
      <c r="DO249" t="s">
        <v>440</v>
      </c>
      <c r="DP249">
        <v>2</v>
      </c>
      <c r="DQ249" t="b">
        <v>1</v>
      </c>
      <c r="DR249">
        <v>1758818165.214286</v>
      </c>
      <c r="DS249">
        <v>596.8019999999999</v>
      </c>
      <c r="DT249">
        <v>642.6506428571429</v>
      </c>
      <c r="DU249">
        <v>23.86605</v>
      </c>
      <c r="DV249">
        <v>20.22732857142858</v>
      </c>
      <c r="DW249">
        <v>597.2903214285715</v>
      </c>
      <c r="DX249">
        <v>23.73511071428572</v>
      </c>
      <c r="DY249">
        <v>500.01175</v>
      </c>
      <c r="DZ249">
        <v>91.21984642857144</v>
      </c>
      <c r="EA249">
        <v>0.02926867857142857</v>
      </c>
      <c r="EB249">
        <v>30.39643214285714</v>
      </c>
      <c r="EC249">
        <v>30.02249285714286</v>
      </c>
      <c r="ED249">
        <v>999.9000000000002</v>
      </c>
      <c r="EE249">
        <v>0</v>
      </c>
      <c r="EF249">
        <v>0</v>
      </c>
      <c r="EG249">
        <v>10001.73785714286</v>
      </c>
      <c r="EH249">
        <v>0</v>
      </c>
      <c r="EI249">
        <v>11.3511</v>
      </c>
      <c r="EJ249">
        <v>-45.84876071428572</v>
      </c>
      <c r="EK249">
        <v>611.3933571428571</v>
      </c>
      <c r="EL249">
        <v>655.9183928571429</v>
      </c>
      <c r="EM249">
        <v>3.638728928571428</v>
      </c>
      <c r="EN249">
        <v>642.6506428571429</v>
      </c>
      <c r="EO249">
        <v>20.22732857142858</v>
      </c>
      <c r="EP249">
        <v>2.1770575</v>
      </c>
      <c r="EQ249">
        <v>1.845133928571428</v>
      </c>
      <c r="ER249">
        <v>18.79447142857142</v>
      </c>
      <c r="ES249">
        <v>16.17446785714285</v>
      </c>
      <c r="ET249">
        <v>2000.0075</v>
      </c>
      <c r="EU249">
        <v>0.9799967857142858</v>
      </c>
      <c r="EV249">
        <v>0.02000291785714286</v>
      </c>
      <c r="EW249">
        <v>0</v>
      </c>
      <c r="EX249">
        <v>480.5459999999999</v>
      </c>
      <c r="EY249">
        <v>5.00097</v>
      </c>
      <c r="EZ249">
        <v>9653.563571428573</v>
      </c>
      <c r="FA249">
        <v>16707.61785714286</v>
      </c>
      <c r="FB249">
        <v>40.55757142857141</v>
      </c>
      <c r="FC249">
        <v>40.8705</v>
      </c>
      <c r="FD249">
        <v>40.5</v>
      </c>
      <c r="FE249">
        <v>40.375</v>
      </c>
      <c r="FF249">
        <v>41.13164285714286</v>
      </c>
      <c r="FG249">
        <v>1955.0975</v>
      </c>
      <c r="FH249">
        <v>39.91</v>
      </c>
      <c r="FI249">
        <v>0</v>
      </c>
      <c r="FJ249">
        <v>1758818173.8</v>
      </c>
      <c r="FK249">
        <v>0</v>
      </c>
      <c r="FL249">
        <v>480.5358846153846</v>
      </c>
      <c r="FM249">
        <v>-0.426837605148244</v>
      </c>
      <c r="FN249">
        <v>11.11931624180065</v>
      </c>
      <c r="FO249">
        <v>9653.556923076923</v>
      </c>
      <c r="FP249">
        <v>15</v>
      </c>
      <c r="FQ249">
        <v>0</v>
      </c>
      <c r="FR249" t="s">
        <v>441</v>
      </c>
      <c r="FS249">
        <v>1747247426.5</v>
      </c>
      <c r="FT249">
        <v>1747247420.5</v>
      </c>
      <c r="FU249">
        <v>0</v>
      </c>
      <c r="FV249">
        <v>1.027</v>
      </c>
      <c r="FW249">
        <v>0.031</v>
      </c>
      <c r="FX249">
        <v>0.02</v>
      </c>
      <c r="FY249">
        <v>0.05</v>
      </c>
      <c r="FZ249">
        <v>420</v>
      </c>
      <c r="GA249">
        <v>16</v>
      </c>
      <c r="GB249">
        <v>0.01</v>
      </c>
      <c r="GC249">
        <v>0.1</v>
      </c>
      <c r="GD249">
        <v>-45.77472195121951</v>
      </c>
      <c r="GE249">
        <v>-1.775249477351903</v>
      </c>
      <c r="GF249">
        <v>0.1814309228385458</v>
      </c>
      <c r="GG249">
        <v>0</v>
      </c>
      <c r="GH249">
        <v>480.4978823529412</v>
      </c>
      <c r="GI249">
        <v>0.2357219258705215</v>
      </c>
      <c r="GJ249">
        <v>0.2375512037318765</v>
      </c>
      <c r="GK249">
        <v>-1</v>
      </c>
      <c r="GL249">
        <v>3.655020487804878</v>
      </c>
      <c r="GM249">
        <v>-0.3930618815330951</v>
      </c>
      <c r="GN249">
        <v>0.03925764868468119</v>
      </c>
      <c r="GO249">
        <v>0</v>
      </c>
      <c r="GP249">
        <v>0</v>
      </c>
      <c r="GQ249">
        <v>2</v>
      </c>
      <c r="GR249" t="s">
        <v>450</v>
      </c>
      <c r="GS249">
        <v>3.13522</v>
      </c>
      <c r="GT249">
        <v>2.68987</v>
      </c>
      <c r="GU249">
        <v>0.126292</v>
      </c>
      <c r="GV249">
        <v>0.131308</v>
      </c>
      <c r="GW249">
        <v>0.106739</v>
      </c>
      <c r="GX249">
        <v>0.0940197</v>
      </c>
      <c r="GY249">
        <v>27773.5</v>
      </c>
      <c r="GZ249">
        <v>27664</v>
      </c>
      <c r="HA249">
        <v>29550.7</v>
      </c>
      <c r="HB249">
        <v>29429.8</v>
      </c>
      <c r="HC249">
        <v>34874.2</v>
      </c>
      <c r="HD249">
        <v>35314.6</v>
      </c>
      <c r="HE249">
        <v>41583.5</v>
      </c>
      <c r="HF249">
        <v>41806.9</v>
      </c>
      <c r="HG249">
        <v>1.9223</v>
      </c>
      <c r="HH249">
        <v>1.8863</v>
      </c>
      <c r="HI249">
        <v>0.0786409</v>
      </c>
      <c r="HJ249">
        <v>0</v>
      </c>
      <c r="HK249">
        <v>28.737</v>
      </c>
      <c r="HL249">
        <v>999.9</v>
      </c>
      <c r="HM249">
        <v>53.2</v>
      </c>
      <c r="HN249">
        <v>30.9</v>
      </c>
      <c r="HO249">
        <v>26.1568</v>
      </c>
      <c r="HP249">
        <v>61.9539</v>
      </c>
      <c r="HQ249">
        <v>25.9135</v>
      </c>
      <c r="HR249">
        <v>1</v>
      </c>
      <c r="HS249">
        <v>0.0840625</v>
      </c>
      <c r="HT249">
        <v>-0.859594</v>
      </c>
      <c r="HU249">
        <v>20.3385</v>
      </c>
      <c r="HV249">
        <v>5.21639</v>
      </c>
      <c r="HW249">
        <v>12.0132</v>
      </c>
      <c r="HX249">
        <v>4.98835</v>
      </c>
      <c r="HY249">
        <v>3.28795</v>
      </c>
      <c r="HZ249">
        <v>9999</v>
      </c>
      <c r="IA249">
        <v>9999</v>
      </c>
      <c r="IB249">
        <v>9999</v>
      </c>
      <c r="IC249">
        <v>4.8</v>
      </c>
      <c r="ID249">
        <v>1.86761</v>
      </c>
      <c r="IE249">
        <v>1.86674</v>
      </c>
      <c r="IF249">
        <v>1.86604</v>
      </c>
      <c r="IG249">
        <v>1.866</v>
      </c>
      <c r="IH249">
        <v>1.86788</v>
      </c>
      <c r="II249">
        <v>1.87029</v>
      </c>
      <c r="IJ249">
        <v>1.86896</v>
      </c>
      <c r="IK249">
        <v>1.87043</v>
      </c>
      <c r="IL249">
        <v>0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-0.511</v>
      </c>
      <c r="IZ249">
        <v>0.1307</v>
      </c>
      <c r="JA249">
        <v>-0.08430758455233166</v>
      </c>
      <c r="JB249">
        <v>-0.0005046786976645747</v>
      </c>
      <c r="JC249">
        <v>-2.788243218172637E-07</v>
      </c>
      <c r="JD249">
        <v>-1.458253586176284E-11</v>
      </c>
      <c r="JE249">
        <v>-0.06436460862781151</v>
      </c>
      <c r="JF249">
        <v>-0.004978686969522418</v>
      </c>
      <c r="JG249">
        <v>0.0008967905392753483</v>
      </c>
      <c r="JH249">
        <v>-1.433903952826167E-05</v>
      </c>
      <c r="JI249">
        <v>4</v>
      </c>
      <c r="JJ249">
        <v>2332</v>
      </c>
      <c r="JK249">
        <v>1</v>
      </c>
      <c r="JL249">
        <v>26</v>
      </c>
      <c r="JM249">
        <v>192845.8</v>
      </c>
      <c r="JN249">
        <v>192845.9</v>
      </c>
      <c r="JO249">
        <v>1.52588</v>
      </c>
      <c r="JP249">
        <v>2.2644</v>
      </c>
      <c r="JQ249">
        <v>1.39648</v>
      </c>
      <c r="JR249">
        <v>2.34375</v>
      </c>
      <c r="JS249">
        <v>1.49536</v>
      </c>
      <c r="JT249">
        <v>2.66968</v>
      </c>
      <c r="JU249">
        <v>36.34</v>
      </c>
      <c r="JV249">
        <v>24.0612</v>
      </c>
      <c r="JW249">
        <v>18</v>
      </c>
      <c r="JX249">
        <v>489.119</v>
      </c>
      <c r="JY249">
        <v>456.357</v>
      </c>
      <c r="JZ249">
        <v>29.4873</v>
      </c>
      <c r="KA249">
        <v>28.6966</v>
      </c>
      <c r="KB249">
        <v>29.9998</v>
      </c>
      <c r="KC249">
        <v>28.5815</v>
      </c>
      <c r="KD249">
        <v>28.5101</v>
      </c>
      <c r="KE249">
        <v>30.5974</v>
      </c>
      <c r="KF249">
        <v>28.2717</v>
      </c>
      <c r="KG249">
        <v>71.7011</v>
      </c>
      <c r="KH249">
        <v>29.4696</v>
      </c>
      <c r="KI249">
        <v>687.866</v>
      </c>
      <c r="KJ249">
        <v>20.3461</v>
      </c>
      <c r="KK249">
        <v>100.996</v>
      </c>
      <c r="KL249">
        <v>100.536</v>
      </c>
    </row>
    <row r="250" spans="1:298">
      <c r="A250">
        <v>234</v>
      </c>
      <c r="B250">
        <v>1758818178</v>
      </c>
      <c r="C250">
        <v>5142.900000095367</v>
      </c>
      <c r="D250" t="s">
        <v>914</v>
      </c>
      <c r="E250" t="s">
        <v>915</v>
      </c>
      <c r="F250">
        <v>5</v>
      </c>
      <c r="G250" t="s">
        <v>833</v>
      </c>
      <c r="H250" t="s">
        <v>437</v>
      </c>
      <c r="I250" t="s">
        <v>438</v>
      </c>
      <c r="J250">
        <v>1758818170.5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689.0332147326302</v>
      </c>
      <c r="AL250">
        <v>653.3564545454541</v>
      </c>
      <c r="AM250">
        <v>3.405007977554801</v>
      </c>
      <c r="AN250">
        <v>65.06510384186626</v>
      </c>
      <c r="AO250">
        <f>(AQ250 - AP250 + DZ250*1E3/(8.314*(EB250+273.15)) * AS250/DY250 * AR250) * DY250/(100*DM250) * 1000/(1000 - AQ250)</f>
        <v>0</v>
      </c>
      <c r="AP250">
        <v>20.26781503524317</v>
      </c>
      <c r="AQ250">
        <v>23.84714727272727</v>
      </c>
      <c r="AR250">
        <v>-0.0001812715332449923</v>
      </c>
      <c r="AS250">
        <v>108.0877856930043</v>
      </c>
      <c r="AT250">
        <v>0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3.21</v>
      </c>
      <c r="DN250">
        <v>0.5</v>
      </c>
      <c r="DO250" t="s">
        <v>440</v>
      </c>
      <c r="DP250">
        <v>2</v>
      </c>
      <c r="DQ250" t="b">
        <v>1</v>
      </c>
      <c r="DR250">
        <v>1758818170.5</v>
      </c>
      <c r="DS250">
        <v>614.4231851851852</v>
      </c>
      <c r="DT250">
        <v>660.3573703703703</v>
      </c>
      <c r="DU250">
        <v>23.85396666666666</v>
      </c>
      <c r="DV250">
        <v>20.24820740740741</v>
      </c>
      <c r="DW250">
        <v>614.9266666666667</v>
      </c>
      <c r="DX250">
        <v>23.72317407407408</v>
      </c>
      <c r="DY250">
        <v>500.0527777777777</v>
      </c>
      <c r="DZ250">
        <v>91.2213148148148</v>
      </c>
      <c r="EA250">
        <v>0.0293085962962963</v>
      </c>
      <c r="EB250">
        <v>30.39297777777778</v>
      </c>
      <c r="EC250">
        <v>30.02488888888888</v>
      </c>
      <c r="ED250">
        <v>999.9000000000001</v>
      </c>
      <c r="EE250">
        <v>0</v>
      </c>
      <c r="EF250">
        <v>0</v>
      </c>
      <c r="EG250">
        <v>9998.568888888889</v>
      </c>
      <c r="EH250">
        <v>0</v>
      </c>
      <c r="EI250">
        <v>11.35037407407408</v>
      </c>
      <c r="EJ250">
        <v>-45.93434814814815</v>
      </c>
      <c r="EK250">
        <v>629.4376296296296</v>
      </c>
      <c r="EL250">
        <v>674.0051851851852</v>
      </c>
      <c r="EM250">
        <v>3.605762222222222</v>
      </c>
      <c r="EN250">
        <v>660.3573703703703</v>
      </c>
      <c r="EO250">
        <v>20.24820740740741</v>
      </c>
      <c r="EP250">
        <v>2.175989259259259</v>
      </c>
      <c r="EQ250">
        <v>1.847067407407407</v>
      </c>
      <c r="ER250">
        <v>18.78662592592593</v>
      </c>
      <c r="ES250">
        <v>16.1908962962963</v>
      </c>
      <c r="ET250">
        <v>1999.992222222222</v>
      </c>
      <c r="EU250">
        <v>0.9799965555555558</v>
      </c>
      <c r="EV250">
        <v>0.02000314444444444</v>
      </c>
      <c r="EW250">
        <v>0</v>
      </c>
      <c r="EX250">
        <v>480.5322222222222</v>
      </c>
      <c r="EY250">
        <v>5.00097</v>
      </c>
      <c r="EZ250">
        <v>9654.475185185185</v>
      </c>
      <c r="FA250">
        <v>16707.5</v>
      </c>
      <c r="FB250">
        <v>40.5574074074074</v>
      </c>
      <c r="FC250">
        <v>40.87033333333333</v>
      </c>
      <c r="FD250">
        <v>40.5</v>
      </c>
      <c r="FE250">
        <v>40.375</v>
      </c>
      <c r="FF250">
        <v>41.12729629629629</v>
      </c>
      <c r="FG250">
        <v>1955.082222222222</v>
      </c>
      <c r="FH250">
        <v>39.91</v>
      </c>
      <c r="FI250">
        <v>0</v>
      </c>
      <c r="FJ250">
        <v>1758818179.2</v>
      </c>
      <c r="FK250">
        <v>0</v>
      </c>
      <c r="FL250">
        <v>480.5077200000001</v>
      </c>
      <c r="FM250">
        <v>0.3230769154669681</v>
      </c>
      <c r="FN250">
        <v>10.11846156242977</v>
      </c>
      <c r="FO250">
        <v>9654.521199999999</v>
      </c>
      <c r="FP250">
        <v>15</v>
      </c>
      <c r="FQ250">
        <v>0</v>
      </c>
      <c r="FR250" t="s">
        <v>441</v>
      </c>
      <c r="FS250">
        <v>1747247426.5</v>
      </c>
      <c r="FT250">
        <v>1747247420.5</v>
      </c>
      <c r="FU250">
        <v>0</v>
      </c>
      <c r="FV250">
        <v>1.027</v>
      </c>
      <c r="FW250">
        <v>0.031</v>
      </c>
      <c r="FX250">
        <v>0.02</v>
      </c>
      <c r="FY250">
        <v>0.05</v>
      </c>
      <c r="FZ250">
        <v>420</v>
      </c>
      <c r="GA250">
        <v>16</v>
      </c>
      <c r="GB250">
        <v>0.01</v>
      </c>
      <c r="GC250">
        <v>0.1</v>
      </c>
      <c r="GD250">
        <v>-45.86468536585365</v>
      </c>
      <c r="GE250">
        <v>-1.17434425087112</v>
      </c>
      <c r="GF250">
        <v>0.1433611958263759</v>
      </c>
      <c r="GG250">
        <v>0</v>
      </c>
      <c r="GH250">
        <v>480.5410882352941</v>
      </c>
      <c r="GI250">
        <v>-0.1343773893097598</v>
      </c>
      <c r="GJ250">
        <v>0.2406040642714582</v>
      </c>
      <c r="GK250">
        <v>-1</v>
      </c>
      <c r="GL250">
        <v>3.625611951219512</v>
      </c>
      <c r="GM250">
        <v>-0.3888436933797935</v>
      </c>
      <c r="GN250">
        <v>0.03903848571505367</v>
      </c>
      <c r="GO250">
        <v>0</v>
      </c>
      <c r="GP250">
        <v>0</v>
      </c>
      <c r="GQ250">
        <v>2</v>
      </c>
      <c r="GR250" t="s">
        <v>450</v>
      </c>
      <c r="GS250">
        <v>3.13537</v>
      </c>
      <c r="GT250">
        <v>2.68923</v>
      </c>
      <c r="GU250">
        <v>0.128634</v>
      </c>
      <c r="GV250">
        <v>0.133551</v>
      </c>
      <c r="GW250">
        <v>0.106723</v>
      </c>
      <c r="GX250">
        <v>0.0941731</v>
      </c>
      <c r="GY250">
        <v>27698.6</v>
      </c>
      <c r="GZ250">
        <v>27592.6</v>
      </c>
      <c r="HA250">
        <v>29550.1</v>
      </c>
      <c r="HB250">
        <v>29429.9</v>
      </c>
      <c r="HC250">
        <v>34873.9</v>
      </c>
      <c r="HD250">
        <v>35308.8</v>
      </c>
      <c r="HE250">
        <v>41582.4</v>
      </c>
      <c r="HF250">
        <v>41807.1</v>
      </c>
      <c r="HG250">
        <v>1.92218</v>
      </c>
      <c r="HH250">
        <v>1.88643</v>
      </c>
      <c r="HI250">
        <v>0.079751</v>
      </c>
      <c r="HJ250">
        <v>0</v>
      </c>
      <c r="HK250">
        <v>28.737</v>
      </c>
      <c r="HL250">
        <v>999.9</v>
      </c>
      <c r="HM250">
        <v>53.2</v>
      </c>
      <c r="HN250">
        <v>30.9</v>
      </c>
      <c r="HO250">
        <v>26.1605</v>
      </c>
      <c r="HP250">
        <v>62.0539</v>
      </c>
      <c r="HQ250">
        <v>25.7492</v>
      </c>
      <c r="HR250">
        <v>1</v>
      </c>
      <c r="HS250">
        <v>0.0836001</v>
      </c>
      <c r="HT250">
        <v>-0.861931</v>
      </c>
      <c r="HU250">
        <v>20.3385</v>
      </c>
      <c r="HV250">
        <v>5.21594</v>
      </c>
      <c r="HW250">
        <v>12.0135</v>
      </c>
      <c r="HX250">
        <v>4.98855</v>
      </c>
      <c r="HY250">
        <v>3.28808</v>
      </c>
      <c r="HZ250">
        <v>9999</v>
      </c>
      <c r="IA250">
        <v>9999</v>
      </c>
      <c r="IB250">
        <v>9999</v>
      </c>
      <c r="IC250">
        <v>4.8</v>
      </c>
      <c r="ID250">
        <v>1.86758</v>
      </c>
      <c r="IE250">
        <v>1.86675</v>
      </c>
      <c r="IF250">
        <v>1.86602</v>
      </c>
      <c r="IG250">
        <v>1.86601</v>
      </c>
      <c r="IH250">
        <v>1.86788</v>
      </c>
      <c r="II250">
        <v>1.87028</v>
      </c>
      <c r="IJ250">
        <v>1.86894</v>
      </c>
      <c r="IK250">
        <v>1.87045</v>
      </c>
      <c r="IL250">
        <v>0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-0.526</v>
      </c>
      <c r="IZ250">
        <v>0.1307</v>
      </c>
      <c r="JA250">
        <v>-0.08430758455233166</v>
      </c>
      <c r="JB250">
        <v>-0.0005046786976645747</v>
      </c>
      <c r="JC250">
        <v>-2.788243218172637E-07</v>
      </c>
      <c r="JD250">
        <v>-1.458253586176284E-11</v>
      </c>
      <c r="JE250">
        <v>-0.06436460862781151</v>
      </c>
      <c r="JF250">
        <v>-0.004978686969522418</v>
      </c>
      <c r="JG250">
        <v>0.0008967905392753483</v>
      </c>
      <c r="JH250">
        <v>-1.433903952826167E-05</v>
      </c>
      <c r="JI250">
        <v>4</v>
      </c>
      <c r="JJ250">
        <v>2332</v>
      </c>
      <c r="JK250">
        <v>1</v>
      </c>
      <c r="JL250">
        <v>26</v>
      </c>
      <c r="JM250">
        <v>192845.9</v>
      </c>
      <c r="JN250">
        <v>192846</v>
      </c>
      <c r="JO250">
        <v>1.56006</v>
      </c>
      <c r="JP250">
        <v>2.25342</v>
      </c>
      <c r="JQ250">
        <v>1.39648</v>
      </c>
      <c r="JR250">
        <v>2.34741</v>
      </c>
      <c r="JS250">
        <v>1.49536</v>
      </c>
      <c r="JT250">
        <v>2.70874</v>
      </c>
      <c r="JU250">
        <v>36.34</v>
      </c>
      <c r="JV250">
        <v>24.0612</v>
      </c>
      <c r="JW250">
        <v>18</v>
      </c>
      <c r="JX250">
        <v>489.016</v>
      </c>
      <c r="JY250">
        <v>456.412</v>
      </c>
      <c r="JZ250">
        <v>29.4589</v>
      </c>
      <c r="KA250">
        <v>28.6929</v>
      </c>
      <c r="KB250">
        <v>29.9997</v>
      </c>
      <c r="KC250">
        <v>28.5785</v>
      </c>
      <c r="KD250">
        <v>28.507</v>
      </c>
      <c r="KE250">
        <v>31.2304</v>
      </c>
      <c r="KF250">
        <v>27.999</v>
      </c>
      <c r="KG250">
        <v>71.33069999999999</v>
      </c>
      <c r="KH250">
        <v>29.4505</v>
      </c>
      <c r="KI250">
        <v>707.904</v>
      </c>
      <c r="KJ250">
        <v>20.3707</v>
      </c>
      <c r="KK250">
        <v>100.993</v>
      </c>
      <c r="KL250">
        <v>100.536</v>
      </c>
    </row>
    <row r="251" spans="1:298">
      <c r="A251">
        <v>235</v>
      </c>
      <c r="B251">
        <v>1758818183</v>
      </c>
      <c r="C251">
        <v>5147.900000095367</v>
      </c>
      <c r="D251" t="s">
        <v>916</v>
      </c>
      <c r="E251" t="s">
        <v>917</v>
      </c>
      <c r="F251">
        <v>5</v>
      </c>
      <c r="G251" t="s">
        <v>833</v>
      </c>
      <c r="H251" t="s">
        <v>437</v>
      </c>
      <c r="I251" t="s">
        <v>438</v>
      </c>
      <c r="J251">
        <v>1758818175.214286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706.1640386313853</v>
      </c>
      <c r="AL251">
        <v>670.4112484848487</v>
      </c>
      <c r="AM251">
        <v>3.414624118036762</v>
      </c>
      <c r="AN251">
        <v>65.06510384186626</v>
      </c>
      <c r="AO251">
        <f>(AQ251 - AP251 + DZ251*1E3/(8.314*(EB251+273.15)) * AS251/DY251 * AR251) * DY251/(100*DM251) * 1000/(1000 - AQ251)</f>
        <v>0</v>
      </c>
      <c r="AP251">
        <v>20.34320343703475</v>
      </c>
      <c r="AQ251">
        <v>23.86700606060606</v>
      </c>
      <c r="AR251">
        <v>0.0004588779108494938</v>
      </c>
      <c r="AS251">
        <v>108.0877856930043</v>
      </c>
      <c r="AT251">
        <v>0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3.21</v>
      </c>
      <c r="DN251">
        <v>0.5</v>
      </c>
      <c r="DO251" t="s">
        <v>440</v>
      </c>
      <c r="DP251">
        <v>2</v>
      </c>
      <c r="DQ251" t="b">
        <v>1</v>
      </c>
      <c r="DR251">
        <v>1758818175.214286</v>
      </c>
      <c r="DS251">
        <v>630.1295714285715</v>
      </c>
      <c r="DT251">
        <v>676.1506785714286</v>
      </c>
      <c r="DU251">
        <v>23.85304642857143</v>
      </c>
      <c r="DV251">
        <v>20.28531071428572</v>
      </c>
      <c r="DW251">
        <v>630.6467142857143</v>
      </c>
      <c r="DX251">
        <v>23.72227142857143</v>
      </c>
      <c r="DY251">
        <v>500.0133928571428</v>
      </c>
      <c r="DZ251">
        <v>91.22270357142858</v>
      </c>
      <c r="EA251">
        <v>0.02937013214285714</v>
      </c>
      <c r="EB251">
        <v>30.38793214285715</v>
      </c>
      <c r="EC251">
        <v>30.02633928571429</v>
      </c>
      <c r="ED251">
        <v>999.9000000000002</v>
      </c>
      <c r="EE251">
        <v>0</v>
      </c>
      <c r="EF251">
        <v>0</v>
      </c>
      <c r="EG251">
        <v>9993.173214285713</v>
      </c>
      <c r="EH251">
        <v>0</v>
      </c>
      <c r="EI251">
        <v>11.35432857142857</v>
      </c>
      <c r="EJ251">
        <v>-46.02127857142857</v>
      </c>
      <c r="EK251">
        <v>645.5273571428571</v>
      </c>
      <c r="EL251">
        <v>690.1512142857144</v>
      </c>
      <c r="EM251">
        <v>3.567740714285714</v>
      </c>
      <c r="EN251">
        <v>676.1506785714286</v>
      </c>
      <c r="EO251">
        <v>20.28531071428572</v>
      </c>
      <c r="EP251">
        <v>2.175939642857143</v>
      </c>
      <c r="EQ251">
        <v>1.850481071428572</v>
      </c>
      <c r="ER251">
        <v>18.78625357142857</v>
      </c>
      <c r="ES251">
        <v>16.21983214285714</v>
      </c>
      <c r="ET251">
        <v>2000.001785714285</v>
      </c>
      <c r="EU251">
        <v>0.9799965714285717</v>
      </c>
      <c r="EV251">
        <v>0.02000312500000001</v>
      </c>
      <c r="EW251">
        <v>0</v>
      </c>
      <c r="EX251">
        <v>480.5939285714285</v>
      </c>
      <c r="EY251">
        <v>5.00097</v>
      </c>
      <c r="EZ251">
        <v>9655.302142857143</v>
      </c>
      <c r="FA251">
        <v>16707.57142857143</v>
      </c>
      <c r="FB251">
        <v>40.54207142857143</v>
      </c>
      <c r="FC251">
        <v>40.86149999999999</v>
      </c>
      <c r="FD251">
        <v>40.5</v>
      </c>
      <c r="FE251">
        <v>40.375</v>
      </c>
      <c r="FF251">
        <v>41.12721428571428</v>
      </c>
      <c r="FG251">
        <v>1955.091785714285</v>
      </c>
      <c r="FH251">
        <v>39.91</v>
      </c>
      <c r="FI251">
        <v>0</v>
      </c>
      <c r="FJ251">
        <v>1758818184</v>
      </c>
      <c r="FK251">
        <v>0</v>
      </c>
      <c r="FL251">
        <v>480.5630399999999</v>
      </c>
      <c r="FM251">
        <v>0.4961538250677938</v>
      </c>
      <c r="FN251">
        <v>9.723846186830061</v>
      </c>
      <c r="FO251">
        <v>9655.398800000001</v>
      </c>
      <c r="FP251">
        <v>15</v>
      </c>
      <c r="FQ251">
        <v>0</v>
      </c>
      <c r="FR251" t="s">
        <v>441</v>
      </c>
      <c r="FS251">
        <v>1747247426.5</v>
      </c>
      <c r="FT251">
        <v>1747247420.5</v>
      </c>
      <c r="FU251">
        <v>0</v>
      </c>
      <c r="FV251">
        <v>1.027</v>
      </c>
      <c r="FW251">
        <v>0.031</v>
      </c>
      <c r="FX251">
        <v>0.02</v>
      </c>
      <c r="FY251">
        <v>0.05</v>
      </c>
      <c r="FZ251">
        <v>420</v>
      </c>
      <c r="GA251">
        <v>16</v>
      </c>
      <c r="GB251">
        <v>0.01</v>
      </c>
      <c r="GC251">
        <v>0.1</v>
      </c>
      <c r="GD251">
        <v>-45.94238048780488</v>
      </c>
      <c r="GE251">
        <v>-0.8803567944252164</v>
      </c>
      <c r="GF251">
        <v>0.1188590623067711</v>
      </c>
      <c r="GG251">
        <v>0</v>
      </c>
      <c r="GH251">
        <v>480.5577941176471</v>
      </c>
      <c r="GI251">
        <v>0.2831627153886239</v>
      </c>
      <c r="GJ251">
        <v>0.2270928521438061</v>
      </c>
      <c r="GK251">
        <v>-1</v>
      </c>
      <c r="GL251">
        <v>3.594930731707318</v>
      </c>
      <c r="GM251">
        <v>-0.4532734494773487</v>
      </c>
      <c r="GN251">
        <v>0.04590183052783483</v>
      </c>
      <c r="GO251">
        <v>0</v>
      </c>
      <c r="GP251">
        <v>0</v>
      </c>
      <c r="GQ251">
        <v>2</v>
      </c>
      <c r="GR251" t="s">
        <v>450</v>
      </c>
      <c r="GS251">
        <v>3.13547</v>
      </c>
      <c r="GT251">
        <v>2.68988</v>
      </c>
      <c r="GU251">
        <v>0.130947</v>
      </c>
      <c r="GV251">
        <v>0.135794</v>
      </c>
      <c r="GW251">
        <v>0.106787</v>
      </c>
      <c r="GX251">
        <v>0.0942721</v>
      </c>
      <c r="GY251">
        <v>27625.1</v>
      </c>
      <c r="GZ251">
        <v>27521.2</v>
      </c>
      <c r="HA251">
        <v>29550.2</v>
      </c>
      <c r="HB251">
        <v>29429.9</v>
      </c>
      <c r="HC251">
        <v>34871.5</v>
      </c>
      <c r="HD251">
        <v>35304.9</v>
      </c>
      <c r="HE251">
        <v>41582.5</v>
      </c>
      <c r="HF251">
        <v>41807.1</v>
      </c>
      <c r="HG251">
        <v>1.92253</v>
      </c>
      <c r="HH251">
        <v>1.88695</v>
      </c>
      <c r="HI251">
        <v>0.07893890000000001</v>
      </c>
      <c r="HJ251">
        <v>0</v>
      </c>
      <c r="HK251">
        <v>28.737</v>
      </c>
      <c r="HL251">
        <v>999.9</v>
      </c>
      <c r="HM251">
        <v>53.2</v>
      </c>
      <c r="HN251">
        <v>30.9</v>
      </c>
      <c r="HO251">
        <v>26.1608</v>
      </c>
      <c r="HP251">
        <v>62.0939</v>
      </c>
      <c r="HQ251">
        <v>25.7612</v>
      </c>
      <c r="HR251">
        <v>1</v>
      </c>
      <c r="HS251">
        <v>0.08346290000000001</v>
      </c>
      <c r="HT251">
        <v>-0.824523</v>
      </c>
      <c r="HU251">
        <v>20.3388</v>
      </c>
      <c r="HV251">
        <v>5.21654</v>
      </c>
      <c r="HW251">
        <v>12.0134</v>
      </c>
      <c r="HX251">
        <v>4.98855</v>
      </c>
      <c r="HY251">
        <v>3.28805</v>
      </c>
      <c r="HZ251">
        <v>9999</v>
      </c>
      <c r="IA251">
        <v>9999</v>
      </c>
      <c r="IB251">
        <v>9999</v>
      </c>
      <c r="IC251">
        <v>4.8</v>
      </c>
      <c r="ID251">
        <v>1.86762</v>
      </c>
      <c r="IE251">
        <v>1.86672</v>
      </c>
      <c r="IF251">
        <v>1.86602</v>
      </c>
      <c r="IG251">
        <v>1.866</v>
      </c>
      <c r="IH251">
        <v>1.86792</v>
      </c>
      <c r="II251">
        <v>1.87027</v>
      </c>
      <c r="IJ251">
        <v>1.86893</v>
      </c>
      <c r="IK251">
        <v>1.87042</v>
      </c>
      <c r="IL251">
        <v>0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-0.54</v>
      </c>
      <c r="IZ251">
        <v>0.1309</v>
      </c>
      <c r="JA251">
        <v>-0.08430758455233166</v>
      </c>
      <c r="JB251">
        <v>-0.0005046786976645747</v>
      </c>
      <c r="JC251">
        <v>-2.788243218172637E-07</v>
      </c>
      <c r="JD251">
        <v>-1.458253586176284E-11</v>
      </c>
      <c r="JE251">
        <v>-0.06436460862781151</v>
      </c>
      <c r="JF251">
        <v>-0.004978686969522418</v>
      </c>
      <c r="JG251">
        <v>0.0008967905392753483</v>
      </c>
      <c r="JH251">
        <v>-1.433903952826167E-05</v>
      </c>
      <c r="JI251">
        <v>4</v>
      </c>
      <c r="JJ251">
        <v>2332</v>
      </c>
      <c r="JK251">
        <v>1</v>
      </c>
      <c r="JL251">
        <v>26</v>
      </c>
      <c r="JM251">
        <v>192845.9</v>
      </c>
      <c r="JN251">
        <v>192846</v>
      </c>
      <c r="JO251">
        <v>1.58813</v>
      </c>
      <c r="JP251">
        <v>2.25464</v>
      </c>
      <c r="JQ251">
        <v>1.39771</v>
      </c>
      <c r="JR251">
        <v>2.34985</v>
      </c>
      <c r="JS251">
        <v>1.49536</v>
      </c>
      <c r="JT251">
        <v>2.71851</v>
      </c>
      <c r="JU251">
        <v>36.34</v>
      </c>
      <c r="JV251">
        <v>24.07</v>
      </c>
      <c r="JW251">
        <v>18</v>
      </c>
      <c r="JX251">
        <v>489.212</v>
      </c>
      <c r="JY251">
        <v>456.719</v>
      </c>
      <c r="JZ251">
        <v>29.4353</v>
      </c>
      <c r="KA251">
        <v>28.6898</v>
      </c>
      <c r="KB251">
        <v>29.9998</v>
      </c>
      <c r="KC251">
        <v>28.5754</v>
      </c>
      <c r="KD251">
        <v>28.504</v>
      </c>
      <c r="KE251">
        <v>31.7972</v>
      </c>
      <c r="KF251">
        <v>27.999</v>
      </c>
      <c r="KG251">
        <v>71.33069999999999</v>
      </c>
      <c r="KH251">
        <v>29.4186</v>
      </c>
      <c r="KI251">
        <v>721.26</v>
      </c>
      <c r="KJ251">
        <v>20.3743</v>
      </c>
      <c r="KK251">
        <v>100.993</v>
      </c>
      <c r="KL251">
        <v>100.536</v>
      </c>
    </row>
    <row r="252" spans="1:298">
      <c r="A252">
        <v>236</v>
      </c>
      <c r="B252">
        <v>1758818188</v>
      </c>
      <c r="C252">
        <v>5152.900000095367</v>
      </c>
      <c r="D252" t="s">
        <v>918</v>
      </c>
      <c r="E252" t="s">
        <v>919</v>
      </c>
      <c r="F252">
        <v>5</v>
      </c>
      <c r="G252" t="s">
        <v>833</v>
      </c>
      <c r="H252" t="s">
        <v>437</v>
      </c>
      <c r="I252" t="s">
        <v>438</v>
      </c>
      <c r="J252">
        <v>1758818180.5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723.4411554645236</v>
      </c>
      <c r="AL252">
        <v>687.5955333333328</v>
      </c>
      <c r="AM252">
        <v>3.43947039100761</v>
      </c>
      <c r="AN252">
        <v>65.06510384186626</v>
      </c>
      <c r="AO252">
        <f>(AQ252 - AP252 + DZ252*1E3/(8.314*(EB252+273.15)) * AS252/DY252 * AR252) * DY252/(100*DM252) * 1000/(1000 - AQ252)</f>
        <v>0</v>
      </c>
      <c r="AP252">
        <v>20.33613529218792</v>
      </c>
      <c r="AQ252">
        <v>23.87531696969696</v>
      </c>
      <c r="AR252">
        <v>0.0001059543530945412</v>
      </c>
      <c r="AS252">
        <v>108.0877856930043</v>
      </c>
      <c r="AT252">
        <v>0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3.21</v>
      </c>
      <c r="DN252">
        <v>0.5</v>
      </c>
      <c r="DO252" t="s">
        <v>440</v>
      </c>
      <c r="DP252">
        <v>2</v>
      </c>
      <c r="DQ252" t="b">
        <v>1</v>
      </c>
      <c r="DR252">
        <v>1758818180.5</v>
      </c>
      <c r="DS252">
        <v>647.7837777777778</v>
      </c>
      <c r="DT252">
        <v>693.8580740740742</v>
      </c>
      <c r="DU252">
        <v>23.86022962962963</v>
      </c>
      <c r="DV252">
        <v>20.31441111111111</v>
      </c>
      <c r="DW252">
        <v>648.3165185185185</v>
      </c>
      <c r="DX252">
        <v>23.72935925925926</v>
      </c>
      <c r="DY252">
        <v>500.0158888888889</v>
      </c>
      <c r="DZ252">
        <v>91.22321111111108</v>
      </c>
      <c r="EA252">
        <v>0.02942787037037038</v>
      </c>
      <c r="EB252">
        <v>30.38128148148148</v>
      </c>
      <c r="EC252">
        <v>30.02383703703704</v>
      </c>
      <c r="ED252">
        <v>999.9000000000001</v>
      </c>
      <c r="EE252">
        <v>0</v>
      </c>
      <c r="EF252">
        <v>0</v>
      </c>
      <c r="EG252">
        <v>9991.687037037038</v>
      </c>
      <c r="EH252">
        <v>0</v>
      </c>
      <c r="EI252">
        <v>11.35724814814815</v>
      </c>
      <c r="EJ252">
        <v>-46.07437037037036</v>
      </c>
      <c r="EK252">
        <v>663.6180000000001</v>
      </c>
      <c r="EL252">
        <v>708.2461851851853</v>
      </c>
      <c r="EM252">
        <v>3.545827037037037</v>
      </c>
      <c r="EN252">
        <v>693.8580740740742</v>
      </c>
      <c r="EO252">
        <v>20.31441111111111</v>
      </c>
      <c r="EP252">
        <v>2.176607407407408</v>
      </c>
      <c r="EQ252">
        <v>1.853145185185185</v>
      </c>
      <c r="ER252">
        <v>18.79116296296296</v>
      </c>
      <c r="ES252">
        <v>16.24240740740741</v>
      </c>
      <c r="ET252">
        <v>1999.998888888889</v>
      </c>
      <c r="EU252">
        <v>0.9799964444444447</v>
      </c>
      <c r="EV252">
        <v>0.02000325185185186</v>
      </c>
      <c r="EW252">
        <v>0</v>
      </c>
      <c r="EX252">
        <v>480.6491481481481</v>
      </c>
      <c r="EY252">
        <v>5.00097</v>
      </c>
      <c r="EZ252">
        <v>9656.05962962963</v>
      </c>
      <c r="FA252">
        <v>16707.55185185185</v>
      </c>
      <c r="FB252">
        <v>40.53214814814815</v>
      </c>
      <c r="FC252">
        <v>40.85866666666666</v>
      </c>
      <c r="FD252">
        <v>40.5</v>
      </c>
      <c r="FE252">
        <v>40.37033333333333</v>
      </c>
      <c r="FF252">
        <v>41.125</v>
      </c>
      <c r="FG252">
        <v>1955.088888888889</v>
      </c>
      <c r="FH252">
        <v>39.91</v>
      </c>
      <c r="FI252">
        <v>0</v>
      </c>
      <c r="FJ252">
        <v>1758818188.8</v>
      </c>
      <c r="FK252">
        <v>0</v>
      </c>
      <c r="FL252">
        <v>480.62112</v>
      </c>
      <c r="FM252">
        <v>0.6155384523226172</v>
      </c>
      <c r="FN252">
        <v>8.421538488026844</v>
      </c>
      <c r="FO252">
        <v>9656.116400000001</v>
      </c>
      <c r="FP252">
        <v>15</v>
      </c>
      <c r="FQ252">
        <v>0</v>
      </c>
      <c r="FR252" t="s">
        <v>441</v>
      </c>
      <c r="FS252">
        <v>1747247426.5</v>
      </c>
      <c r="FT252">
        <v>1747247420.5</v>
      </c>
      <c r="FU252">
        <v>0</v>
      </c>
      <c r="FV252">
        <v>1.027</v>
      </c>
      <c r="FW252">
        <v>0.031</v>
      </c>
      <c r="FX252">
        <v>0.02</v>
      </c>
      <c r="FY252">
        <v>0.05</v>
      </c>
      <c r="FZ252">
        <v>420</v>
      </c>
      <c r="GA252">
        <v>16</v>
      </c>
      <c r="GB252">
        <v>0.01</v>
      </c>
      <c r="GC252">
        <v>0.1</v>
      </c>
      <c r="GD252">
        <v>-46.0629775</v>
      </c>
      <c r="GE252">
        <v>-0.8174780487803993</v>
      </c>
      <c r="GF252">
        <v>0.119098510669739</v>
      </c>
      <c r="GG252">
        <v>0</v>
      </c>
      <c r="GH252">
        <v>480.5986764705883</v>
      </c>
      <c r="GI252">
        <v>1.018563782103128</v>
      </c>
      <c r="GJ252">
        <v>0.2385111565510234</v>
      </c>
      <c r="GK252">
        <v>-1</v>
      </c>
      <c r="GL252">
        <v>3.56168275</v>
      </c>
      <c r="GM252">
        <v>-0.3026473170731749</v>
      </c>
      <c r="GN252">
        <v>0.03321981637422911</v>
      </c>
      <c r="GO252">
        <v>0</v>
      </c>
      <c r="GP252">
        <v>0</v>
      </c>
      <c r="GQ252">
        <v>2</v>
      </c>
      <c r="GR252" t="s">
        <v>450</v>
      </c>
      <c r="GS252">
        <v>3.13539</v>
      </c>
      <c r="GT252">
        <v>2.68952</v>
      </c>
      <c r="GU252">
        <v>0.133248</v>
      </c>
      <c r="GV252">
        <v>0.137967</v>
      </c>
      <c r="GW252">
        <v>0.10681</v>
      </c>
      <c r="GX252">
        <v>0.0942725</v>
      </c>
      <c r="GY252">
        <v>27552.2</v>
      </c>
      <c r="GZ252">
        <v>27451.8</v>
      </c>
      <c r="HA252">
        <v>29550.5</v>
      </c>
      <c r="HB252">
        <v>29429.7</v>
      </c>
      <c r="HC252">
        <v>34870.8</v>
      </c>
      <c r="HD252">
        <v>35304.7</v>
      </c>
      <c r="HE252">
        <v>41582.7</v>
      </c>
      <c r="HF252">
        <v>41806.9</v>
      </c>
      <c r="HG252">
        <v>1.92245</v>
      </c>
      <c r="HH252">
        <v>1.88713</v>
      </c>
      <c r="HI252">
        <v>0.0780001</v>
      </c>
      <c r="HJ252">
        <v>0</v>
      </c>
      <c r="HK252">
        <v>28.7361</v>
      </c>
      <c r="HL252">
        <v>999.9</v>
      </c>
      <c r="HM252">
        <v>53.2</v>
      </c>
      <c r="HN252">
        <v>30.9</v>
      </c>
      <c r="HO252">
        <v>26.1598</v>
      </c>
      <c r="HP252">
        <v>61.8039</v>
      </c>
      <c r="HQ252">
        <v>25.8173</v>
      </c>
      <c r="HR252">
        <v>1</v>
      </c>
      <c r="HS252">
        <v>0.0828786</v>
      </c>
      <c r="HT252">
        <v>-0.820496</v>
      </c>
      <c r="HU252">
        <v>20.3389</v>
      </c>
      <c r="HV252">
        <v>5.21684</v>
      </c>
      <c r="HW252">
        <v>12.0126</v>
      </c>
      <c r="HX252">
        <v>4.9877</v>
      </c>
      <c r="HY252">
        <v>3.2879</v>
      </c>
      <c r="HZ252">
        <v>9999</v>
      </c>
      <c r="IA252">
        <v>9999</v>
      </c>
      <c r="IB252">
        <v>9999</v>
      </c>
      <c r="IC252">
        <v>4.8</v>
      </c>
      <c r="ID252">
        <v>1.86759</v>
      </c>
      <c r="IE252">
        <v>1.86675</v>
      </c>
      <c r="IF252">
        <v>1.86603</v>
      </c>
      <c r="IG252">
        <v>1.866</v>
      </c>
      <c r="IH252">
        <v>1.86788</v>
      </c>
      <c r="II252">
        <v>1.87028</v>
      </c>
      <c r="IJ252">
        <v>1.86895</v>
      </c>
      <c r="IK252">
        <v>1.87043</v>
      </c>
      <c r="IL252">
        <v>0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-0.555</v>
      </c>
      <c r="IZ252">
        <v>0.131</v>
      </c>
      <c r="JA252">
        <v>-0.08430758455233166</v>
      </c>
      <c r="JB252">
        <v>-0.0005046786976645747</v>
      </c>
      <c r="JC252">
        <v>-2.788243218172637E-07</v>
      </c>
      <c r="JD252">
        <v>-1.458253586176284E-11</v>
      </c>
      <c r="JE252">
        <v>-0.06436460862781151</v>
      </c>
      <c r="JF252">
        <v>-0.004978686969522418</v>
      </c>
      <c r="JG252">
        <v>0.0008967905392753483</v>
      </c>
      <c r="JH252">
        <v>-1.433903952826167E-05</v>
      </c>
      <c r="JI252">
        <v>4</v>
      </c>
      <c r="JJ252">
        <v>2332</v>
      </c>
      <c r="JK252">
        <v>1</v>
      </c>
      <c r="JL252">
        <v>26</v>
      </c>
      <c r="JM252">
        <v>192846</v>
      </c>
      <c r="JN252">
        <v>192846.1</v>
      </c>
      <c r="JO252">
        <v>1.61499</v>
      </c>
      <c r="JP252">
        <v>2.26685</v>
      </c>
      <c r="JQ252">
        <v>1.39648</v>
      </c>
      <c r="JR252">
        <v>2.34497</v>
      </c>
      <c r="JS252">
        <v>1.49536</v>
      </c>
      <c r="JT252">
        <v>2.53296</v>
      </c>
      <c r="JU252">
        <v>36.34</v>
      </c>
      <c r="JV252">
        <v>24.07</v>
      </c>
      <c r="JW252">
        <v>18</v>
      </c>
      <c r="JX252">
        <v>489.136</v>
      </c>
      <c r="JY252">
        <v>456.801</v>
      </c>
      <c r="JZ252">
        <v>29.4051</v>
      </c>
      <c r="KA252">
        <v>28.6862</v>
      </c>
      <c r="KB252">
        <v>29.9998</v>
      </c>
      <c r="KC252">
        <v>28.5718</v>
      </c>
      <c r="KD252">
        <v>28.5005</v>
      </c>
      <c r="KE252">
        <v>32.4302</v>
      </c>
      <c r="KF252">
        <v>27.999</v>
      </c>
      <c r="KG252">
        <v>71.33069999999999</v>
      </c>
      <c r="KH252">
        <v>29.3948</v>
      </c>
      <c r="KI252">
        <v>741.297</v>
      </c>
      <c r="KJ252">
        <v>20.3852</v>
      </c>
      <c r="KK252">
        <v>100.994</v>
      </c>
      <c r="KL252">
        <v>100.536</v>
      </c>
    </row>
    <row r="253" spans="1:298">
      <c r="A253">
        <v>237</v>
      </c>
      <c r="B253">
        <v>1758818193</v>
      </c>
      <c r="C253">
        <v>5157.900000095367</v>
      </c>
      <c r="D253" t="s">
        <v>920</v>
      </c>
      <c r="E253" t="s">
        <v>921</v>
      </c>
      <c r="F253">
        <v>5</v>
      </c>
      <c r="G253" t="s">
        <v>833</v>
      </c>
      <c r="H253" t="s">
        <v>437</v>
      </c>
      <c r="I253" t="s">
        <v>438</v>
      </c>
      <c r="J253">
        <v>1758818185.214286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740.4156242994798</v>
      </c>
      <c r="AL253">
        <v>704.5467454545459</v>
      </c>
      <c r="AM253">
        <v>3.384116312232253</v>
      </c>
      <c r="AN253">
        <v>65.06510384186626</v>
      </c>
      <c r="AO253">
        <f>(AQ253 - AP253 + DZ253*1E3/(8.314*(EB253+273.15)) * AS253/DY253 * AR253) * DY253/(100*DM253) * 1000/(1000 - AQ253)</f>
        <v>0</v>
      </c>
      <c r="AP253">
        <v>20.33952383730607</v>
      </c>
      <c r="AQ253">
        <v>23.87915757575757</v>
      </c>
      <c r="AR253">
        <v>4.782049102980475E-05</v>
      </c>
      <c r="AS253">
        <v>108.0877856930043</v>
      </c>
      <c r="AT253">
        <v>0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3.21</v>
      </c>
      <c r="DN253">
        <v>0.5</v>
      </c>
      <c r="DO253" t="s">
        <v>440</v>
      </c>
      <c r="DP253">
        <v>2</v>
      </c>
      <c r="DQ253" t="b">
        <v>1</v>
      </c>
      <c r="DR253">
        <v>1758818185.214286</v>
      </c>
      <c r="DS253">
        <v>663.491142857143</v>
      </c>
      <c r="DT253">
        <v>709.66775</v>
      </c>
      <c r="DU253">
        <v>23.8686</v>
      </c>
      <c r="DV253">
        <v>20.33583571428571</v>
      </c>
      <c r="DW253">
        <v>664.0378571428571</v>
      </c>
      <c r="DX253">
        <v>23.73762142857143</v>
      </c>
      <c r="DY253">
        <v>500.0057499999999</v>
      </c>
      <c r="DZ253">
        <v>91.22312142857142</v>
      </c>
      <c r="EA253">
        <v>0.029368675</v>
      </c>
      <c r="EB253">
        <v>30.374475</v>
      </c>
      <c r="EC253">
        <v>30.01780714285715</v>
      </c>
      <c r="ED253">
        <v>999.9000000000002</v>
      </c>
      <c r="EE253">
        <v>0</v>
      </c>
      <c r="EF253">
        <v>0</v>
      </c>
      <c r="EG253">
        <v>9992.898214285713</v>
      </c>
      <c r="EH253">
        <v>0</v>
      </c>
      <c r="EI253">
        <v>11.36155714285714</v>
      </c>
      <c r="EJ253">
        <v>-46.17662142857143</v>
      </c>
      <c r="EK253">
        <v>679.715142857143</v>
      </c>
      <c r="EL253">
        <v>724.3991428571427</v>
      </c>
      <c r="EM253">
        <v>3.532778928571429</v>
      </c>
      <c r="EN253">
        <v>709.66775</v>
      </c>
      <c r="EO253">
        <v>20.33583571428571</v>
      </c>
      <c r="EP253">
        <v>2.177369642857143</v>
      </c>
      <c r="EQ253">
        <v>1.855097857142857</v>
      </c>
      <c r="ER253">
        <v>18.79676071428571</v>
      </c>
      <c r="ES253">
        <v>16.25894642857143</v>
      </c>
      <c r="ET253">
        <v>1999.988571428571</v>
      </c>
      <c r="EU253">
        <v>0.9799962500000001</v>
      </c>
      <c r="EV253">
        <v>0.02000344642857143</v>
      </c>
      <c r="EW253">
        <v>0</v>
      </c>
      <c r="EX253">
        <v>480.7195</v>
      </c>
      <c r="EY253">
        <v>5.00097</v>
      </c>
      <c r="EZ253">
        <v>9656.634642857143</v>
      </c>
      <c r="FA253">
        <v>16707.45</v>
      </c>
      <c r="FB253">
        <v>40.51328571428571</v>
      </c>
      <c r="FC253">
        <v>40.84349999999999</v>
      </c>
      <c r="FD253">
        <v>40.5</v>
      </c>
      <c r="FE253">
        <v>40.36599999999999</v>
      </c>
      <c r="FF253">
        <v>41.125</v>
      </c>
      <c r="FG253">
        <v>1955.078571428572</v>
      </c>
      <c r="FH253">
        <v>39.91</v>
      </c>
      <c r="FI253">
        <v>0</v>
      </c>
      <c r="FJ253">
        <v>1758818194.2</v>
      </c>
      <c r="FK253">
        <v>0</v>
      </c>
      <c r="FL253">
        <v>480.6913076923078</v>
      </c>
      <c r="FM253">
        <v>0.712957269748816</v>
      </c>
      <c r="FN253">
        <v>6.391453016088415</v>
      </c>
      <c r="FO253">
        <v>9656.787307692306</v>
      </c>
      <c r="FP253">
        <v>15</v>
      </c>
      <c r="FQ253">
        <v>0</v>
      </c>
      <c r="FR253" t="s">
        <v>441</v>
      </c>
      <c r="FS253">
        <v>1747247426.5</v>
      </c>
      <c r="FT253">
        <v>1747247420.5</v>
      </c>
      <c r="FU253">
        <v>0</v>
      </c>
      <c r="FV253">
        <v>1.027</v>
      </c>
      <c r="FW253">
        <v>0.031</v>
      </c>
      <c r="FX253">
        <v>0.02</v>
      </c>
      <c r="FY253">
        <v>0.05</v>
      </c>
      <c r="FZ253">
        <v>420</v>
      </c>
      <c r="GA253">
        <v>16</v>
      </c>
      <c r="GB253">
        <v>0.01</v>
      </c>
      <c r="GC253">
        <v>0.1</v>
      </c>
      <c r="GD253">
        <v>-46.11225609756097</v>
      </c>
      <c r="GE253">
        <v>-1.20128571428582</v>
      </c>
      <c r="GF253">
        <v>0.1502317446379626</v>
      </c>
      <c r="GG253">
        <v>0</v>
      </c>
      <c r="GH253">
        <v>480.6577058823529</v>
      </c>
      <c r="GI253">
        <v>0.540137508010501</v>
      </c>
      <c r="GJ253">
        <v>0.2466950402958548</v>
      </c>
      <c r="GK253">
        <v>-1</v>
      </c>
      <c r="GL253">
        <v>3.545865609756097</v>
      </c>
      <c r="GM253">
        <v>-0.1479219512195146</v>
      </c>
      <c r="GN253">
        <v>0.02412209998227823</v>
      </c>
      <c r="GO253">
        <v>0</v>
      </c>
      <c r="GP253">
        <v>0</v>
      </c>
      <c r="GQ253">
        <v>2</v>
      </c>
      <c r="GR253" t="s">
        <v>450</v>
      </c>
      <c r="GS253">
        <v>3.13539</v>
      </c>
      <c r="GT253">
        <v>2.68969</v>
      </c>
      <c r="GU253">
        <v>0.135486</v>
      </c>
      <c r="GV253">
        <v>0.14016</v>
      </c>
      <c r="GW253">
        <v>0.106821</v>
      </c>
      <c r="GX253">
        <v>0.0942852</v>
      </c>
      <c r="GY253">
        <v>27481</v>
      </c>
      <c r="GZ253">
        <v>27382</v>
      </c>
      <c r="HA253">
        <v>29550.4</v>
      </c>
      <c r="HB253">
        <v>29429.8</v>
      </c>
      <c r="HC253">
        <v>34870.6</v>
      </c>
      <c r="HD253">
        <v>35304.3</v>
      </c>
      <c r="HE253">
        <v>41582.9</v>
      </c>
      <c r="HF253">
        <v>41806.9</v>
      </c>
      <c r="HG253">
        <v>1.92255</v>
      </c>
      <c r="HH253">
        <v>1.88732</v>
      </c>
      <c r="HI253">
        <v>0.077866</v>
      </c>
      <c r="HJ253">
        <v>0</v>
      </c>
      <c r="HK253">
        <v>28.7346</v>
      </c>
      <c r="HL253">
        <v>999.9</v>
      </c>
      <c r="HM253">
        <v>53.2</v>
      </c>
      <c r="HN253">
        <v>30.9</v>
      </c>
      <c r="HO253">
        <v>26.1571</v>
      </c>
      <c r="HP253">
        <v>62.1139</v>
      </c>
      <c r="HQ253">
        <v>25.7973</v>
      </c>
      <c r="HR253">
        <v>1</v>
      </c>
      <c r="HS253">
        <v>0.0828786</v>
      </c>
      <c r="HT253">
        <v>-0.863957</v>
      </c>
      <c r="HU253">
        <v>20.3387</v>
      </c>
      <c r="HV253">
        <v>5.21684</v>
      </c>
      <c r="HW253">
        <v>12.0131</v>
      </c>
      <c r="HX253">
        <v>4.98855</v>
      </c>
      <c r="HY253">
        <v>3.28805</v>
      </c>
      <c r="HZ253">
        <v>9999</v>
      </c>
      <c r="IA253">
        <v>9999</v>
      </c>
      <c r="IB253">
        <v>9999</v>
      </c>
      <c r="IC253">
        <v>4.8</v>
      </c>
      <c r="ID253">
        <v>1.86755</v>
      </c>
      <c r="IE253">
        <v>1.86673</v>
      </c>
      <c r="IF253">
        <v>1.86602</v>
      </c>
      <c r="IG253">
        <v>1.866</v>
      </c>
      <c r="IH253">
        <v>1.86786</v>
      </c>
      <c r="II253">
        <v>1.87028</v>
      </c>
      <c r="IJ253">
        <v>1.86892</v>
      </c>
      <c r="IK253">
        <v>1.87042</v>
      </c>
      <c r="IL253">
        <v>0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-0.57</v>
      </c>
      <c r="IZ253">
        <v>0.1311</v>
      </c>
      <c r="JA253">
        <v>-0.08430758455233166</v>
      </c>
      <c r="JB253">
        <v>-0.0005046786976645747</v>
      </c>
      <c r="JC253">
        <v>-2.788243218172637E-07</v>
      </c>
      <c r="JD253">
        <v>-1.458253586176284E-11</v>
      </c>
      <c r="JE253">
        <v>-0.06436460862781151</v>
      </c>
      <c r="JF253">
        <v>-0.004978686969522418</v>
      </c>
      <c r="JG253">
        <v>0.0008967905392753483</v>
      </c>
      <c r="JH253">
        <v>-1.433903952826167E-05</v>
      </c>
      <c r="JI253">
        <v>4</v>
      </c>
      <c r="JJ253">
        <v>2332</v>
      </c>
      <c r="JK253">
        <v>1</v>
      </c>
      <c r="JL253">
        <v>26</v>
      </c>
      <c r="JM253">
        <v>192846.1</v>
      </c>
      <c r="JN253">
        <v>192846.2</v>
      </c>
      <c r="JO253">
        <v>1.64795</v>
      </c>
      <c r="JP253">
        <v>2.24976</v>
      </c>
      <c r="JQ253">
        <v>1.39648</v>
      </c>
      <c r="JR253">
        <v>2.34375</v>
      </c>
      <c r="JS253">
        <v>1.49536</v>
      </c>
      <c r="JT253">
        <v>2.70264</v>
      </c>
      <c r="JU253">
        <v>36.3165</v>
      </c>
      <c r="JV253">
        <v>24.07</v>
      </c>
      <c r="JW253">
        <v>18</v>
      </c>
      <c r="JX253">
        <v>489.174</v>
      </c>
      <c r="JY253">
        <v>456.899</v>
      </c>
      <c r="JZ253">
        <v>29.3835</v>
      </c>
      <c r="KA253">
        <v>28.6831</v>
      </c>
      <c r="KB253">
        <v>29.9999</v>
      </c>
      <c r="KC253">
        <v>28.5688</v>
      </c>
      <c r="KD253">
        <v>28.4968</v>
      </c>
      <c r="KE253">
        <v>32.9958</v>
      </c>
      <c r="KF253">
        <v>27.999</v>
      </c>
      <c r="KG253">
        <v>71.33069999999999</v>
      </c>
      <c r="KH253">
        <v>29.3854</v>
      </c>
      <c r="KI253">
        <v>754.654</v>
      </c>
      <c r="KJ253">
        <v>20.3964</v>
      </c>
      <c r="KK253">
        <v>100.994</v>
      </c>
      <c r="KL253">
        <v>100.536</v>
      </c>
    </row>
    <row r="254" spans="1:298">
      <c r="A254">
        <v>238</v>
      </c>
      <c r="B254">
        <v>1758818198</v>
      </c>
      <c r="C254">
        <v>5162.900000095367</v>
      </c>
      <c r="D254" t="s">
        <v>922</v>
      </c>
      <c r="E254" t="s">
        <v>923</v>
      </c>
      <c r="F254">
        <v>5</v>
      </c>
      <c r="G254" t="s">
        <v>833</v>
      </c>
      <c r="H254" t="s">
        <v>437</v>
      </c>
      <c r="I254" t="s">
        <v>438</v>
      </c>
      <c r="J254">
        <v>1758818190.5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757.4729864878957</v>
      </c>
      <c r="AL254">
        <v>721.57063030303</v>
      </c>
      <c r="AM254">
        <v>3.409559359257075</v>
      </c>
      <c r="AN254">
        <v>65.06510384186626</v>
      </c>
      <c r="AO254">
        <f>(AQ254 - AP254 + DZ254*1E3/(8.314*(EB254+273.15)) * AS254/DY254 * AR254) * DY254/(100*DM254) * 1000/(1000 - AQ254)</f>
        <v>0</v>
      </c>
      <c r="AP254">
        <v>20.34260069785921</v>
      </c>
      <c r="AQ254">
        <v>23.87895515151514</v>
      </c>
      <c r="AR254">
        <v>-1.465460434655573E-05</v>
      </c>
      <c r="AS254">
        <v>108.0877856930043</v>
      </c>
      <c r="AT254">
        <v>0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3.21</v>
      </c>
      <c r="DN254">
        <v>0.5</v>
      </c>
      <c r="DO254" t="s">
        <v>440</v>
      </c>
      <c r="DP254">
        <v>2</v>
      </c>
      <c r="DQ254" t="b">
        <v>1</v>
      </c>
      <c r="DR254">
        <v>1758818190.5</v>
      </c>
      <c r="DS254">
        <v>681.0915555555555</v>
      </c>
      <c r="DT254">
        <v>727.3895925925926</v>
      </c>
      <c r="DU254">
        <v>23.87678888888889</v>
      </c>
      <c r="DV254">
        <v>20.3393074074074</v>
      </c>
      <c r="DW254">
        <v>681.6542592592591</v>
      </c>
      <c r="DX254">
        <v>23.7457037037037</v>
      </c>
      <c r="DY254">
        <v>499.9854814814815</v>
      </c>
      <c r="DZ254">
        <v>91.22301851851853</v>
      </c>
      <c r="EA254">
        <v>0.02948920740740741</v>
      </c>
      <c r="EB254">
        <v>30.36696666666667</v>
      </c>
      <c r="EC254">
        <v>30.00772592592593</v>
      </c>
      <c r="ED254">
        <v>999.9000000000001</v>
      </c>
      <c r="EE254">
        <v>0</v>
      </c>
      <c r="EF254">
        <v>0</v>
      </c>
      <c r="EG254">
        <v>9996.40962962963</v>
      </c>
      <c r="EH254">
        <v>0</v>
      </c>
      <c r="EI254">
        <v>11.35875925925926</v>
      </c>
      <c r="EJ254">
        <v>-46.29789259259258</v>
      </c>
      <c r="EK254">
        <v>697.7517777777778</v>
      </c>
      <c r="EL254">
        <v>742.4914074074075</v>
      </c>
      <c r="EM254">
        <v>3.537484814814815</v>
      </c>
      <c r="EN254">
        <v>727.3895925925926</v>
      </c>
      <c r="EO254">
        <v>20.3393074074074</v>
      </c>
      <c r="EP254">
        <v>2.178113333333334</v>
      </c>
      <c r="EQ254">
        <v>1.855412592592593</v>
      </c>
      <c r="ER254">
        <v>18.80222962962963</v>
      </c>
      <c r="ES254">
        <v>16.26161111111111</v>
      </c>
      <c r="ET254">
        <v>2000.004074074074</v>
      </c>
      <c r="EU254">
        <v>0.9799963333333336</v>
      </c>
      <c r="EV254">
        <v>0.02000336296296297</v>
      </c>
      <c r="EW254">
        <v>0</v>
      </c>
      <c r="EX254">
        <v>480.7613703703704</v>
      </c>
      <c r="EY254">
        <v>5.00097</v>
      </c>
      <c r="EZ254">
        <v>9657.323703703705</v>
      </c>
      <c r="FA254">
        <v>16707.58518518519</v>
      </c>
      <c r="FB254">
        <v>40.50688888888889</v>
      </c>
      <c r="FC254">
        <v>40.83066666666667</v>
      </c>
      <c r="FD254">
        <v>40.49299999999999</v>
      </c>
      <c r="FE254">
        <v>40.34933333333333</v>
      </c>
      <c r="FF254">
        <v>41.125</v>
      </c>
      <c r="FG254">
        <v>1955.094074074074</v>
      </c>
      <c r="FH254">
        <v>39.91</v>
      </c>
      <c r="FI254">
        <v>0</v>
      </c>
      <c r="FJ254">
        <v>1758818199</v>
      </c>
      <c r="FK254">
        <v>0</v>
      </c>
      <c r="FL254">
        <v>480.738423076923</v>
      </c>
      <c r="FM254">
        <v>0.5250940211361792</v>
      </c>
      <c r="FN254">
        <v>6.812991488690066</v>
      </c>
      <c r="FO254">
        <v>9657.355384615385</v>
      </c>
      <c r="FP254">
        <v>15</v>
      </c>
      <c r="FQ254">
        <v>0</v>
      </c>
      <c r="FR254" t="s">
        <v>441</v>
      </c>
      <c r="FS254">
        <v>1747247426.5</v>
      </c>
      <c r="FT254">
        <v>1747247420.5</v>
      </c>
      <c r="FU254">
        <v>0</v>
      </c>
      <c r="FV254">
        <v>1.027</v>
      </c>
      <c r="FW254">
        <v>0.031</v>
      </c>
      <c r="FX254">
        <v>0.02</v>
      </c>
      <c r="FY254">
        <v>0.05</v>
      </c>
      <c r="FZ254">
        <v>420</v>
      </c>
      <c r="GA254">
        <v>16</v>
      </c>
      <c r="GB254">
        <v>0.01</v>
      </c>
      <c r="GC254">
        <v>0.1</v>
      </c>
      <c r="GD254">
        <v>-46.23141463414634</v>
      </c>
      <c r="GE254">
        <v>-1.351041114982563</v>
      </c>
      <c r="GF254">
        <v>0.1626257810554355</v>
      </c>
      <c r="GG254">
        <v>0</v>
      </c>
      <c r="GH254">
        <v>480.7141176470589</v>
      </c>
      <c r="GI254">
        <v>0.581145912514061</v>
      </c>
      <c r="GJ254">
        <v>0.2378011730918823</v>
      </c>
      <c r="GK254">
        <v>-1</v>
      </c>
      <c r="GL254">
        <v>3.534201951219513</v>
      </c>
      <c r="GM254">
        <v>0.03852125435540545</v>
      </c>
      <c r="GN254">
        <v>0.007935404832223675</v>
      </c>
      <c r="GO254">
        <v>1</v>
      </c>
      <c r="GP254">
        <v>1</v>
      </c>
      <c r="GQ254">
        <v>2</v>
      </c>
      <c r="GR254" t="s">
        <v>442</v>
      </c>
      <c r="GS254">
        <v>3.13548</v>
      </c>
      <c r="GT254">
        <v>2.68977</v>
      </c>
      <c r="GU254">
        <v>0.137712</v>
      </c>
      <c r="GV254">
        <v>0.142322</v>
      </c>
      <c r="GW254">
        <v>0.106821</v>
      </c>
      <c r="GX254">
        <v>0.09429410000000001</v>
      </c>
      <c r="GY254">
        <v>27410.4</v>
      </c>
      <c r="GZ254">
        <v>27313.7</v>
      </c>
      <c r="HA254">
        <v>29550.6</v>
      </c>
      <c r="HB254">
        <v>29430.4</v>
      </c>
      <c r="HC254">
        <v>34870.9</v>
      </c>
      <c r="HD254">
        <v>35304.8</v>
      </c>
      <c r="HE254">
        <v>41583.3</v>
      </c>
      <c r="HF254">
        <v>41807.9</v>
      </c>
      <c r="HG254">
        <v>1.92278</v>
      </c>
      <c r="HH254">
        <v>1.8869</v>
      </c>
      <c r="HI254">
        <v>0.0777096</v>
      </c>
      <c r="HJ254">
        <v>0</v>
      </c>
      <c r="HK254">
        <v>28.7346</v>
      </c>
      <c r="HL254">
        <v>999.9</v>
      </c>
      <c r="HM254">
        <v>53.2</v>
      </c>
      <c r="HN254">
        <v>30.9</v>
      </c>
      <c r="HO254">
        <v>26.1599</v>
      </c>
      <c r="HP254">
        <v>62.0939</v>
      </c>
      <c r="HQ254">
        <v>25.8133</v>
      </c>
      <c r="HR254">
        <v>1</v>
      </c>
      <c r="HS254">
        <v>0.0824416</v>
      </c>
      <c r="HT254">
        <v>-0.900218</v>
      </c>
      <c r="HU254">
        <v>20.3385</v>
      </c>
      <c r="HV254">
        <v>5.21639</v>
      </c>
      <c r="HW254">
        <v>12.0126</v>
      </c>
      <c r="HX254">
        <v>4.98875</v>
      </c>
      <c r="HY254">
        <v>3.288</v>
      </c>
      <c r="HZ254">
        <v>9999</v>
      </c>
      <c r="IA254">
        <v>9999</v>
      </c>
      <c r="IB254">
        <v>9999</v>
      </c>
      <c r="IC254">
        <v>4.8</v>
      </c>
      <c r="ID254">
        <v>1.86755</v>
      </c>
      <c r="IE254">
        <v>1.86674</v>
      </c>
      <c r="IF254">
        <v>1.86601</v>
      </c>
      <c r="IG254">
        <v>1.866</v>
      </c>
      <c r="IH254">
        <v>1.86786</v>
      </c>
      <c r="II254">
        <v>1.87028</v>
      </c>
      <c r="IJ254">
        <v>1.86893</v>
      </c>
      <c r="IK254">
        <v>1.87042</v>
      </c>
      <c r="IL254">
        <v>0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-0.585</v>
      </c>
      <c r="IZ254">
        <v>0.1311</v>
      </c>
      <c r="JA254">
        <v>-0.08430758455233166</v>
      </c>
      <c r="JB254">
        <v>-0.0005046786976645747</v>
      </c>
      <c r="JC254">
        <v>-2.788243218172637E-07</v>
      </c>
      <c r="JD254">
        <v>-1.458253586176284E-11</v>
      </c>
      <c r="JE254">
        <v>-0.06436460862781151</v>
      </c>
      <c r="JF254">
        <v>-0.004978686969522418</v>
      </c>
      <c r="JG254">
        <v>0.0008967905392753483</v>
      </c>
      <c r="JH254">
        <v>-1.433903952826167E-05</v>
      </c>
      <c r="JI254">
        <v>4</v>
      </c>
      <c r="JJ254">
        <v>2332</v>
      </c>
      <c r="JK254">
        <v>1</v>
      </c>
      <c r="JL254">
        <v>26</v>
      </c>
      <c r="JM254">
        <v>192846.2</v>
      </c>
      <c r="JN254">
        <v>192846.3</v>
      </c>
      <c r="JO254">
        <v>1.67969</v>
      </c>
      <c r="JP254">
        <v>2.24976</v>
      </c>
      <c r="JQ254">
        <v>1.39648</v>
      </c>
      <c r="JR254">
        <v>2.34985</v>
      </c>
      <c r="JS254">
        <v>1.49536</v>
      </c>
      <c r="JT254">
        <v>2.7002</v>
      </c>
      <c r="JU254">
        <v>36.34</v>
      </c>
      <c r="JV254">
        <v>24.0612</v>
      </c>
      <c r="JW254">
        <v>18</v>
      </c>
      <c r="JX254">
        <v>489.286</v>
      </c>
      <c r="JY254">
        <v>456.607</v>
      </c>
      <c r="JZ254">
        <v>29.376</v>
      </c>
      <c r="KA254">
        <v>28.6794</v>
      </c>
      <c r="KB254">
        <v>29.9998</v>
      </c>
      <c r="KC254">
        <v>28.5651</v>
      </c>
      <c r="KD254">
        <v>28.4938</v>
      </c>
      <c r="KE254">
        <v>33.6145</v>
      </c>
      <c r="KF254">
        <v>27.999</v>
      </c>
      <c r="KG254">
        <v>71.33069999999999</v>
      </c>
      <c r="KH254">
        <v>29.3818</v>
      </c>
      <c r="KI254">
        <v>774.694</v>
      </c>
      <c r="KJ254">
        <v>20.4097</v>
      </c>
      <c r="KK254">
        <v>100.995</v>
      </c>
      <c r="KL254">
        <v>100.538</v>
      </c>
    </row>
    <row r="255" spans="1:298">
      <c r="A255">
        <v>239</v>
      </c>
      <c r="B255">
        <v>1758818203</v>
      </c>
      <c r="C255">
        <v>5167.900000095367</v>
      </c>
      <c r="D255" t="s">
        <v>924</v>
      </c>
      <c r="E255" t="s">
        <v>925</v>
      </c>
      <c r="F255">
        <v>5</v>
      </c>
      <c r="G255" t="s">
        <v>833</v>
      </c>
      <c r="H255" t="s">
        <v>437</v>
      </c>
      <c r="I255" t="s">
        <v>438</v>
      </c>
      <c r="J255">
        <v>1758818195.214286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774.7535170682901</v>
      </c>
      <c r="AL255">
        <v>738.7085454545453</v>
      </c>
      <c r="AM255">
        <v>3.437391125334016</v>
      </c>
      <c r="AN255">
        <v>65.06510384186626</v>
      </c>
      <c r="AO255">
        <f>(AQ255 - AP255 + DZ255*1E3/(8.314*(EB255+273.15)) * AS255/DY255 * AR255) * DY255/(100*DM255) * 1000/(1000 - AQ255)</f>
        <v>0</v>
      </c>
      <c r="AP255">
        <v>20.34438706215271</v>
      </c>
      <c r="AQ255">
        <v>23.87803757575756</v>
      </c>
      <c r="AR255">
        <v>-1.267397400327509E-05</v>
      </c>
      <c r="AS255">
        <v>108.0877856930043</v>
      </c>
      <c r="AT255">
        <v>0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3.21</v>
      </c>
      <c r="DN255">
        <v>0.5</v>
      </c>
      <c r="DO255" t="s">
        <v>440</v>
      </c>
      <c r="DP255">
        <v>2</v>
      </c>
      <c r="DQ255" t="b">
        <v>1</v>
      </c>
      <c r="DR255">
        <v>1758818195.214286</v>
      </c>
      <c r="DS255">
        <v>696.7730357142857</v>
      </c>
      <c r="DT255">
        <v>743.2003928571429</v>
      </c>
      <c r="DU255">
        <v>23.87856428571428</v>
      </c>
      <c r="DV255">
        <v>20.34167142857143</v>
      </c>
      <c r="DW255">
        <v>697.3500000000003</v>
      </c>
      <c r="DX255">
        <v>23.74745357142857</v>
      </c>
      <c r="DY255">
        <v>499.9863928571428</v>
      </c>
      <c r="DZ255">
        <v>91.22285357142857</v>
      </c>
      <c r="EA255">
        <v>0.02946345714285714</v>
      </c>
      <c r="EB255">
        <v>30.36076785714286</v>
      </c>
      <c r="EC255">
        <v>30.00372857142857</v>
      </c>
      <c r="ED255">
        <v>999.9000000000002</v>
      </c>
      <c r="EE255">
        <v>0</v>
      </c>
      <c r="EF255">
        <v>0</v>
      </c>
      <c r="EG255">
        <v>9994.282857142858</v>
      </c>
      <c r="EH255">
        <v>0</v>
      </c>
      <c r="EI255">
        <v>11.36506785714286</v>
      </c>
      <c r="EJ255">
        <v>-46.42723214285713</v>
      </c>
      <c r="EK255">
        <v>713.8180357142858</v>
      </c>
      <c r="EL255">
        <v>758.6322142857142</v>
      </c>
      <c r="EM255">
        <v>3.53689</v>
      </c>
      <c r="EN255">
        <v>743.2003928571429</v>
      </c>
      <c r="EO255">
        <v>20.34167142857143</v>
      </c>
      <c r="EP255">
        <v>2.178271428571429</v>
      </c>
      <c r="EQ255">
        <v>1.855626071428572</v>
      </c>
      <c r="ER255">
        <v>18.80338928571428</v>
      </c>
      <c r="ES255">
        <v>16.26341428571428</v>
      </c>
      <c r="ET255">
        <v>2000.000714285714</v>
      </c>
      <c r="EU255">
        <v>0.9799962500000002</v>
      </c>
      <c r="EV255">
        <v>0.02000344285714286</v>
      </c>
      <c r="EW255">
        <v>0</v>
      </c>
      <c r="EX255">
        <v>480.7870357142857</v>
      </c>
      <c r="EY255">
        <v>5.00097</v>
      </c>
      <c r="EZ255">
        <v>9657.746428571427</v>
      </c>
      <c r="FA255">
        <v>16707.55357142857</v>
      </c>
      <c r="FB255">
        <v>40.50221428571428</v>
      </c>
      <c r="FC255">
        <v>40.8165</v>
      </c>
      <c r="FD255">
        <v>40.47974999999999</v>
      </c>
      <c r="FE255">
        <v>40.34349999999999</v>
      </c>
      <c r="FF255">
        <v>41.125</v>
      </c>
      <c r="FG255">
        <v>1955.090714285714</v>
      </c>
      <c r="FH255">
        <v>39.91</v>
      </c>
      <c r="FI255">
        <v>0</v>
      </c>
      <c r="FJ255">
        <v>1758818203.8</v>
      </c>
      <c r="FK255">
        <v>0</v>
      </c>
      <c r="FL255">
        <v>480.7733076923077</v>
      </c>
      <c r="FM255">
        <v>0.9626666637856633</v>
      </c>
      <c r="FN255">
        <v>3.779829114514929</v>
      </c>
      <c r="FO255">
        <v>9657.694615384615</v>
      </c>
      <c r="FP255">
        <v>15</v>
      </c>
      <c r="FQ255">
        <v>0</v>
      </c>
      <c r="FR255" t="s">
        <v>441</v>
      </c>
      <c r="FS255">
        <v>1747247426.5</v>
      </c>
      <c r="FT255">
        <v>1747247420.5</v>
      </c>
      <c r="FU255">
        <v>0</v>
      </c>
      <c r="FV255">
        <v>1.027</v>
      </c>
      <c r="FW255">
        <v>0.031</v>
      </c>
      <c r="FX255">
        <v>0.02</v>
      </c>
      <c r="FY255">
        <v>0.05</v>
      </c>
      <c r="FZ255">
        <v>420</v>
      </c>
      <c r="GA255">
        <v>16</v>
      </c>
      <c r="GB255">
        <v>0.01</v>
      </c>
      <c r="GC255">
        <v>0.1</v>
      </c>
      <c r="GD255">
        <v>-46.34788536585366</v>
      </c>
      <c r="GE255">
        <v>-1.635608362369324</v>
      </c>
      <c r="GF255">
        <v>0.1910978992634793</v>
      </c>
      <c r="GG255">
        <v>0</v>
      </c>
      <c r="GH255">
        <v>480.7500294117647</v>
      </c>
      <c r="GI255">
        <v>0.7366386534236888</v>
      </c>
      <c r="GJ255">
        <v>0.2762301347974938</v>
      </c>
      <c r="GK255">
        <v>-1</v>
      </c>
      <c r="GL255">
        <v>3.536014146341464</v>
      </c>
      <c r="GM255">
        <v>0.01235749128920504</v>
      </c>
      <c r="GN255">
        <v>0.003762769462425868</v>
      </c>
      <c r="GO255">
        <v>1</v>
      </c>
      <c r="GP255">
        <v>1</v>
      </c>
      <c r="GQ255">
        <v>2</v>
      </c>
      <c r="GR255" t="s">
        <v>442</v>
      </c>
      <c r="GS255">
        <v>3.13534</v>
      </c>
      <c r="GT255">
        <v>2.68958</v>
      </c>
      <c r="GU255">
        <v>0.139926</v>
      </c>
      <c r="GV255">
        <v>0.144445</v>
      </c>
      <c r="GW255">
        <v>0.106818</v>
      </c>
      <c r="GX255">
        <v>0.0943003</v>
      </c>
      <c r="GY255">
        <v>27341.3</v>
      </c>
      <c r="GZ255">
        <v>27246.5</v>
      </c>
      <c r="HA255">
        <v>29551.9</v>
      </c>
      <c r="HB255">
        <v>29430.8</v>
      </c>
      <c r="HC255">
        <v>34872.3</v>
      </c>
      <c r="HD255">
        <v>35305</v>
      </c>
      <c r="HE255">
        <v>41584.7</v>
      </c>
      <c r="HF255">
        <v>41808.4</v>
      </c>
      <c r="HG255">
        <v>1.92257</v>
      </c>
      <c r="HH255">
        <v>1.88725</v>
      </c>
      <c r="HI255">
        <v>0.0782013</v>
      </c>
      <c r="HJ255">
        <v>0</v>
      </c>
      <c r="HK255">
        <v>28.7321</v>
      </c>
      <c r="HL255">
        <v>999.9</v>
      </c>
      <c r="HM255">
        <v>53.2</v>
      </c>
      <c r="HN255">
        <v>30.9</v>
      </c>
      <c r="HO255">
        <v>26.1602</v>
      </c>
      <c r="HP255">
        <v>62.1639</v>
      </c>
      <c r="HQ255">
        <v>25.8894</v>
      </c>
      <c r="HR255">
        <v>1</v>
      </c>
      <c r="HS255">
        <v>0.0822917</v>
      </c>
      <c r="HT255">
        <v>-0.927037</v>
      </c>
      <c r="HU255">
        <v>20.3379</v>
      </c>
      <c r="HV255">
        <v>5.21444</v>
      </c>
      <c r="HW255">
        <v>12.0134</v>
      </c>
      <c r="HX255">
        <v>4.98815</v>
      </c>
      <c r="HY255">
        <v>3.28772</v>
      </c>
      <c r="HZ255">
        <v>9999</v>
      </c>
      <c r="IA255">
        <v>9999</v>
      </c>
      <c r="IB255">
        <v>9999</v>
      </c>
      <c r="IC255">
        <v>4.8</v>
      </c>
      <c r="ID255">
        <v>1.86757</v>
      </c>
      <c r="IE255">
        <v>1.86673</v>
      </c>
      <c r="IF255">
        <v>1.866</v>
      </c>
      <c r="IG255">
        <v>1.866</v>
      </c>
      <c r="IH255">
        <v>1.86787</v>
      </c>
      <c r="II255">
        <v>1.87027</v>
      </c>
      <c r="IJ255">
        <v>1.86893</v>
      </c>
      <c r="IK255">
        <v>1.87042</v>
      </c>
      <c r="IL255">
        <v>0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-0.6</v>
      </c>
      <c r="IZ255">
        <v>0.1311</v>
      </c>
      <c r="JA255">
        <v>-0.08430758455233166</v>
      </c>
      <c r="JB255">
        <v>-0.0005046786976645747</v>
      </c>
      <c r="JC255">
        <v>-2.788243218172637E-07</v>
      </c>
      <c r="JD255">
        <v>-1.458253586176284E-11</v>
      </c>
      <c r="JE255">
        <v>-0.06436460862781151</v>
      </c>
      <c r="JF255">
        <v>-0.004978686969522418</v>
      </c>
      <c r="JG255">
        <v>0.0008967905392753483</v>
      </c>
      <c r="JH255">
        <v>-1.433903952826167E-05</v>
      </c>
      <c r="JI255">
        <v>4</v>
      </c>
      <c r="JJ255">
        <v>2332</v>
      </c>
      <c r="JK255">
        <v>1</v>
      </c>
      <c r="JL255">
        <v>26</v>
      </c>
      <c r="JM255">
        <v>192846.3</v>
      </c>
      <c r="JN255">
        <v>192846.4</v>
      </c>
      <c r="JO255">
        <v>1.70532</v>
      </c>
      <c r="JP255">
        <v>2.26562</v>
      </c>
      <c r="JQ255">
        <v>1.39771</v>
      </c>
      <c r="JR255">
        <v>2.34741</v>
      </c>
      <c r="JS255">
        <v>1.49536</v>
      </c>
      <c r="JT255">
        <v>2.57324</v>
      </c>
      <c r="JU255">
        <v>36.34</v>
      </c>
      <c r="JV255">
        <v>24.0612</v>
      </c>
      <c r="JW255">
        <v>18</v>
      </c>
      <c r="JX255">
        <v>489.132</v>
      </c>
      <c r="JY255">
        <v>456.8</v>
      </c>
      <c r="JZ255">
        <v>29.375</v>
      </c>
      <c r="KA255">
        <v>28.6757</v>
      </c>
      <c r="KB255">
        <v>29.9999</v>
      </c>
      <c r="KC255">
        <v>28.5616</v>
      </c>
      <c r="KD255">
        <v>28.4902</v>
      </c>
      <c r="KE255">
        <v>34.1718</v>
      </c>
      <c r="KF255">
        <v>27.999</v>
      </c>
      <c r="KG255">
        <v>71.33069999999999</v>
      </c>
      <c r="KH255">
        <v>29.3806</v>
      </c>
      <c r="KI255">
        <v>788.051</v>
      </c>
      <c r="KJ255">
        <v>20.3744</v>
      </c>
      <c r="KK255">
        <v>100.999</v>
      </c>
      <c r="KL255">
        <v>100.539</v>
      </c>
    </row>
    <row r="256" spans="1:298">
      <c r="A256">
        <v>240</v>
      </c>
      <c r="B256">
        <v>1758818208</v>
      </c>
      <c r="C256">
        <v>5172.900000095367</v>
      </c>
      <c r="D256" t="s">
        <v>926</v>
      </c>
      <c r="E256" t="s">
        <v>927</v>
      </c>
      <c r="F256">
        <v>5</v>
      </c>
      <c r="G256" t="s">
        <v>833</v>
      </c>
      <c r="H256" t="s">
        <v>437</v>
      </c>
      <c r="I256" t="s">
        <v>438</v>
      </c>
      <c r="J256">
        <v>1758818200.5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791.8295361309614</v>
      </c>
      <c r="AL256">
        <v>755.7712060606058</v>
      </c>
      <c r="AM256">
        <v>3.405976410836012</v>
      </c>
      <c r="AN256">
        <v>65.06510384186626</v>
      </c>
      <c r="AO256">
        <f>(AQ256 - AP256 + DZ256*1E3/(8.314*(EB256+273.15)) * AS256/DY256 * AR256) * DY256/(100*DM256) * 1000/(1000 - AQ256)</f>
        <v>0</v>
      </c>
      <c r="AP256">
        <v>20.34635532092001</v>
      </c>
      <c r="AQ256">
        <v>23.87653818181816</v>
      </c>
      <c r="AR256">
        <v>-1.554835613617395E-05</v>
      </c>
      <c r="AS256">
        <v>108.0877856930043</v>
      </c>
      <c r="AT256">
        <v>0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3.21</v>
      </c>
      <c r="DN256">
        <v>0.5</v>
      </c>
      <c r="DO256" t="s">
        <v>440</v>
      </c>
      <c r="DP256">
        <v>2</v>
      </c>
      <c r="DQ256" t="b">
        <v>1</v>
      </c>
      <c r="DR256">
        <v>1758818200.5</v>
      </c>
      <c r="DS256">
        <v>714.3767037037038</v>
      </c>
      <c r="DT256">
        <v>760.9341111111112</v>
      </c>
      <c r="DU256">
        <v>23.8786074074074</v>
      </c>
      <c r="DV256">
        <v>20.34417037037037</v>
      </c>
      <c r="DW256">
        <v>714.9698518518517</v>
      </c>
      <c r="DX256">
        <v>23.7475</v>
      </c>
      <c r="DY256">
        <v>499.9798148148149</v>
      </c>
      <c r="DZ256">
        <v>91.2220925925926</v>
      </c>
      <c r="EA256">
        <v>0.0294766925925926</v>
      </c>
      <c r="EB256">
        <v>30.35572962962963</v>
      </c>
      <c r="EC256">
        <v>30.00314074074074</v>
      </c>
      <c r="ED256">
        <v>999.9000000000001</v>
      </c>
      <c r="EE256">
        <v>0</v>
      </c>
      <c r="EF256">
        <v>0</v>
      </c>
      <c r="EG256">
        <v>9995.882222222222</v>
      </c>
      <c r="EH256">
        <v>0</v>
      </c>
      <c r="EI256">
        <v>11.36151111111111</v>
      </c>
      <c r="EJ256">
        <v>-46.55730740740741</v>
      </c>
      <c r="EK256">
        <v>731.8523333333331</v>
      </c>
      <c r="EL256">
        <v>776.7360740740741</v>
      </c>
      <c r="EM256">
        <v>3.53442962962963</v>
      </c>
      <c r="EN256">
        <v>760.9341111111112</v>
      </c>
      <c r="EO256">
        <v>20.34417037037037</v>
      </c>
      <c r="EP256">
        <v>2.178256666666667</v>
      </c>
      <c r="EQ256">
        <v>1.855838518518518</v>
      </c>
      <c r="ER256">
        <v>18.80327407407407</v>
      </c>
      <c r="ES256">
        <v>16.2652</v>
      </c>
      <c r="ET256">
        <v>2000.012222222222</v>
      </c>
      <c r="EU256">
        <v>0.9799963333333336</v>
      </c>
      <c r="EV256">
        <v>0.02000336296296297</v>
      </c>
      <c r="EW256">
        <v>0</v>
      </c>
      <c r="EX256">
        <v>480.8240000000001</v>
      </c>
      <c r="EY256">
        <v>5.00097</v>
      </c>
      <c r="EZ256">
        <v>9657.992222222223</v>
      </c>
      <c r="FA256">
        <v>16707.65925925926</v>
      </c>
      <c r="FB256">
        <v>40.5</v>
      </c>
      <c r="FC256">
        <v>40.81199999999999</v>
      </c>
      <c r="FD256">
        <v>40.46033333333333</v>
      </c>
      <c r="FE256">
        <v>40.32599999999999</v>
      </c>
      <c r="FF256">
        <v>41.125</v>
      </c>
      <c r="FG256">
        <v>1955.102222222222</v>
      </c>
      <c r="FH256">
        <v>39.91</v>
      </c>
      <c r="FI256">
        <v>0</v>
      </c>
      <c r="FJ256">
        <v>1758818209.2</v>
      </c>
      <c r="FK256">
        <v>0</v>
      </c>
      <c r="FL256">
        <v>480.79948</v>
      </c>
      <c r="FM256">
        <v>0.05823075450433578</v>
      </c>
      <c r="FN256">
        <v>-0.04461534480459232</v>
      </c>
      <c r="FO256">
        <v>9657.966</v>
      </c>
      <c r="FP256">
        <v>15</v>
      </c>
      <c r="FQ256">
        <v>0</v>
      </c>
      <c r="FR256" t="s">
        <v>441</v>
      </c>
      <c r="FS256">
        <v>1747247426.5</v>
      </c>
      <c r="FT256">
        <v>1747247420.5</v>
      </c>
      <c r="FU256">
        <v>0</v>
      </c>
      <c r="FV256">
        <v>1.027</v>
      </c>
      <c r="FW256">
        <v>0.031</v>
      </c>
      <c r="FX256">
        <v>0.02</v>
      </c>
      <c r="FY256">
        <v>0.05</v>
      </c>
      <c r="FZ256">
        <v>420</v>
      </c>
      <c r="GA256">
        <v>16</v>
      </c>
      <c r="GB256">
        <v>0.01</v>
      </c>
      <c r="GC256">
        <v>0.1</v>
      </c>
      <c r="GD256">
        <v>-46.461885</v>
      </c>
      <c r="GE256">
        <v>-1.748289681050671</v>
      </c>
      <c r="GF256">
        <v>0.1918915377889292</v>
      </c>
      <c r="GG256">
        <v>0</v>
      </c>
      <c r="GH256">
        <v>480.7770294117647</v>
      </c>
      <c r="GI256">
        <v>0.5228265840736604</v>
      </c>
      <c r="GJ256">
        <v>0.2933238007324394</v>
      </c>
      <c r="GK256">
        <v>-1</v>
      </c>
      <c r="GL256">
        <v>3.5357055</v>
      </c>
      <c r="GM256">
        <v>-0.02728998123827815</v>
      </c>
      <c r="GN256">
        <v>0.002762150385116666</v>
      </c>
      <c r="GO256">
        <v>1</v>
      </c>
      <c r="GP256">
        <v>1</v>
      </c>
      <c r="GQ256">
        <v>2</v>
      </c>
      <c r="GR256" t="s">
        <v>442</v>
      </c>
      <c r="GS256">
        <v>3.13543</v>
      </c>
      <c r="GT256">
        <v>2.68954</v>
      </c>
      <c r="GU256">
        <v>0.142097</v>
      </c>
      <c r="GV256">
        <v>0.146528</v>
      </c>
      <c r="GW256">
        <v>0.106814</v>
      </c>
      <c r="GX256">
        <v>0.0943045</v>
      </c>
      <c r="GY256">
        <v>27272</v>
      </c>
      <c r="GZ256">
        <v>27180.1</v>
      </c>
      <c r="HA256">
        <v>29551.6</v>
      </c>
      <c r="HB256">
        <v>29430.8</v>
      </c>
      <c r="HC256">
        <v>34872.1</v>
      </c>
      <c r="HD256">
        <v>35304.9</v>
      </c>
      <c r="HE256">
        <v>41584.4</v>
      </c>
      <c r="HF256">
        <v>41808.4</v>
      </c>
      <c r="HG256">
        <v>1.92257</v>
      </c>
      <c r="HH256">
        <v>1.8871</v>
      </c>
      <c r="HI256">
        <v>0.07847700000000001</v>
      </c>
      <c r="HJ256">
        <v>0</v>
      </c>
      <c r="HK256">
        <v>28.7293</v>
      </c>
      <c r="HL256">
        <v>999.9</v>
      </c>
      <c r="HM256">
        <v>53.1</v>
      </c>
      <c r="HN256">
        <v>30.9</v>
      </c>
      <c r="HO256">
        <v>26.1091</v>
      </c>
      <c r="HP256">
        <v>61.9339</v>
      </c>
      <c r="HQ256">
        <v>25.8454</v>
      </c>
      <c r="HR256">
        <v>1</v>
      </c>
      <c r="HS256">
        <v>0.082124</v>
      </c>
      <c r="HT256">
        <v>-0.9251740000000001</v>
      </c>
      <c r="HU256">
        <v>20.3385</v>
      </c>
      <c r="HV256">
        <v>5.21774</v>
      </c>
      <c r="HW256">
        <v>12.0128</v>
      </c>
      <c r="HX256">
        <v>4.98905</v>
      </c>
      <c r="HY256">
        <v>3.28833</v>
      </c>
      <c r="HZ256">
        <v>9999</v>
      </c>
      <c r="IA256">
        <v>9999</v>
      </c>
      <c r="IB256">
        <v>9999</v>
      </c>
      <c r="IC256">
        <v>4.8</v>
      </c>
      <c r="ID256">
        <v>1.86754</v>
      </c>
      <c r="IE256">
        <v>1.86674</v>
      </c>
      <c r="IF256">
        <v>1.866</v>
      </c>
      <c r="IG256">
        <v>1.866</v>
      </c>
      <c r="IH256">
        <v>1.86787</v>
      </c>
      <c r="II256">
        <v>1.87027</v>
      </c>
      <c r="IJ256">
        <v>1.86894</v>
      </c>
      <c r="IK256">
        <v>1.87042</v>
      </c>
      <c r="IL256">
        <v>0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-0.617</v>
      </c>
      <c r="IZ256">
        <v>0.1311</v>
      </c>
      <c r="JA256">
        <v>-0.08430758455233166</v>
      </c>
      <c r="JB256">
        <v>-0.0005046786976645747</v>
      </c>
      <c r="JC256">
        <v>-2.788243218172637E-07</v>
      </c>
      <c r="JD256">
        <v>-1.458253586176284E-11</v>
      </c>
      <c r="JE256">
        <v>-0.06436460862781151</v>
      </c>
      <c r="JF256">
        <v>-0.004978686969522418</v>
      </c>
      <c r="JG256">
        <v>0.0008967905392753483</v>
      </c>
      <c r="JH256">
        <v>-1.433903952826167E-05</v>
      </c>
      <c r="JI256">
        <v>4</v>
      </c>
      <c r="JJ256">
        <v>2332</v>
      </c>
      <c r="JK256">
        <v>1</v>
      </c>
      <c r="JL256">
        <v>26</v>
      </c>
      <c r="JM256">
        <v>192846.4</v>
      </c>
      <c r="JN256">
        <v>192846.5</v>
      </c>
      <c r="JO256">
        <v>1.73828</v>
      </c>
      <c r="JP256">
        <v>2.24854</v>
      </c>
      <c r="JQ256">
        <v>1.39648</v>
      </c>
      <c r="JR256">
        <v>2.34741</v>
      </c>
      <c r="JS256">
        <v>1.49536</v>
      </c>
      <c r="JT256">
        <v>2.68066</v>
      </c>
      <c r="JU256">
        <v>36.34</v>
      </c>
      <c r="JV256">
        <v>24.07</v>
      </c>
      <c r="JW256">
        <v>18</v>
      </c>
      <c r="JX256">
        <v>489.107</v>
      </c>
      <c r="JY256">
        <v>456.677</v>
      </c>
      <c r="JZ256">
        <v>29.3754</v>
      </c>
      <c r="KA256">
        <v>28.672</v>
      </c>
      <c r="KB256">
        <v>29.9998</v>
      </c>
      <c r="KC256">
        <v>28.5584</v>
      </c>
      <c r="KD256">
        <v>28.4866</v>
      </c>
      <c r="KE256">
        <v>34.7955</v>
      </c>
      <c r="KF256">
        <v>27.999</v>
      </c>
      <c r="KG256">
        <v>71.33069999999999</v>
      </c>
      <c r="KH256">
        <v>29.3757</v>
      </c>
      <c r="KI256">
        <v>808.087</v>
      </c>
      <c r="KJ256">
        <v>20.3695</v>
      </c>
      <c r="KK256">
        <v>100.998</v>
      </c>
      <c r="KL256">
        <v>100.539</v>
      </c>
    </row>
    <row r="257" spans="1:298">
      <c r="A257">
        <v>241</v>
      </c>
      <c r="B257">
        <v>1758818213</v>
      </c>
      <c r="C257">
        <v>5177.900000095367</v>
      </c>
      <c r="D257" t="s">
        <v>928</v>
      </c>
      <c r="E257" t="s">
        <v>929</v>
      </c>
      <c r="F257">
        <v>5</v>
      </c>
      <c r="G257" t="s">
        <v>833</v>
      </c>
      <c r="H257" t="s">
        <v>437</v>
      </c>
      <c r="I257" t="s">
        <v>438</v>
      </c>
      <c r="J257">
        <v>1758818205.214286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808.8366849446913</v>
      </c>
      <c r="AL257">
        <v>772.8219090909091</v>
      </c>
      <c r="AM257">
        <v>3.428298280354934</v>
      </c>
      <c r="AN257">
        <v>65.06510384186626</v>
      </c>
      <c r="AO257">
        <f>(AQ257 - AP257 + DZ257*1E3/(8.314*(EB257+273.15)) * AS257/DY257 * AR257) * DY257/(100*DM257) * 1000/(1000 - AQ257)</f>
        <v>0</v>
      </c>
      <c r="AP257">
        <v>20.34544753472287</v>
      </c>
      <c r="AQ257">
        <v>23.87331272727273</v>
      </c>
      <c r="AR257">
        <v>-1.829134977593544E-05</v>
      </c>
      <c r="AS257">
        <v>108.0877856930043</v>
      </c>
      <c r="AT257">
        <v>0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3.21</v>
      </c>
      <c r="DN257">
        <v>0.5</v>
      </c>
      <c r="DO257" t="s">
        <v>440</v>
      </c>
      <c r="DP257">
        <v>2</v>
      </c>
      <c r="DQ257" t="b">
        <v>1</v>
      </c>
      <c r="DR257">
        <v>1758818205.214286</v>
      </c>
      <c r="DS257">
        <v>730.0787499999999</v>
      </c>
      <c r="DT257">
        <v>776.7471071428572</v>
      </c>
      <c r="DU257">
        <v>23.87693571428572</v>
      </c>
      <c r="DV257">
        <v>20.344775</v>
      </c>
      <c r="DW257">
        <v>730.6864285714285</v>
      </c>
      <c r="DX257">
        <v>23.74584285714285</v>
      </c>
      <c r="DY257">
        <v>500.0199642857143</v>
      </c>
      <c r="DZ257">
        <v>91.22203928571427</v>
      </c>
      <c r="EA257">
        <v>0.02930619285714286</v>
      </c>
      <c r="EB257">
        <v>30.35368928571429</v>
      </c>
      <c r="EC257">
        <v>30.00291428571429</v>
      </c>
      <c r="ED257">
        <v>999.9000000000002</v>
      </c>
      <c r="EE257">
        <v>0</v>
      </c>
      <c r="EF257">
        <v>0</v>
      </c>
      <c r="EG257">
        <v>9992.9475</v>
      </c>
      <c r="EH257">
        <v>0</v>
      </c>
      <c r="EI257">
        <v>11.36088571428571</v>
      </c>
      <c r="EJ257">
        <v>-46.66830714285715</v>
      </c>
      <c r="EK257">
        <v>747.9371785714285</v>
      </c>
      <c r="EL257">
        <v>792.8779285714285</v>
      </c>
      <c r="EM257">
        <v>3.5321525</v>
      </c>
      <c r="EN257">
        <v>776.7471071428572</v>
      </c>
      <c r="EO257">
        <v>20.344775</v>
      </c>
      <c r="EP257">
        <v>2.178102857142857</v>
      </c>
      <c r="EQ257">
        <v>1.855893214285714</v>
      </c>
      <c r="ER257">
        <v>18.80214642857143</v>
      </c>
      <c r="ES257">
        <v>16.26565714285714</v>
      </c>
      <c r="ET257">
        <v>2000.011428571428</v>
      </c>
      <c r="EU257">
        <v>0.9799962500000002</v>
      </c>
      <c r="EV257">
        <v>0.02000344285714286</v>
      </c>
      <c r="EW257">
        <v>0</v>
      </c>
      <c r="EX257">
        <v>480.8093214285714</v>
      </c>
      <c r="EY257">
        <v>5.00097</v>
      </c>
      <c r="EZ257">
        <v>9657.871428571429</v>
      </c>
      <c r="FA257">
        <v>16707.64642857143</v>
      </c>
      <c r="FB257">
        <v>40.5</v>
      </c>
      <c r="FC257">
        <v>40.81199999999999</v>
      </c>
      <c r="FD257">
        <v>40.44599999999999</v>
      </c>
      <c r="FE257">
        <v>40.32099999999999</v>
      </c>
      <c r="FF257">
        <v>41.12049999999999</v>
      </c>
      <c r="FG257">
        <v>1955.101428571429</v>
      </c>
      <c r="FH257">
        <v>39.91</v>
      </c>
      <c r="FI257">
        <v>0</v>
      </c>
      <c r="FJ257">
        <v>1758818214</v>
      </c>
      <c r="FK257">
        <v>0</v>
      </c>
      <c r="FL257">
        <v>480.8101199999999</v>
      </c>
      <c r="FM257">
        <v>0.2466153803135191</v>
      </c>
      <c r="FN257">
        <v>-3.099999965075632</v>
      </c>
      <c r="FO257">
        <v>9657.771199999999</v>
      </c>
      <c r="FP257">
        <v>15</v>
      </c>
      <c r="FQ257">
        <v>0</v>
      </c>
      <c r="FR257" t="s">
        <v>441</v>
      </c>
      <c r="FS257">
        <v>1747247426.5</v>
      </c>
      <c r="FT257">
        <v>1747247420.5</v>
      </c>
      <c r="FU257">
        <v>0</v>
      </c>
      <c r="FV257">
        <v>1.027</v>
      </c>
      <c r="FW257">
        <v>0.031</v>
      </c>
      <c r="FX257">
        <v>0.02</v>
      </c>
      <c r="FY257">
        <v>0.05</v>
      </c>
      <c r="FZ257">
        <v>420</v>
      </c>
      <c r="GA257">
        <v>16</v>
      </c>
      <c r="GB257">
        <v>0.01</v>
      </c>
      <c r="GC257">
        <v>0.1</v>
      </c>
      <c r="GD257">
        <v>-46.60082926829268</v>
      </c>
      <c r="GE257">
        <v>-1.18538048780491</v>
      </c>
      <c r="GF257">
        <v>0.1358335786710586</v>
      </c>
      <c r="GG257">
        <v>0</v>
      </c>
      <c r="GH257">
        <v>480.7926470588235</v>
      </c>
      <c r="GI257">
        <v>0.1179831909471194</v>
      </c>
      <c r="GJ257">
        <v>0.2618577164565131</v>
      </c>
      <c r="GK257">
        <v>-1</v>
      </c>
      <c r="GL257">
        <v>3.53349756097561</v>
      </c>
      <c r="GM257">
        <v>-0.0294035540069677</v>
      </c>
      <c r="GN257">
        <v>0.003361614580487432</v>
      </c>
      <c r="GO257">
        <v>1</v>
      </c>
      <c r="GP257">
        <v>1</v>
      </c>
      <c r="GQ257">
        <v>2</v>
      </c>
      <c r="GR257" t="s">
        <v>442</v>
      </c>
      <c r="GS257">
        <v>3.13542</v>
      </c>
      <c r="GT257">
        <v>2.6893</v>
      </c>
      <c r="GU257">
        <v>0.14426</v>
      </c>
      <c r="GV257">
        <v>0.148636</v>
      </c>
      <c r="GW257">
        <v>0.106803</v>
      </c>
      <c r="GX257">
        <v>0.0942635</v>
      </c>
      <c r="GY257">
        <v>27203.5</v>
      </c>
      <c r="GZ257">
        <v>27112.9</v>
      </c>
      <c r="HA257">
        <v>29551.9</v>
      </c>
      <c r="HB257">
        <v>29430.7</v>
      </c>
      <c r="HC257">
        <v>34873</v>
      </c>
      <c r="HD257">
        <v>35306.4</v>
      </c>
      <c r="HE257">
        <v>41584.8</v>
      </c>
      <c r="HF257">
        <v>41808.2</v>
      </c>
      <c r="HG257">
        <v>1.92283</v>
      </c>
      <c r="HH257">
        <v>1.88743</v>
      </c>
      <c r="HI257">
        <v>0.07761270000000001</v>
      </c>
      <c r="HJ257">
        <v>0</v>
      </c>
      <c r="HK257">
        <v>28.7262</v>
      </c>
      <c r="HL257">
        <v>999.9</v>
      </c>
      <c r="HM257">
        <v>53.1</v>
      </c>
      <c r="HN257">
        <v>30.9</v>
      </c>
      <c r="HO257">
        <v>26.112</v>
      </c>
      <c r="HP257">
        <v>62.1839</v>
      </c>
      <c r="HQ257">
        <v>25.653</v>
      </c>
      <c r="HR257">
        <v>1</v>
      </c>
      <c r="HS257">
        <v>0.08165650000000001</v>
      </c>
      <c r="HT257">
        <v>-0.916727</v>
      </c>
      <c r="HU257">
        <v>20.3385</v>
      </c>
      <c r="HV257">
        <v>5.21804</v>
      </c>
      <c r="HW257">
        <v>12.012</v>
      </c>
      <c r="HX257">
        <v>4.98905</v>
      </c>
      <c r="HY257">
        <v>3.2883</v>
      </c>
      <c r="HZ257">
        <v>9999</v>
      </c>
      <c r="IA257">
        <v>9999</v>
      </c>
      <c r="IB257">
        <v>9999</v>
      </c>
      <c r="IC257">
        <v>4.8</v>
      </c>
      <c r="ID257">
        <v>1.86758</v>
      </c>
      <c r="IE257">
        <v>1.86674</v>
      </c>
      <c r="IF257">
        <v>1.86601</v>
      </c>
      <c r="IG257">
        <v>1.866</v>
      </c>
      <c r="IH257">
        <v>1.86787</v>
      </c>
      <c r="II257">
        <v>1.87029</v>
      </c>
      <c r="IJ257">
        <v>1.86894</v>
      </c>
      <c r="IK257">
        <v>1.87043</v>
      </c>
      <c r="IL257">
        <v>0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-0.632</v>
      </c>
      <c r="IZ257">
        <v>0.131</v>
      </c>
      <c r="JA257">
        <v>-0.08430758455233166</v>
      </c>
      <c r="JB257">
        <v>-0.0005046786976645747</v>
      </c>
      <c r="JC257">
        <v>-2.788243218172637E-07</v>
      </c>
      <c r="JD257">
        <v>-1.458253586176284E-11</v>
      </c>
      <c r="JE257">
        <v>-0.06436460862781151</v>
      </c>
      <c r="JF257">
        <v>-0.004978686969522418</v>
      </c>
      <c r="JG257">
        <v>0.0008967905392753483</v>
      </c>
      <c r="JH257">
        <v>-1.433903952826167E-05</v>
      </c>
      <c r="JI257">
        <v>4</v>
      </c>
      <c r="JJ257">
        <v>2332</v>
      </c>
      <c r="JK257">
        <v>1</v>
      </c>
      <c r="JL257">
        <v>26</v>
      </c>
      <c r="JM257">
        <v>192846.4</v>
      </c>
      <c r="JN257">
        <v>192846.5</v>
      </c>
      <c r="JO257">
        <v>1.76636</v>
      </c>
      <c r="JP257">
        <v>2.25952</v>
      </c>
      <c r="JQ257">
        <v>1.39648</v>
      </c>
      <c r="JR257">
        <v>2.34497</v>
      </c>
      <c r="JS257">
        <v>1.49536</v>
      </c>
      <c r="JT257">
        <v>2.69531</v>
      </c>
      <c r="JU257">
        <v>36.34</v>
      </c>
      <c r="JV257">
        <v>24.07</v>
      </c>
      <c r="JW257">
        <v>18</v>
      </c>
      <c r="JX257">
        <v>489.235</v>
      </c>
      <c r="JY257">
        <v>456.856</v>
      </c>
      <c r="JZ257">
        <v>29.3722</v>
      </c>
      <c r="KA257">
        <v>28.669</v>
      </c>
      <c r="KB257">
        <v>29.9998</v>
      </c>
      <c r="KC257">
        <v>28.5548</v>
      </c>
      <c r="KD257">
        <v>28.4832</v>
      </c>
      <c r="KE257">
        <v>35.3417</v>
      </c>
      <c r="KF257">
        <v>27.999</v>
      </c>
      <c r="KG257">
        <v>70.95740000000001</v>
      </c>
      <c r="KH257">
        <v>29.3697</v>
      </c>
      <c r="KI257">
        <v>821.444</v>
      </c>
      <c r="KJ257">
        <v>20.3672</v>
      </c>
      <c r="KK257">
        <v>100.999</v>
      </c>
      <c r="KL257">
        <v>100.539</v>
      </c>
    </row>
    <row r="258" spans="1:298">
      <c r="A258">
        <v>242</v>
      </c>
      <c r="B258">
        <v>1758818218</v>
      </c>
      <c r="C258">
        <v>5182.900000095367</v>
      </c>
      <c r="D258" t="s">
        <v>930</v>
      </c>
      <c r="E258" t="s">
        <v>931</v>
      </c>
      <c r="F258">
        <v>5</v>
      </c>
      <c r="G258" t="s">
        <v>833</v>
      </c>
      <c r="H258" t="s">
        <v>437</v>
      </c>
      <c r="I258" t="s">
        <v>438</v>
      </c>
      <c r="J258">
        <v>1758818210.5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826.0057350693036</v>
      </c>
      <c r="AL258">
        <v>789.9878787878789</v>
      </c>
      <c r="AM258">
        <v>3.430549695405141</v>
      </c>
      <c r="AN258">
        <v>65.06510384186626</v>
      </c>
      <c r="AO258">
        <f>(AQ258 - AP258 + DZ258*1E3/(8.314*(EB258+273.15)) * AS258/DY258 * AR258) * DY258/(100*DM258) * 1000/(1000 - AQ258)</f>
        <v>0</v>
      </c>
      <c r="AP258">
        <v>20.31323444829124</v>
      </c>
      <c r="AQ258">
        <v>23.85720181818182</v>
      </c>
      <c r="AR258">
        <v>-0.000124448740918194</v>
      </c>
      <c r="AS258">
        <v>108.0877856930043</v>
      </c>
      <c r="AT258">
        <v>0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3.21</v>
      </c>
      <c r="DN258">
        <v>0.5</v>
      </c>
      <c r="DO258" t="s">
        <v>440</v>
      </c>
      <c r="DP258">
        <v>2</v>
      </c>
      <c r="DQ258" t="b">
        <v>1</v>
      </c>
      <c r="DR258">
        <v>1758818210.5</v>
      </c>
      <c r="DS258">
        <v>747.724037037037</v>
      </c>
      <c r="DT258">
        <v>794.4548518518518</v>
      </c>
      <c r="DU258">
        <v>23.87189259259259</v>
      </c>
      <c r="DV258">
        <v>20.33571111111111</v>
      </c>
      <c r="DW258">
        <v>748.3482592592593</v>
      </c>
      <c r="DX258">
        <v>23.74086296296296</v>
      </c>
      <c r="DY258">
        <v>500.006962962963</v>
      </c>
      <c r="DZ258">
        <v>91.22199259259258</v>
      </c>
      <c r="EA258">
        <v>0.02919043703703704</v>
      </c>
      <c r="EB258">
        <v>30.35093333333334</v>
      </c>
      <c r="EC258">
        <v>30.00035925925926</v>
      </c>
      <c r="ED258">
        <v>999.9000000000001</v>
      </c>
      <c r="EE258">
        <v>0</v>
      </c>
      <c r="EF258">
        <v>0</v>
      </c>
      <c r="EG258">
        <v>9998.125555555556</v>
      </c>
      <c r="EH258">
        <v>0</v>
      </c>
      <c r="EI258">
        <v>11.3539</v>
      </c>
      <c r="EJ258">
        <v>-46.73079259259259</v>
      </c>
      <c r="EK258">
        <v>766.0100740740743</v>
      </c>
      <c r="EL258">
        <v>810.9456666666666</v>
      </c>
      <c r="EM258">
        <v>3.536180740740741</v>
      </c>
      <c r="EN258">
        <v>794.4548518518518</v>
      </c>
      <c r="EO258">
        <v>20.33571111111111</v>
      </c>
      <c r="EP258">
        <v>2.177641111111111</v>
      </c>
      <c r="EQ258">
        <v>1.855064444444445</v>
      </c>
      <c r="ER258">
        <v>18.79875925925926</v>
      </c>
      <c r="ES258">
        <v>16.25864444444444</v>
      </c>
      <c r="ET258">
        <v>2000.005925925926</v>
      </c>
      <c r="EU258">
        <v>0.9799961111111114</v>
      </c>
      <c r="EV258">
        <v>0.02000358148148148</v>
      </c>
      <c r="EW258">
        <v>0</v>
      </c>
      <c r="EX258">
        <v>480.8184444444444</v>
      </c>
      <c r="EY258">
        <v>5.00097</v>
      </c>
      <c r="EZ258">
        <v>9657.595185185186</v>
      </c>
      <c r="FA258">
        <v>16707.60740740741</v>
      </c>
      <c r="FB258">
        <v>40.5</v>
      </c>
      <c r="FC258">
        <v>40.81199999999999</v>
      </c>
      <c r="FD258">
        <v>40.43933333333333</v>
      </c>
      <c r="FE258">
        <v>40.31199999999999</v>
      </c>
      <c r="FF258">
        <v>41.12033333333333</v>
      </c>
      <c r="FG258">
        <v>1955.095925925926</v>
      </c>
      <c r="FH258">
        <v>39.91</v>
      </c>
      <c r="FI258">
        <v>0</v>
      </c>
      <c r="FJ258">
        <v>1758818218.8</v>
      </c>
      <c r="FK258">
        <v>0</v>
      </c>
      <c r="FL258">
        <v>480.83096</v>
      </c>
      <c r="FM258">
        <v>0.9110769368893741</v>
      </c>
      <c r="FN258">
        <v>-6.313076905329872</v>
      </c>
      <c r="FO258">
        <v>9657.515600000001</v>
      </c>
      <c r="FP258">
        <v>15</v>
      </c>
      <c r="FQ258">
        <v>0</v>
      </c>
      <c r="FR258" t="s">
        <v>441</v>
      </c>
      <c r="FS258">
        <v>1747247426.5</v>
      </c>
      <c r="FT258">
        <v>1747247420.5</v>
      </c>
      <c r="FU258">
        <v>0</v>
      </c>
      <c r="FV258">
        <v>1.027</v>
      </c>
      <c r="FW258">
        <v>0.031</v>
      </c>
      <c r="FX258">
        <v>0.02</v>
      </c>
      <c r="FY258">
        <v>0.05</v>
      </c>
      <c r="FZ258">
        <v>420</v>
      </c>
      <c r="GA258">
        <v>16</v>
      </c>
      <c r="GB258">
        <v>0.01</v>
      </c>
      <c r="GC258">
        <v>0.1</v>
      </c>
      <c r="GD258">
        <v>-46.69923414634147</v>
      </c>
      <c r="GE258">
        <v>-0.8375372822299436</v>
      </c>
      <c r="GF258">
        <v>0.1013109764831957</v>
      </c>
      <c r="GG258">
        <v>0</v>
      </c>
      <c r="GH258">
        <v>480.827294117647</v>
      </c>
      <c r="GI258">
        <v>0.518319328121409</v>
      </c>
      <c r="GJ258">
        <v>0.2603930885289252</v>
      </c>
      <c r="GK258">
        <v>-1</v>
      </c>
      <c r="GL258">
        <v>3.535705365853659</v>
      </c>
      <c r="GM258">
        <v>0.03621533101045644</v>
      </c>
      <c r="GN258">
        <v>0.006833276219394433</v>
      </c>
      <c r="GO258">
        <v>1</v>
      </c>
      <c r="GP258">
        <v>1</v>
      </c>
      <c r="GQ258">
        <v>2</v>
      </c>
      <c r="GR258" t="s">
        <v>442</v>
      </c>
      <c r="GS258">
        <v>3.13563</v>
      </c>
      <c r="GT258">
        <v>2.68938</v>
      </c>
      <c r="GU258">
        <v>0.146398</v>
      </c>
      <c r="GV258">
        <v>0.150694</v>
      </c>
      <c r="GW258">
        <v>0.106754</v>
      </c>
      <c r="GX258">
        <v>0.0941906</v>
      </c>
      <c r="GY258">
        <v>27134.9</v>
      </c>
      <c r="GZ258">
        <v>27047.6</v>
      </c>
      <c r="HA258">
        <v>29551.3</v>
      </c>
      <c r="HB258">
        <v>29430.9</v>
      </c>
      <c r="HC258">
        <v>34874.5</v>
      </c>
      <c r="HD258">
        <v>35309.6</v>
      </c>
      <c r="HE258">
        <v>41584.3</v>
      </c>
      <c r="HF258">
        <v>41808.5</v>
      </c>
      <c r="HG258">
        <v>1.92278</v>
      </c>
      <c r="HH258">
        <v>1.88725</v>
      </c>
      <c r="HI258">
        <v>0.0782162</v>
      </c>
      <c r="HJ258">
        <v>0</v>
      </c>
      <c r="HK258">
        <v>28.7231</v>
      </c>
      <c r="HL258">
        <v>999.9</v>
      </c>
      <c r="HM258">
        <v>53.1</v>
      </c>
      <c r="HN258">
        <v>30.9</v>
      </c>
      <c r="HO258">
        <v>26.1124</v>
      </c>
      <c r="HP258">
        <v>62.1639</v>
      </c>
      <c r="HQ258">
        <v>25.6731</v>
      </c>
      <c r="HR258">
        <v>1</v>
      </c>
      <c r="HS258">
        <v>0.08163869999999999</v>
      </c>
      <c r="HT258">
        <v>-1.27216</v>
      </c>
      <c r="HU258">
        <v>20.3361</v>
      </c>
      <c r="HV258">
        <v>5.21699</v>
      </c>
      <c r="HW258">
        <v>12.012</v>
      </c>
      <c r="HX258">
        <v>4.9888</v>
      </c>
      <c r="HY258">
        <v>3.28835</v>
      </c>
      <c r="HZ258">
        <v>9999</v>
      </c>
      <c r="IA258">
        <v>9999</v>
      </c>
      <c r="IB258">
        <v>9999</v>
      </c>
      <c r="IC258">
        <v>4.8</v>
      </c>
      <c r="ID258">
        <v>1.86759</v>
      </c>
      <c r="IE258">
        <v>1.86671</v>
      </c>
      <c r="IF258">
        <v>1.86601</v>
      </c>
      <c r="IG258">
        <v>1.866</v>
      </c>
      <c r="IH258">
        <v>1.86787</v>
      </c>
      <c r="II258">
        <v>1.87027</v>
      </c>
      <c r="IJ258">
        <v>1.86897</v>
      </c>
      <c r="IK258">
        <v>1.87042</v>
      </c>
      <c r="IL258">
        <v>0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-0.648</v>
      </c>
      <c r="IZ258">
        <v>0.1308</v>
      </c>
      <c r="JA258">
        <v>-0.08430758455233166</v>
      </c>
      <c r="JB258">
        <v>-0.0005046786976645747</v>
      </c>
      <c r="JC258">
        <v>-2.788243218172637E-07</v>
      </c>
      <c r="JD258">
        <v>-1.458253586176284E-11</v>
      </c>
      <c r="JE258">
        <v>-0.06436460862781151</v>
      </c>
      <c r="JF258">
        <v>-0.004978686969522418</v>
      </c>
      <c r="JG258">
        <v>0.0008967905392753483</v>
      </c>
      <c r="JH258">
        <v>-1.433903952826167E-05</v>
      </c>
      <c r="JI258">
        <v>4</v>
      </c>
      <c r="JJ258">
        <v>2332</v>
      </c>
      <c r="JK258">
        <v>1</v>
      </c>
      <c r="JL258">
        <v>26</v>
      </c>
      <c r="JM258">
        <v>192846.5</v>
      </c>
      <c r="JN258">
        <v>192846.6</v>
      </c>
      <c r="JO258">
        <v>1.79077</v>
      </c>
      <c r="JP258">
        <v>2.24609</v>
      </c>
      <c r="JQ258">
        <v>1.39648</v>
      </c>
      <c r="JR258">
        <v>2.34375</v>
      </c>
      <c r="JS258">
        <v>1.49536</v>
      </c>
      <c r="JT258">
        <v>2.70508</v>
      </c>
      <c r="JU258">
        <v>36.34</v>
      </c>
      <c r="JV258">
        <v>24.07</v>
      </c>
      <c r="JW258">
        <v>18</v>
      </c>
      <c r="JX258">
        <v>489.174</v>
      </c>
      <c r="JY258">
        <v>456.716</v>
      </c>
      <c r="JZ258">
        <v>29.3888</v>
      </c>
      <c r="KA258">
        <v>28.6653</v>
      </c>
      <c r="KB258">
        <v>29.9999</v>
      </c>
      <c r="KC258">
        <v>28.5512</v>
      </c>
      <c r="KD258">
        <v>28.4794</v>
      </c>
      <c r="KE258">
        <v>35.9548</v>
      </c>
      <c r="KF258">
        <v>27.999</v>
      </c>
      <c r="KG258">
        <v>70.95740000000001</v>
      </c>
      <c r="KH258">
        <v>29.4724</v>
      </c>
      <c r="KI258">
        <v>841.48</v>
      </c>
      <c r="KJ258">
        <v>20.3759</v>
      </c>
      <c r="KK258">
        <v>100.998</v>
      </c>
      <c r="KL258">
        <v>100.54</v>
      </c>
    </row>
    <row r="259" spans="1:298">
      <c r="A259">
        <v>243</v>
      </c>
      <c r="B259">
        <v>1758818223</v>
      </c>
      <c r="C259">
        <v>5187.900000095367</v>
      </c>
      <c r="D259" t="s">
        <v>932</v>
      </c>
      <c r="E259" t="s">
        <v>933</v>
      </c>
      <c r="F259">
        <v>5</v>
      </c>
      <c r="G259" t="s">
        <v>833</v>
      </c>
      <c r="H259" t="s">
        <v>437</v>
      </c>
      <c r="I259" t="s">
        <v>438</v>
      </c>
      <c r="J259">
        <v>1758818215.214286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843.0587798533738</v>
      </c>
      <c r="AL259">
        <v>806.9355696969698</v>
      </c>
      <c r="AM259">
        <v>3.382373974076127</v>
      </c>
      <c r="AN259">
        <v>65.06510384186626</v>
      </c>
      <c r="AO259">
        <f>(AQ259 - AP259 + DZ259*1E3/(8.314*(EB259+273.15)) * AS259/DY259 * AR259) * DY259/(100*DM259) * 1000/(1000 - AQ259)</f>
        <v>0</v>
      </c>
      <c r="AP259">
        <v>20.30882797003593</v>
      </c>
      <c r="AQ259">
        <v>23.84457333333332</v>
      </c>
      <c r="AR259">
        <v>-8.585052305419986E-05</v>
      </c>
      <c r="AS259">
        <v>108.0877856930043</v>
      </c>
      <c r="AT259">
        <v>0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3.21</v>
      </c>
      <c r="DN259">
        <v>0.5</v>
      </c>
      <c r="DO259" t="s">
        <v>440</v>
      </c>
      <c r="DP259">
        <v>2</v>
      </c>
      <c r="DQ259" t="b">
        <v>1</v>
      </c>
      <c r="DR259">
        <v>1758818215.214286</v>
      </c>
      <c r="DS259">
        <v>763.4386428571428</v>
      </c>
      <c r="DT259">
        <v>810.2537142857142</v>
      </c>
      <c r="DU259">
        <v>23.863025</v>
      </c>
      <c r="DV259">
        <v>20.32423571428571</v>
      </c>
      <c r="DW259">
        <v>764.0778571428571</v>
      </c>
      <c r="DX259">
        <v>23.73211071428571</v>
      </c>
      <c r="DY259">
        <v>499.9844285714286</v>
      </c>
      <c r="DZ259">
        <v>91.22195357142857</v>
      </c>
      <c r="EA259">
        <v>0.02917563214285714</v>
      </c>
      <c r="EB259">
        <v>30.34772142857143</v>
      </c>
      <c r="EC259">
        <v>29.9988</v>
      </c>
      <c r="ED259">
        <v>999.9000000000002</v>
      </c>
      <c r="EE259">
        <v>0</v>
      </c>
      <c r="EF259">
        <v>0</v>
      </c>
      <c r="EG259">
        <v>9993.320357142858</v>
      </c>
      <c r="EH259">
        <v>0</v>
      </c>
      <c r="EI259">
        <v>11.35772857142857</v>
      </c>
      <c r="EJ259">
        <v>-46.81507142857144</v>
      </c>
      <c r="EK259">
        <v>782.1017857142857</v>
      </c>
      <c r="EL259">
        <v>827.0627857142856</v>
      </c>
      <c r="EM259">
        <v>3.538788214285713</v>
      </c>
      <c r="EN259">
        <v>810.2537142857142</v>
      </c>
      <c r="EO259">
        <v>20.32423571428571</v>
      </c>
      <c r="EP259">
        <v>2.176830357142857</v>
      </c>
      <c r="EQ259">
        <v>1.854016785714286</v>
      </c>
      <c r="ER259">
        <v>18.79280714285714</v>
      </c>
      <c r="ES259">
        <v>16.24978214285714</v>
      </c>
      <c r="ET259">
        <v>1999.985357142857</v>
      </c>
      <c r="EU259">
        <v>0.9799958214285714</v>
      </c>
      <c r="EV259">
        <v>0.02000387142857143</v>
      </c>
      <c r="EW259">
        <v>0</v>
      </c>
      <c r="EX259">
        <v>480.8234285714285</v>
      </c>
      <c r="EY259">
        <v>5.00097</v>
      </c>
      <c r="EZ259">
        <v>9657.153571428571</v>
      </c>
      <c r="FA259">
        <v>16707.425</v>
      </c>
      <c r="FB259">
        <v>40.5</v>
      </c>
      <c r="FC259">
        <v>40.81199999999999</v>
      </c>
      <c r="FD259">
        <v>40.43924999999999</v>
      </c>
      <c r="FE259">
        <v>40.31199999999999</v>
      </c>
      <c r="FF259">
        <v>41.11825</v>
      </c>
      <c r="FG259">
        <v>1955.075357142857</v>
      </c>
      <c r="FH259">
        <v>39.91</v>
      </c>
      <c r="FI259">
        <v>0</v>
      </c>
      <c r="FJ259">
        <v>1758818224.2</v>
      </c>
      <c r="FK259">
        <v>0</v>
      </c>
      <c r="FL259">
        <v>480.8443461538462</v>
      </c>
      <c r="FM259">
        <v>0.2267008749942346</v>
      </c>
      <c r="FN259">
        <v>-3.614358961533007</v>
      </c>
      <c r="FO259">
        <v>9657.173846153846</v>
      </c>
      <c r="FP259">
        <v>15</v>
      </c>
      <c r="FQ259">
        <v>0</v>
      </c>
      <c r="FR259" t="s">
        <v>441</v>
      </c>
      <c r="FS259">
        <v>1747247426.5</v>
      </c>
      <c r="FT259">
        <v>1747247420.5</v>
      </c>
      <c r="FU259">
        <v>0</v>
      </c>
      <c r="FV259">
        <v>1.027</v>
      </c>
      <c r="FW259">
        <v>0.031</v>
      </c>
      <c r="FX259">
        <v>0.02</v>
      </c>
      <c r="FY259">
        <v>0.05</v>
      </c>
      <c r="FZ259">
        <v>420</v>
      </c>
      <c r="GA259">
        <v>16</v>
      </c>
      <c r="GB259">
        <v>0.01</v>
      </c>
      <c r="GC259">
        <v>0.1</v>
      </c>
      <c r="GD259">
        <v>-46.74223658536586</v>
      </c>
      <c r="GE259">
        <v>-0.9835797909408138</v>
      </c>
      <c r="GF259">
        <v>0.1103460493752745</v>
      </c>
      <c r="GG259">
        <v>0</v>
      </c>
      <c r="GH259">
        <v>480.8395882352941</v>
      </c>
      <c r="GI259">
        <v>0.5284950427421263</v>
      </c>
      <c r="GJ259">
        <v>0.2347444314502186</v>
      </c>
      <c r="GK259">
        <v>-1</v>
      </c>
      <c r="GL259">
        <v>3.536875365853658</v>
      </c>
      <c r="GM259">
        <v>0.05098996515679671</v>
      </c>
      <c r="GN259">
        <v>0.007294157400496957</v>
      </c>
      <c r="GO259">
        <v>1</v>
      </c>
      <c r="GP259">
        <v>1</v>
      </c>
      <c r="GQ259">
        <v>2</v>
      </c>
      <c r="GR259" t="s">
        <v>442</v>
      </c>
      <c r="GS259">
        <v>3.13526</v>
      </c>
      <c r="GT259">
        <v>2.68996</v>
      </c>
      <c r="GU259">
        <v>0.148495</v>
      </c>
      <c r="GV259">
        <v>0.15274</v>
      </c>
      <c r="GW259">
        <v>0.106715</v>
      </c>
      <c r="GX259">
        <v>0.0941848</v>
      </c>
      <c r="GY259">
        <v>27068.5</v>
      </c>
      <c r="GZ259">
        <v>26982.7</v>
      </c>
      <c r="HA259">
        <v>29551.5</v>
      </c>
      <c r="HB259">
        <v>29431.2</v>
      </c>
      <c r="HC259">
        <v>34876.5</v>
      </c>
      <c r="HD259">
        <v>35310.1</v>
      </c>
      <c r="HE259">
        <v>41584.8</v>
      </c>
      <c r="HF259">
        <v>41808.8</v>
      </c>
      <c r="HG259">
        <v>1.92218</v>
      </c>
      <c r="HH259">
        <v>1.88765</v>
      </c>
      <c r="HI259">
        <v>0.07839500000000001</v>
      </c>
      <c r="HJ259">
        <v>0</v>
      </c>
      <c r="HK259">
        <v>28.7198</v>
      </c>
      <c r="HL259">
        <v>999.9</v>
      </c>
      <c r="HM259">
        <v>53.1</v>
      </c>
      <c r="HN259">
        <v>30.9</v>
      </c>
      <c r="HO259">
        <v>26.1131</v>
      </c>
      <c r="HP259">
        <v>61.9939</v>
      </c>
      <c r="HQ259">
        <v>25.8253</v>
      </c>
      <c r="HR259">
        <v>1</v>
      </c>
      <c r="HS259">
        <v>0.081189</v>
      </c>
      <c r="HT259">
        <v>-1.15914</v>
      </c>
      <c r="HU259">
        <v>20.3369</v>
      </c>
      <c r="HV259">
        <v>5.21729</v>
      </c>
      <c r="HW259">
        <v>12.0119</v>
      </c>
      <c r="HX259">
        <v>4.9887</v>
      </c>
      <c r="HY259">
        <v>3.28828</v>
      </c>
      <c r="HZ259">
        <v>9999</v>
      </c>
      <c r="IA259">
        <v>9999</v>
      </c>
      <c r="IB259">
        <v>9999</v>
      </c>
      <c r="IC259">
        <v>4.8</v>
      </c>
      <c r="ID259">
        <v>1.86758</v>
      </c>
      <c r="IE259">
        <v>1.86673</v>
      </c>
      <c r="IF259">
        <v>1.866</v>
      </c>
      <c r="IG259">
        <v>1.866</v>
      </c>
      <c r="IH259">
        <v>1.86786</v>
      </c>
      <c r="II259">
        <v>1.87028</v>
      </c>
      <c r="IJ259">
        <v>1.86895</v>
      </c>
      <c r="IK259">
        <v>1.87042</v>
      </c>
      <c r="IL259">
        <v>0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-0.665</v>
      </c>
      <c r="IZ259">
        <v>0.1306</v>
      </c>
      <c r="JA259">
        <v>-0.08430758455233166</v>
      </c>
      <c r="JB259">
        <v>-0.0005046786976645747</v>
      </c>
      <c r="JC259">
        <v>-2.788243218172637E-07</v>
      </c>
      <c r="JD259">
        <v>-1.458253586176284E-11</v>
      </c>
      <c r="JE259">
        <v>-0.06436460862781151</v>
      </c>
      <c r="JF259">
        <v>-0.004978686969522418</v>
      </c>
      <c r="JG259">
        <v>0.0008967905392753483</v>
      </c>
      <c r="JH259">
        <v>-1.433903952826167E-05</v>
      </c>
      <c r="JI259">
        <v>4</v>
      </c>
      <c r="JJ259">
        <v>2332</v>
      </c>
      <c r="JK259">
        <v>1</v>
      </c>
      <c r="JL259">
        <v>26</v>
      </c>
      <c r="JM259">
        <v>192846.6</v>
      </c>
      <c r="JN259">
        <v>192846.7</v>
      </c>
      <c r="JO259">
        <v>1.82373</v>
      </c>
      <c r="JP259">
        <v>2.24609</v>
      </c>
      <c r="JQ259">
        <v>1.39648</v>
      </c>
      <c r="JR259">
        <v>2.34985</v>
      </c>
      <c r="JS259">
        <v>1.49536</v>
      </c>
      <c r="JT259">
        <v>2.70752</v>
      </c>
      <c r="JU259">
        <v>36.34</v>
      </c>
      <c r="JV259">
        <v>24.07</v>
      </c>
      <c r="JW259">
        <v>18</v>
      </c>
      <c r="JX259">
        <v>488.771</v>
      </c>
      <c r="JY259">
        <v>456.941</v>
      </c>
      <c r="JZ259">
        <v>29.4724</v>
      </c>
      <c r="KA259">
        <v>28.6616</v>
      </c>
      <c r="KB259">
        <v>30</v>
      </c>
      <c r="KC259">
        <v>28.5481</v>
      </c>
      <c r="KD259">
        <v>28.476</v>
      </c>
      <c r="KE259">
        <v>36.4982</v>
      </c>
      <c r="KF259">
        <v>27.999</v>
      </c>
      <c r="KG259">
        <v>70.95740000000001</v>
      </c>
      <c r="KH259">
        <v>29.4736</v>
      </c>
      <c r="KI259">
        <v>854.835</v>
      </c>
      <c r="KJ259">
        <v>20.3759</v>
      </c>
      <c r="KK259">
        <v>100.999</v>
      </c>
      <c r="KL259">
        <v>100.541</v>
      </c>
    </row>
    <row r="260" spans="1:298">
      <c r="A260">
        <v>244</v>
      </c>
      <c r="B260">
        <v>1758818228</v>
      </c>
      <c r="C260">
        <v>5192.900000095367</v>
      </c>
      <c r="D260" t="s">
        <v>934</v>
      </c>
      <c r="E260" t="s">
        <v>935</v>
      </c>
      <c r="F260">
        <v>5</v>
      </c>
      <c r="G260" t="s">
        <v>833</v>
      </c>
      <c r="H260" t="s">
        <v>437</v>
      </c>
      <c r="I260" t="s">
        <v>438</v>
      </c>
      <c r="J260">
        <v>1758818220.5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860.340157962471</v>
      </c>
      <c r="AL260">
        <v>824.1739939393934</v>
      </c>
      <c r="AM260">
        <v>3.44259263450494</v>
      </c>
      <c r="AN260">
        <v>65.06510384186626</v>
      </c>
      <c r="AO260">
        <f>(AQ260 - AP260 + DZ260*1E3/(8.314*(EB260+273.15)) * AS260/DY260 * AR260) * DY260/(100*DM260) * 1000/(1000 - AQ260)</f>
        <v>0</v>
      </c>
      <c r="AP260">
        <v>20.31227632524369</v>
      </c>
      <c r="AQ260">
        <v>23.83211939393938</v>
      </c>
      <c r="AR260">
        <v>-8.416798210079816E-05</v>
      </c>
      <c r="AS260">
        <v>108.0877856930043</v>
      </c>
      <c r="AT260">
        <v>0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3.21</v>
      </c>
      <c r="DN260">
        <v>0.5</v>
      </c>
      <c r="DO260" t="s">
        <v>440</v>
      </c>
      <c r="DP260">
        <v>2</v>
      </c>
      <c r="DQ260" t="b">
        <v>1</v>
      </c>
      <c r="DR260">
        <v>1758818220.5</v>
      </c>
      <c r="DS260">
        <v>781.1168888888888</v>
      </c>
      <c r="DT260">
        <v>828.0212592592593</v>
      </c>
      <c r="DU260">
        <v>23.85021481481482</v>
      </c>
      <c r="DV260">
        <v>20.31262222222222</v>
      </c>
      <c r="DW260">
        <v>781.773111111111</v>
      </c>
      <c r="DX260">
        <v>23.71946296296297</v>
      </c>
      <c r="DY260">
        <v>499.9925185185185</v>
      </c>
      <c r="DZ260">
        <v>91.22171851851853</v>
      </c>
      <c r="EA260">
        <v>0.02931333333333333</v>
      </c>
      <c r="EB260">
        <v>30.3454074074074</v>
      </c>
      <c r="EC260">
        <v>29.99765555555555</v>
      </c>
      <c r="ED260">
        <v>999.9000000000001</v>
      </c>
      <c r="EE260">
        <v>0</v>
      </c>
      <c r="EF260">
        <v>0</v>
      </c>
      <c r="EG260">
        <v>9999.602222222222</v>
      </c>
      <c r="EH260">
        <v>0</v>
      </c>
      <c r="EI260">
        <v>11.35787037037037</v>
      </c>
      <c r="EJ260">
        <v>-46.90437407407408</v>
      </c>
      <c r="EK260">
        <v>800.2016296296296</v>
      </c>
      <c r="EL260">
        <v>845.189185185185</v>
      </c>
      <c r="EM260">
        <v>3.537588148148148</v>
      </c>
      <c r="EN260">
        <v>828.0212592592593</v>
      </c>
      <c r="EO260">
        <v>20.31262222222222</v>
      </c>
      <c r="EP260">
        <v>2.175655925925926</v>
      </c>
      <c r="EQ260">
        <v>1.852952222222222</v>
      </c>
      <c r="ER260">
        <v>18.78417407407408</v>
      </c>
      <c r="ES260">
        <v>16.24078518518519</v>
      </c>
      <c r="ET260">
        <v>1999.996296296296</v>
      </c>
      <c r="EU260">
        <v>0.9799958888888889</v>
      </c>
      <c r="EV260">
        <v>0.02000381111111112</v>
      </c>
      <c r="EW260">
        <v>0</v>
      </c>
      <c r="EX260">
        <v>480.7688518518519</v>
      </c>
      <c r="EY260">
        <v>5.00097</v>
      </c>
      <c r="EZ260">
        <v>9656.718148148149</v>
      </c>
      <c r="FA260">
        <v>16707.52592592593</v>
      </c>
      <c r="FB260">
        <v>40.5</v>
      </c>
      <c r="FC260">
        <v>40.81199999999999</v>
      </c>
      <c r="FD260">
        <v>40.43699999999999</v>
      </c>
      <c r="FE260">
        <v>40.31199999999999</v>
      </c>
      <c r="FF260">
        <v>41.111</v>
      </c>
      <c r="FG260">
        <v>1955.086296296296</v>
      </c>
      <c r="FH260">
        <v>39.91</v>
      </c>
      <c r="FI260">
        <v>0</v>
      </c>
      <c r="FJ260">
        <v>1758818229</v>
      </c>
      <c r="FK260">
        <v>0</v>
      </c>
      <c r="FL260">
        <v>480.7818846153846</v>
      </c>
      <c r="FM260">
        <v>-1.857675197204288</v>
      </c>
      <c r="FN260">
        <v>-4.086837629198505</v>
      </c>
      <c r="FO260">
        <v>9656.697692307693</v>
      </c>
      <c r="FP260">
        <v>15</v>
      </c>
      <c r="FQ260">
        <v>0</v>
      </c>
      <c r="FR260" t="s">
        <v>441</v>
      </c>
      <c r="FS260">
        <v>1747247426.5</v>
      </c>
      <c r="FT260">
        <v>1747247420.5</v>
      </c>
      <c r="FU260">
        <v>0</v>
      </c>
      <c r="FV260">
        <v>1.027</v>
      </c>
      <c r="FW260">
        <v>0.031</v>
      </c>
      <c r="FX260">
        <v>0.02</v>
      </c>
      <c r="FY260">
        <v>0.05</v>
      </c>
      <c r="FZ260">
        <v>420</v>
      </c>
      <c r="GA260">
        <v>16</v>
      </c>
      <c r="GB260">
        <v>0.01</v>
      </c>
      <c r="GC260">
        <v>0.1</v>
      </c>
      <c r="GD260">
        <v>-46.8620375</v>
      </c>
      <c r="GE260">
        <v>-1.147984615384515</v>
      </c>
      <c r="GF260">
        <v>0.1301308950393794</v>
      </c>
      <c r="GG260">
        <v>0</v>
      </c>
      <c r="GH260">
        <v>480.8093235294117</v>
      </c>
      <c r="GI260">
        <v>-0.19833459633794</v>
      </c>
      <c r="GJ260">
        <v>0.2146893406198369</v>
      </c>
      <c r="GK260">
        <v>-1</v>
      </c>
      <c r="GL260">
        <v>3.536137249999999</v>
      </c>
      <c r="GM260">
        <v>-0.01140168855535144</v>
      </c>
      <c r="GN260">
        <v>0.008542538846121822</v>
      </c>
      <c r="GO260">
        <v>1</v>
      </c>
      <c r="GP260">
        <v>1</v>
      </c>
      <c r="GQ260">
        <v>2</v>
      </c>
      <c r="GR260" t="s">
        <v>442</v>
      </c>
      <c r="GS260">
        <v>3.13546</v>
      </c>
      <c r="GT260">
        <v>2.68949</v>
      </c>
      <c r="GU260">
        <v>0.150598</v>
      </c>
      <c r="GV260">
        <v>0.154741</v>
      </c>
      <c r="GW260">
        <v>0.106676</v>
      </c>
      <c r="GX260">
        <v>0.09421160000000001</v>
      </c>
      <c r="GY260">
        <v>27001.2</v>
      </c>
      <c r="GZ260">
        <v>26919.1</v>
      </c>
      <c r="HA260">
        <v>29551</v>
      </c>
      <c r="HB260">
        <v>29431.5</v>
      </c>
      <c r="HC260">
        <v>34877.5</v>
      </c>
      <c r="HD260">
        <v>35309.6</v>
      </c>
      <c r="HE260">
        <v>41584.1</v>
      </c>
      <c r="HF260">
        <v>41809.4</v>
      </c>
      <c r="HG260">
        <v>1.9228</v>
      </c>
      <c r="HH260">
        <v>1.8875</v>
      </c>
      <c r="HI260">
        <v>0.07835780000000001</v>
      </c>
      <c r="HJ260">
        <v>0</v>
      </c>
      <c r="HK260">
        <v>28.7173</v>
      </c>
      <c r="HL260">
        <v>999.9</v>
      </c>
      <c r="HM260">
        <v>53.1</v>
      </c>
      <c r="HN260">
        <v>30.9</v>
      </c>
      <c r="HO260">
        <v>26.1118</v>
      </c>
      <c r="HP260">
        <v>62.0639</v>
      </c>
      <c r="HQ260">
        <v>25.8333</v>
      </c>
      <c r="HR260">
        <v>1</v>
      </c>
      <c r="HS260">
        <v>0.0811052</v>
      </c>
      <c r="HT260">
        <v>-1.07301</v>
      </c>
      <c r="HU260">
        <v>20.3376</v>
      </c>
      <c r="HV260">
        <v>5.21669</v>
      </c>
      <c r="HW260">
        <v>12.011</v>
      </c>
      <c r="HX260">
        <v>4.98855</v>
      </c>
      <c r="HY260">
        <v>3.28805</v>
      </c>
      <c r="HZ260">
        <v>9999</v>
      </c>
      <c r="IA260">
        <v>9999</v>
      </c>
      <c r="IB260">
        <v>9999</v>
      </c>
      <c r="IC260">
        <v>4.8</v>
      </c>
      <c r="ID260">
        <v>1.86757</v>
      </c>
      <c r="IE260">
        <v>1.86673</v>
      </c>
      <c r="IF260">
        <v>1.86601</v>
      </c>
      <c r="IG260">
        <v>1.866</v>
      </c>
      <c r="IH260">
        <v>1.86786</v>
      </c>
      <c r="II260">
        <v>1.87028</v>
      </c>
      <c r="IJ260">
        <v>1.86894</v>
      </c>
      <c r="IK260">
        <v>1.87042</v>
      </c>
      <c r="IL260">
        <v>0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-0.681</v>
      </c>
      <c r="IZ260">
        <v>0.1305</v>
      </c>
      <c r="JA260">
        <v>-0.08430758455233166</v>
      </c>
      <c r="JB260">
        <v>-0.0005046786976645747</v>
      </c>
      <c r="JC260">
        <v>-2.788243218172637E-07</v>
      </c>
      <c r="JD260">
        <v>-1.458253586176284E-11</v>
      </c>
      <c r="JE260">
        <v>-0.06436460862781151</v>
      </c>
      <c r="JF260">
        <v>-0.004978686969522418</v>
      </c>
      <c r="JG260">
        <v>0.0008967905392753483</v>
      </c>
      <c r="JH260">
        <v>-1.433903952826167E-05</v>
      </c>
      <c r="JI260">
        <v>4</v>
      </c>
      <c r="JJ260">
        <v>2332</v>
      </c>
      <c r="JK260">
        <v>1</v>
      </c>
      <c r="JL260">
        <v>26</v>
      </c>
      <c r="JM260">
        <v>192846.7</v>
      </c>
      <c r="JN260">
        <v>192846.8</v>
      </c>
      <c r="JO260">
        <v>1.85425</v>
      </c>
      <c r="JP260">
        <v>2.24731</v>
      </c>
      <c r="JQ260">
        <v>1.39648</v>
      </c>
      <c r="JR260">
        <v>2.34985</v>
      </c>
      <c r="JS260">
        <v>1.49536</v>
      </c>
      <c r="JT260">
        <v>2.7063</v>
      </c>
      <c r="JU260">
        <v>36.34</v>
      </c>
      <c r="JV260">
        <v>24.07</v>
      </c>
      <c r="JW260">
        <v>18</v>
      </c>
      <c r="JX260">
        <v>489.135</v>
      </c>
      <c r="JY260">
        <v>456.821</v>
      </c>
      <c r="JZ260">
        <v>29.4859</v>
      </c>
      <c r="KA260">
        <v>28.6581</v>
      </c>
      <c r="KB260">
        <v>29.9999</v>
      </c>
      <c r="KC260">
        <v>28.5445</v>
      </c>
      <c r="KD260">
        <v>28.4727</v>
      </c>
      <c r="KE260">
        <v>37.105</v>
      </c>
      <c r="KF260">
        <v>27.7224</v>
      </c>
      <c r="KG260">
        <v>70.95740000000001</v>
      </c>
      <c r="KH260">
        <v>29.4753</v>
      </c>
      <c r="KI260">
        <v>874.872</v>
      </c>
      <c r="KJ260">
        <v>20.3759</v>
      </c>
      <c r="KK260">
        <v>100.997</v>
      </c>
      <c r="KL260">
        <v>100.542</v>
      </c>
    </row>
    <row r="261" spans="1:298">
      <c r="A261">
        <v>245</v>
      </c>
      <c r="B261">
        <v>1758818233</v>
      </c>
      <c r="C261">
        <v>5197.900000095367</v>
      </c>
      <c r="D261" t="s">
        <v>936</v>
      </c>
      <c r="E261" t="s">
        <v>937</v>
      </c>
      <c r="F261">
        <v>5</v>
      </c>
      <c r="G261" t="s">
        <v>833</v>
      </c>
      <c r="H261" t="s">
        <v>437</v>
      </c>
      <c r="I261" t="s">
        <v>438</v>
      </c>
      <c r="J261">
        <v>1758818225.214286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877.2648855198614</v>
      </c>
      <c r="AL261">
        <v>841.2423818181819</v>
      </c>
      <c r="AM261">
        <v>3.418193960809861</v>
      </c>
      <c r="AN261">
        <v>65.06510384186626</v>
      </c>
      <c r="AO261">
        <f>(AQ261 - AP261 + DZ261*1E3/(8.314*(EB261+273.15)) * AS261/DY261 * AR261) * DY261/(100*DM261) * 1000/(1000 - AQ261)</f>
        <v>0</v>
      </c>
      <c r="AP261">
        <v>20.3480326845319</v>
      </c>
      <c r="AQ261">
        <v>23.83427272727272</v>
      </c>
      <c r="AR261">
        <v>2.161981537438278E-05</v>
      </c>
      <c r="AS261">
        <v>108.0877856930043</v>
      </c>
      <c r="AT261">
        <v>0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3.21</v>
      </c>
      <c r="DN261">
        <v>0.5</v>
      </c>
      <c r="DO261" t="s">
        <v>440</v>
      </c>
      <c r="DP261">
        <v>2</v>
      </c>
      <c r="DQ261" t="b">
        <v>1</v>
      </c>
      <c r="DR261">
        <v>1758818225.214286</v>
      </c>
      <c r="DS261">
        <v>796.8605357142858</v>
      </c>
      <c r="DT261">
        <v>843.780357142857</v>
      </c>
      <c r="DU261">
        <v>23.84026428571428</v>
      </c>
      <c r="DV261">
        <v>20.32123214285715</v>
      </c>
      <c r="DW261">
        <v>797.532142857143</v>
      </c>
      <c r="DX261">
        <v>23.70963928571428</v>
      </c>
      <c r="DY261">
        <v>499.9961071428571</v>
      </c>
      <c r="DZ261">
        <v>91.22103571428572</v>
      </c>
      <c r="EA261">
        <v>0.02934651785714286</v>
      </c>
      <c r="EB261">
        <v>30.34535</v>
      </c>
      <c r="EC261">
        <v>29.99833571428572</v>
      </c>
      <c r="ED261">
        <v>999.9000000000002</v>
      </c>
      <c r="EE261">
        <v>0</v>
      </c>
      <c r="EF261">
        <v>0</v>
      </c>
      <c r="EG261">
        <v>9995.800714285713</v>
      </c>
      <c r="EH261">
        <v>0</v>
      </c>
      <c r="EI261">
        <v>11.36155714285714</v>
      </c>
      <c r="EJ261">
        <v>-46.91984642857142</v>
      </c>
      <c r="EK261">
        <v>816.32175</v>
      </c>
      <c r="EL261">
        <v>861.2829285714286</v>
      </c>
      <c r="EM261">
        <v>3.519021785714285</v>
      </c>
      <c r="EN261">
        <v>843.780357142857</v>
      </c>
      <c r="EO261">
        <v>20.32123214285715</v>
      </c>
      <c r="EP261">
        <v>2.174732142857143</v>
      </c>
      <c r="EQ261">
        <v>1.853723571428571</v>
      </c>
      <c r="ER261">
        <v>18.77737857142857</v>
      </c>
      <c r="ES261">
        <v>16.24731785714286</v>
      </c>
      <c r="ET261">
        <v>2000.012142857143</v>
      </c>
      <c r="EU261">
        <v>0.9799960357142858</v>
      </c>
      <c r="EV261">
        <v>0.02000366428571429</v>
      </c>
      <c r="EW261">
        <v>0</v>
      </c>
      <c r="EX261">
        <v>480.7671428571429</v>
      </c>
      <c r="EY261">
        <v>5.00097</v>
      </c>
      <c r="EZ261">
        <v>9655.947857142859</v>
      </c>
      <c r="FA261">
        <v>16707.65714285714</v>
      </c>
      <c r="FB261">
        <v>40.5</v>
      </c>
      <c r="FC261">
        <v>40.80757142857142</v>
      </c>
      <c r="FD261">
        <v>40.43699999999999</v>
      </c>
      <c r="FE261">
        <v>40.31199999999999</v>
      </c>
      <c r="FF261">
        <v>41.09574999999999</v>
      </c>
      <c r="FG261">
        <v>1955.102142857143</v>
      </c>
      <c r="FH261">
        <v>39.91</v>
      </c>
      <c r="FI261">
        <v>0</v>
      </c>
      <c r="FJ261">
        <v>1758818233.8</v>
      </c>
      <c r="FK261">
        <v>0</v>
      </c>
      <c r="FL261">
        <v>480.7446153846153</v>
      </c>
      <c r="FM261">
        <v>-0.662495717872522</v>
      </c>
      <c r="FN261">
        <v>-11.12410257579358</v>
      </c>
      <c r="FO261">
        <v>9655.997692307692</v>
      </c>
      <c r="FP261">
        <v>15</v>
      </c>
      <c r="FQ261">
        <v>0</v>
      </c>
      <c r="FR261" t="s">
        <v>441</v>
      </c>
      <c r="FS261">
        <v>1747247426.5</v>
      </c>
      <c r="FT261">
        <v>1747247420.5</v>
      </c>
      <c r="FU261">
        <v>0</v>
      </c>
      <c r="FV261">
        <v>1.027</v>
      </c>
      <c r="FW261">
        <v>0.031</v>
      </c>
      <c r="FX261">
        <v>0.02</v>
      </c>
      <c r="FY261">
        <v>0.05</v>
      </c>
      <c r="FZ261">
        <v>420</v>
      </c>
      <c r="GA261">
        <v>16</v>
      </c>
      <c r="GB261">
        <v>0.01</v>
      </c>
      <c r="GC261">
        <v>0.1</v>
      </c>
      <c r="GD261">
        <v>-46.89883414634146</v>
      </c>
      <c r="GE261">
        <v>-0.3082996515679245</v>
      </c>
      <c r="GF261">
        <v>0.09609166764150218</v>
      </c>
      <c r="GG261">
        <v>0</v>
      </c>
      <c r="GH261">
        <v>480.7845294117647</v>
      </c>
      <c r="GI261">
        <v>-0.860229176175462</v>
      </c>
      <c r="GJ261">
        <v>0.2713543629857829</v>
      </c>
      <c r="GK261">
        <v>-1</v>
      </c>
      <c r="GL261">
        <v>3.526400731707317</v>
      </c>
      <c r="GM261">
        <v>-0.2054945644599307</v>
      </c>
      <c r="GN261">
        <v>0.02282863717076341</v>
      </c>
      <c r="GO261">
        <v>0</v>
      </c>
      <c r="GP261">
        <v>0</v>
      </c>
      <c r="GQ261">
        <v>2</v>
      </c>
      <c r="GR261" t="s">
        <v>450</v>
      </c>
      <c r="GS261">
        <v>3.13526</v>
      </c>
      <c r="GT261">
        <v>2.68976</v>
      </c>
      <c r="GU261">
        <v>0.152663</v>
      </c>
      <c r="GV261">
        <v>0.156715</v>
      </c>
      <c r="GW261">
        <v>0.106691</v>
      </c>
      <c r="GX261">
        <v>0.094374</v>
      </c>
      <c r="GY261">
        <v>26935.7</v>
      </c>
      <c r="GZ261">
        <v>26856.4</v>
      </c>
      <c r="HA261">
        <v>29551.3</v>
      </c>
      <c r="HB261">
        <v>29431.7</v>
      </c>
      <c r="HC261">
        <v>34876.9</v>
      </c>
      <c r="HD261">
        <v>35303.4</v>
      </c>
      <c r="HE261">
        <v>41584.1</v>
      </c>
      <c r="HF261">
        <v>41809.7</v>
      </c>
      <c r="HG261">
        <v>1.92237</v>
      </c>
      <c r="HH261">
        <v>1.8878</v>
      </c>
      <c r="HI261">
        <v>0.079304</v>
      </c>
      <c r="HJ261">
        <v>0</v>
      </c>
      <c r="HK261">
        <v>28.7149</v>
      </c>
      <c r="HL261">
        <v>999.9</v>
      </c>
      <c r="HM261">
        <v>53.1</v>
      </c>
      <c r="HN261">
        <v>30.9</v>
      </c>
      <c r="HO261">
        <v>26.1114</v>
      </c>
      <c r="HP261">
        <v>62.0439</v>
      </c>
      <c r="HQ261">
        <v>25.9014</v>
      </c>
      <c r="HR261">
        <v>1</v>
      </c>
      <c r="HS261">
        <v>0.0810061</v>
      </c>
      <c r="HT261">
        <v>-1.03425</v>
      </c>
      <c r="HU261">
        <v>20.3376</v>
      </c>
      <c r="HV261">
        <v>5.21609</v>
      </c>
      <c r="HW261">
        <v>12.012</v>
      </c>
      <c r="HX261">
        <v>4.9885</v>
      </c>
      <c r="HY261">
        <v>3.28815</v>
      </c>
      <c r="HZ261">
        <v>9999</v>
      </c>
      <c r="IA261">
        <v>9999</v>
      </c>
      <c r="IB261">
        <v>9999</v>
      </c>
      <c r="IC261">
        <v>4.8</v>
      </c>
      <c r="ID261">
        <v>1.86762</v>
      </c>
      <c r="IE261">
        <v>1.86674</v>
      </c>
      <c r="IF261">
        <v>1.86602</v>
      </c>
      <c r="IG261">
        <v>1.866</v>
      </c>
      <c r="IH261">
        <v>1.86786</v>
      </c>
      <c r="II261">
        <v>1.8703</v>
      </c>
      <c r="IJ261">
        <v>1.86898</v>
      </c>
      <c r="IK261">
        <v>1.87042</v>
      </c>
      <c r="IL261">
        <v>0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-0.697</v>
      </c>
      <c r="IZ261">
        <v>0.1305</v>
      </c>
      <c r="JA261">
        <v>-0.08430758455233166</v>
      </c>
      <c r="JB261">
        <v>-0.0005046786976645747</v>
      </c>
      <c r="JC261">
        <v>-2.788243218172637E-07</v>
      </c>
      <c r="JD261">
        <v>-1.458253586176284E-11</v>
      </c>
      <c r="JE261">
        <v>-0.06436460862781151</v>
      </c>
      <c r="JF261">
        <v>-0.004978686969522418</v>
      </c>
      <c r="JG261">
        <v>0.0008967905392753483</v>
      </c>
      <c r="JH261">
        <v>-1.433903952826167E-05</v>
      </c>
      <c r="JI261">
        <v>4</v>
      </c>
      <c r="JJ261">
        <v>2332</v>
      </c>
      <c r="JK261">
        <v>1</v>
      </c>
      <c r="JL261">
        <v>26</v>
      </c>
      <c r="JM261">
        <v>192846.8</v>
      </c>
      <c r="JN261">
        <v>192846.9</v>
      </c>
      <c r="JO261">
        <v>1.87988</v>
      </c>
      <c r="JP261">
        <v>2.24854</v>
      </c>
      <c r="JQ261">
        <v>1.39648</v>
      </c>
      <c r="JR261">
        <v>2.34741</v>
      </c>
      <c r="JS261">
        <v>1.49536</v>
      </c>
      <c r="JT261">
        <v>2.69897</v>
      </c>
      <c r="JU261">
        <v>36.34</v>
      </c>
      <c r="JV261">
        <v>24.07</v>
      </c>
      <c r="JW261">
        <v>18</v>
      </c>
      <c r="JX261">
        <v>488.838</v>
      </c>
      <c r="JY261">
        <v>456.982</v>
      </c>
      <c r="JZ261">
        <v>29.4862</v>
      </c>
      <c r="KA261">
        <v>28.6543</v>
      </c>
      <c r="KB261">
        <v>29.9998</v>
      </c>
      <c r="KC261">
        <v>28.5408</v>
      </c>
      <c r="KD261">
        <v>28.4691</v>
      </c>
      <c r="KE261">
        <v>37.6585</v>
      </c>
      <c r="KF261">
        <v>27.7224</v>
      </c>
      <c r="KG261">
        <v>70.95740000000001</v>
      </c>
      <c r="KH261">
        <v>29.478</v>
      </c>
      <c r="KI261">
        <v>888.23</v>
      </c>
      <c r="KJ261">
        <v>20.3759</v>
      </c>
      <c r="KK261">
        <v>100.997</v>
      </c>
      <c r="KL261">
        <v>100.542</v>
      </c>
    </row>
    <row r="262" spans="1:298">
      <c r="A262">
        <v>246</v>
      </c>
      <c r="B262">
        <v>1758818238</v>
      </c>
      <c r="C262">
        <v>5202.900000095367</v>
      </c>
      <c r="D262" t="s">
        <v>938</v>
      </c>
      <c r="E262" t="s">
        <v>939</v>
      </c>
      <c r="F262">
        <v>5</v>
      </c>
      <c r="G262" t="s">
        <v>833</v>
      </c>
      <c r="H262" t="s">
        <v>437</v>
      </c>
      <c r="I262" t="s">
        <v>438</v>
      </c>
      <c r="J262">
        <v>1758818230.5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894.35632985144</v>
      </c>
      <c r="AL262">
        <v>858.2186181818182</v>
      </c>
      <c r="AM262">
        <v>3.398573353770354</v>
      </c>
      <c r="AN262">
        <v>65.06510384186626</v>
      </c>
      <c r="AO262">
        <f>(AQ262 - AP262 + DZ262*1E3/(8.314*(EB262+273.15)) * AS262/DY262 * AR262) * DY262/(100*DM262) * 1000/(1000 - AQ262)</f>
        <v>0</v>
      </c>
      <c r="AP262">
        <v>20.37193022474663</v>
      </c>
      <c r="AQ262">
        <v>23.8382909090909</v>
      </c>
      <c r="AR262">
        <v>1.112925662640557E-05</v>
      </c>
      <c r="AS262">
        <v>108.0877856930043</v>
      </c>
      <c r="AT262">
        <v>0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3.21</v>
      </c>
      <c r="DN262">
        <v>0.5</v>
      </c>
      <c r="DO262" t="s">
        <v>440</v>
      </c>
      <c r="DP262">
        <v>2</v>
      </c>
      <c r="DQ262" t="b">
        <v>1</v>
      </c>
      <c r="DR262">
        <v>1758818230.5</v>
      </c>
      <c r="DS262">
        <v>814.4877407407407</v>
      </c>
      <c r="DT262">
        <v>861.4788148148147</v>
      </c>
      <c r="DU262">
        <v>23.83572222222222</v>
      </c>
      <c r="DV262">
        <v>20.34225925925925</v>
      </c>
      <c r="DW262">
        <v>815.1767037037039</v>
      </c>
      <c r="DX262">
        <v>23.70515555555556</v>
      </c>
      <c r="DY262">
        <v>500.0141481481482</v>
      </c>
      <c r="DZ262">
        <v>91.22106296296296</v>
      </c>
      <c r="EA262">
        <v>0.02942521111111111</v>
      </c>
      <c r="EB262">
        <v>30.34603333333334</v>
      </c>
      <c r="EC262">
        <v>29.99953333333333</v>
      </c>
      <c r="ED262">
        <v>999.9000000000001</v>
      </c>
      <c r="EE262">
        <v>0</v>
      </c>
      <c r="EF262">
        <v>0</v>
      </c>
      <c r="EG262">
        <v>10005.5762962963</v>
      </c>
      <c r="EH262">
        <v>0</v>
      </c>
      <c r="EI262">
        <v>11.35787037037037</v>
      </c>
      <c r="EJ262">
        <v>-46.99109259259259</v>
      </c>
      <c r="EK262">
        <v>834.3757037037037</v>
      </c>
      <c r="EL262">
        <v>879.3675925925927</v>
      </c>
      <c r="EM262">
        <v>3.493454814814815</v>
      </c>
      <c r="EN262">
        <v>861.4788148148147</v>
      </c>
      <c r="EO262">
        <v>20.34225925925925</v>
      </c>
      <c r="EP262">
        <v>2.174318518518518</v>
      </c>
      <c r="EQ262">
        <v>1.855641851851851</v>
      </c>
      <c r="ER262">
        <v>18.77434444444444</v>
      </c>
      <c r="ES262">
        <v>16.26353703703704</v>
      </c>
      <c r="ET262">
        <v>2000.017777777778</v>
      </c>
      <c r="EU262">
        <v>0.9799961111111114</v>
      </c>
      <c r="EV262">
        <v>0.02000358888888889</v>
      </c>
      <c r="EW262">
        <v>0</v>
      </c>
      <c r="EX262">
        <v>480.7128148148149</v>
      </c>
      <c r="EY262">
        <v>5.00097</v>
      </c>
      <c r="EZ262">
        <v>9654.799259259258</v>
      </c>
      <c r="FA262">
        <v>16707.71111111111</v>
      </c>
      <c r="FB262">
        <v>40.49766666666666</v>
      </c>
      <c r="FC262">
        <v>40.80051851851852</v>
      </c>
      <c r="FD262">
        <v>40.43699999999999</v>
      </c>
      <c r="FE262">
        <v>40.31199999999999</v>
      </c>
      <c r="FF262">
        <v>41.07599999999999</v>
      </c>
      <c r="FG262">
        <v>1955.107777777778</v>
      </c>
      <c r="FH262">
        <v>39.91</v>
      </c>
      <c r="FI262">
        <v>0</v>
      </c>
      <c r="FJ262">
        <v>1758818239.2</v>
      </c>
      <c r="FK262">
        <v>0</v>
      </c>
      <c r="FL262">
        <v>480.6818000000001</v>
      </c>
      <c r="FM262">
        <v>-0.02261537408140659</v>
      </c>
      <c r="FN262">
        <v>-15.36153845911597</v>
      </c>
      <c r="FO262">
        <v>9654.707199999999</v>
      </c>
      <c r="FP262">
        <v>15</v>
      </c>
      <c r="FQ262">
        <v>0</v>
      </c>
      <c r="FR262" t="s">
        <v>441</v>
      </c>
      <c r="FS262">
        <v>1747247426.5</v>
      </c>
      <c r="FT262">
        <v>1747247420.5</v>
      </c>
      <c r="FU262">
        <v>0</v>
      </c>
      <c r="FV262">
        <v>1.027</v>
      </c>
      <c r="FW262">
        <v>0.031</v>
      </c>
      <c r="FX262">
        <v>0.02</v>
      </c>
      <c r="FY262">
        <v>0.05</v>
      </c>
      <c r="FZ262">
        <v>420</v>
      </c>
      <c r="GA262">
        <v>16</v>
      </c>
      <c r="GB262">
        <v>0.01</v>
      </c>
      <c r="GC262">
        <v>0.1</v>
      </c>
      <c r="GD262">
        <v>-46.9596463414634</v>
      </c>
      <c r="GE262">
        <v>-0.5234780487804666</v>
      </c>
      <c r="GF262">
        <v>0.1362600224061604</v>
      </c>
      <c r="GG262">
        <v>0</v>
      </c>
      <c r="GH262">
        <v>480.7340588235295</v>
      </c>
      <c r="GI262">
        <v>-0.5172497996043345</v>
      </c>
      <c r="GJ262">
        <v>0.2909485441849175</v>
      </c>
      <c r="GK262">
        <v>-1</v>
      </c>
      <c r="GL262">
        <v>3.507156585365854</v>
      </c>
      <c r="GM262">
        <v>-0.3003150522648141</v>
      </c>
      <c r="GN262">
        <v>0.03048061443988553</v>
      </c>
      <c r="GO262">
        <v>0</v>
      </c>
      <c r="GP262">
        <v>0</v>
      </c>
      <c r="GQ262">
        <v>2</v>
      </c>
      <c r="GR262" t="s">
        <v>450</v>
      </c>
      <c r="GS262">
        <v>3.13553</v>
      </c>
      <c r="GT262">
        <v>2.68977</v>
      </c>
      <c r="GU262">
        <v>0.154697</v>
      </c>
      <c r="GV262">
        <v>0.15874</v>
      </c>
      <c r="GW262">
        <v>0.106702</v>
      </c>
      <c r="GX262">
        <v>0.0943966</v>
      </c>
      <c r="GY262">
        <v>26871.1</v>
      </c>
      <c r="GZ262">
        <v>26792.4</v>
      </c>
      <c r="HA262">
        <v>29551.3</v>
      </c>
      <c r="HB262">
        <v>29432.2</v>
      </c>
      <c r="HC262">
        <v>34876.4</v>
      </c>
      <c r="HD262">
        <v>35302.9</v>
      </c>
      <c r="HE262">
        <v>41584</v>
      </c>
      <c r="HF262">
        <v>41810.1</v>
      </c>
      <c r="HG262">
        <v>1.92323</v>
      </c>
      <c r="HH262">
        <v>1.8877</v>
      </c>
      <c r="HI262">
        <v>0.07924440000000001</v>
      </c>
      <c r="HJ262">
        <v>0</v>
      </c>
      <c r="HK262">
        <v>28.7127</v>
      </c>
      <c r="HL262">
        <v>999.9</v>
      </c>
      <c r="HM262">
        <v>53.1</v>
      </c>
      <c r="HN262">
        <v>30.9</v>
      </c>
      <c r="HO262">
        <v>26.1121</v>
      </c>
      <c r="HP262">
        <v>61.9939</v>
      </c>
      <c r="HQ262">
        <v>25.7812</v>
      </c>
      <c r="HR262">
        <v>1</v>
      </c>
      <c r="HS262">
        <v>0.08043699999999999</v>
      </c>
      <c r="HT262">
        <v>-1.01792</v>
      </c>
      <c r="HU262">
        <v>20.3379</v>
      </c>
      <c r="HV262">
        <v>5.21669</v>
      </c>
      <c r="HW262">
        <v>12.0114</v>
      </c>
      <c r="HX262">
        <v>4.9888</v>
      </c>
      <c r="HY262">
        <v>3.28803</v>
      </c>
      <c r="HZ262">
        <v>9999</v>
      </c>
      <c r="IA262">
        <v>9999</v>
      </c>
      <c r="IB262">
        <v>9999</v>
      </c>
      <c r="IC262">
        <v>4.8</v>
      </c>
      <c r="ID262">
        <v>1.86763</v>
      </c>
      <c r="IE262">
        <v>1.86674</v>
      </c>
      <c r="IF262">
        <v>1.86603</v>
      </c>
      <c r="IG262">
        <v>1.866</v>
      </c>
      <c r="IH262">
        <v>1.86786</v>
      </c>
      <c r="II262">
        <v>1.87028</v>
      </c>
      <c r="IJ262">
        <v>1.86899</v>
      </c>
      <c r="IK262">
        <v>1.87043</v>
      </c>
      <c r="IL262">
        <v>0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-0.714</v>
      </c>
      <c r="IZ262">
        <v>0.1305</v>
      </c>
      <c r="JA262">
        <v>-0.08430758455233166</v>
      </c>
      <c r="JB262">
        <v>-0.0005046786976645747</v>
      </c>
      <c r="JC262">
        <v>-2.788243218172637E-07</v>
      </c>
      <c r="JD262">
        <v>-1.458253586176284E-11</v>
      </c>
      <c r="JE262">
        <v>-0.06436460862781151</v>
      </c>
      <c r="JF262">
        <v>-0.004978686969522418</v>
      </c>
      <c r="JG262">
        <v>0.0008967905392753483</v>
      </c>
      <c r="JH262">
        <v>-1.433903952826167E-05</v>
      </c>
      <c r="JI262">
        <v>4</v>
      </c>
      <c r="JJ262">
        <v>2332</v>
      </c>
      <c r="JK262">
        <v>1</v>
      </c>
      <c r="JL262">
        <v>26</v>
      </c>
      <c r="JM262">
        <v>192846.9</v>
      </c>
      <c r="JN262">
        <v>192847</v>
      </c>
      <c r="JO262">
        <v>1.91162</v>
      </c>
      <c r="JP262">
        <v>2.24487</v>
      </c>
      <c r="JQ262">
        <v>1.39648</v>
      </c>
      <c r="JR262">
        <v>2.34863</v>
      </c>
      <c r="JS262">
        <v>1.49536</v>
      </c>
      <c r="JT262">
        <v>2.70508</v>
      </c>
      <c r="JU262">
        <v>36.34</v>
      </c>
      <c r="JV262">
        <v>24.0612</v>
      </c>
      <c r="JW262">
        <v>18</v>
      </c>
      <c r="JX262">
        <v>489.346</v>
      </c>
      <c r="JY262">
        <v>456.895</v>
      </c>
      <c r="JZ262">
        <v>29.484</v>
      </c>
      <c r="KA262">
        <v>28.6507</v>
      </c>
      <c r="KB262">
        <v>29.9998</v>
      </c>
      <c r="KC262">
        <v>28.5373</v>
      </c>
      <c r="KD262">
        <v>28.4661</v>
      </c>
      <c r="KE262">
        <v>38.2535</v>
      </c>
      <c r="KF262">
        <v>27.7224</v>
      </c>
      <c r="KG262">
        <v>70.95740000000001</v>
      </c>
      <c r="KH262">
        <v>29.4789</v>
      </c>
      <c r="KI262">
        <v>908.2670000000001</v>
      </c>
      <c r="KJ262">
        <v>20.3759</v>
      </c>
      <c r="KK262">
        <v>100.997</v>
      </c>
      <c r="KL262">
        <v>100.544</v>
      </c>
    </row>
    <row r="263" spans="1:298">
      <c r="A263">
        <v>247</v>
      </c>
      <c r="B263">
        <v>1758818243</v>
      </c>
      <c r="C263">
        <v>5207.900000095367</v>
      </c>
      <c r="D263" t="s">
        <v>940</v>
      </c>
      <c r="E263" t="s">
        <v>941</v>
      </c>
      <c r="F263">
        <v>5</v>
      </c>
      <c r="G263" t="s">
        <v>833</v>
      </c>
      <c r="H263" t="s">
        <v>437</v>
      </c>
      <c r="I263" t="s">
        <v>438</v>
      </c>
      <c r="J263">
        <v>1758818235.214286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911.551557594321</v>
      </c>
      <c r="AL263">
        <v>875.2782545454544</v>
      </c>
      <c r="AM263">
        <v>3.411874345184513</v>
      </c>
      <c r="AN263">
        <v>65.06510384186626</v>
      </c>
      <c r="AO263">
        <f>(AQ263 - AP263 + DZ263*1E3/(8.314*(EB263+273.15)) * AS263/DY263 * AR263) * DY263/(100*DM263) * 1000/(1000 - AQ263)</f>
        <v>0</v>
      </c>
      <c r="AP263">
        <v>20.37474523068204</v>
      </c>
      <c r="AQ263">
        <v>23.84201393939393</v>
      </c>
      <c r="AR263">
        <v>1.660046871922927E-05</v>
      </c>
      <c r="AS263">
        <v>108.0877856930043</v>
      </c>
      <c r="AT263">
        <v>0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3.21</v>
      </c>
      <c r="DN263">
        <v>0.5</v>
      </c>
      <c r="DO263" t="s">
        <v>440</v>
      </c>
      <c r="DP263">
        <v>2</v>
      </c>
      <c r="DQ263" t="b">
        <v>1</v>
      </c>
      <c r="DR263">
        <v>1758818235.214286</v>
      </c>
      <c r="DS263">
        <v>830.1835</v>
      </c>
      <c r="DT263">
        <v>877.2150714285714</v>
      </c>
      <c r="DU263">
        <v>23.83703571428572</v>
      </c>
      <c r="DV263">
        <v>20.36139642857143</v>
      </c>
      <c r="DW263">
        <v>830.8880357142856</v>
      </c>
      <c r="DX263">
        <v>23.70646428571428</v>
      </c>
      <c r="DY263">
        <v>500.0251071428572</v>
      </c>
      <c r="DZ263">
        <v>91.22078928571428</v>
      </c>
      <c r="EA263">
        <v>0.02932513571428571</v>
      </c>
      <c r="EB263">
        <v>30.34709285714286</v>
      </c>
      <c r="EC263">
        <v>30.00285</v>
      </c>
      <c r="ED263">
        <v>999.9000000000002</v>
      </c>
      <c r="EE263">
        <v>0</v>
      </c>
      <c r="EF263">
        <v>0</v>
      </c>
      <c r="EG263">
        <v>10005.02</v>
      </c>
      <c r="EH263">
        <v>0</v>
      </c>
      <c r="EI263">
        <v>11.36155714285714</v>
      </c>
      <c r="EJ263">
        <v>-47.03156785714287</v>
      </c>
      <c r="EK263">
        <v>850.4559285714286</v>
      </c>
      <c r="EL263">
        <v>895.4479642857142</v>
      </c>
      <c r="EM263">
        <v>3.475633928571429</v>
      </c>
      <c r="EN263">
        <v>877.2150714285714</v>
      </c>
      <c r="EO263">
        <v>20.36139642857143</v>
      </c>
      <c r="EP263">
        <v>2.174432142857143</v>
      </c>
      <c r="EQ263">
        <v>1.857381785714286</v>
      </c>
      <c r="ER263">
        <v>18.77518214285714</v>
      </c>
      <c r="ES263">
        <v>16.27825714285714</v>
      </c>
      <c r="ET263">
        <v>1999.991785714286</v>
      </c>
      <c r="EU263">
        <v>0.9799958214285718</v>
      </c>
      <c r="EV263">
        <v>0.02000386785714286</v>
      </c>
      <c r="EW263">
        <v>0</v>
      </c>
      <c r="EX263">
        <v>480.7171785714286</v>
      </c>
      <c r="EY263">
        <v>5.00097</v>
      </c>
      <c r="EZ263">
        <v>9653.577500000001</v>
      </c>
      <c r="FA263">
        <v>16707.48571428571</v>
      </c>
      <c r="FB263">
        <v>40.48875</v>
      </c>
      <c r="FC263">
        <v>40.78985714285714</v>
      </c>
      <c r="FD263">
        <v>40.43699999999999</v>
      </c>
      <c r="FE263">
        <v>40.31199999999999</v>
      </c>
      <c r="FF263">
        <v>41.06649999999998</v>
      </c>
      <c r="FG263">
        <v>1955.081785714286</v>
      </c>
      <c r="FH263">
        <v>39.91</v>
      </c>
      <c r="FI263">
        <v>0</v>
      </c>
      <c r="FJ263">
        <v>1758818244</v>
      </c>
      <c r="FK263">
        <v>0</v>
      </c>
      <c r="FL263">
        <v>480.69788</v>
      </c>
      <c r="FM263">
        <v>-1.412384603181908</v>
      </c>
      <c r="FN263">
        <v>-13.82307689999402</v>
      </c>
      <c r="FO263">
        <v>9653.4792</v>
      </c>
      <c r="FP263">
        <v>15</v>
      </c>
      <c r="FQ263">
        <v>0</v>
      </c>
      <c r="FR263" t="s">
        <v>441</v>
      </c>
      <c r="FS263">
        <v>1747247426.5</v>
      </c>
      <c r="FT263">
        <v>1747247420.5</v>
      </c>
      <c r="FU263">
        <v>0</v>
      </c>
      <c r="FV263">
        <v>1.027</v>
      </c>
      <c r="FW263">
        <v>0.031</v>
      </c>
      <c r="FX263">
        <v>0.02</v>
      </c>
      <c r="FY263">
        <v>0.05</v>
      </c>
      <c r="FZ263">
        <v>420</v>
      </c>
      <c r="GA263">
        <v>16</v>
      </c>
      <c r="GB263">
        <v>0.01</v>
      </c>
      <c r="GC263">
        <v>0.1</v>
      </c>
      <c r="GD263">
        <v>-47.03454</v>
      </c>
      <c r="GE263">
        <v>-0.6661958724201882</v>
      </c>
      <c r="GF263">
        <v>0.158347713592587</v>
      </c>
      <c r="GG263">
        <v>0</v>
      </c>
      <c r="GH263">
        <v>480.6902352941176</v>
      </c>
      <c r="GI263">
        <v>-0.2949427015005098</v>
      </c>
      <c r="GJ263">
        <v>0.2769777076210854</v>
      </c>
      <c r="GK263">
        <v>-1</v>
      </c>
      <c r="GL263">
        <v>3.48948725</v>
      </c>
      <c r="GM263">
        <v>-0.2531980863039359</v>
      </c>
      <c r="GN263">
        <v>0.02653559420735667</v>
      </c>
      <c r="GO263">
        <v>0</v>
      </c>
      <c r="GP263">
        <v>0</v>
      </c>
      <c r="GQ263">
        <v>2</v>
      </c>
      <c r="GR263" t="s">
        <v>450</v>
      </c>
      <c r="GS263">
        <v>3.13542</v>
      </c>
      <c r="GT263">
        <v>2.68947</v>
      </c>
      <c r="GU263">
        <v>0.156721</v>
      </c>
      <c r="GV263">
        <v>0.160651</v>
      </c>
      <c r="GW263">
        <v>0.106712</v>
      </c>
      <c r="GX263">
        <v>0.0944025</v>
      </c>
      <c r="GY263">
        <v>26807.4</v>
      </c>
      <c r="GZ263">
        <v>26731.5</v>
      </c>
      <c r="HA263">
        <v>29552</v>
      </c>
      <c r="HB263">
        <v>29432.2</v>
      </c>
      <c r="HC263">
        <v>34877</v>
      </c>
      <c r="HD263">
        <v>35303</v>
      </c>
      <c r="HE263">
        <v>41585.1</v>
      </c>
      <c r="HF263">
        <v>41810.5</v>
      </c>
      <c r="HG263">
        <v>1.92285</v>
      </c>
      <c r="HH263">
        <v>1.88825</v>
      </c>
      <c r="HI263">
        <v>0.07953490000000001</v>
      </c>
      <c r="HJ263">
        <v>0</v>
      </c>
      <c r="HK263">
        <v>28.7124</v>
      </c>
      <c r="HL263">
        <v>999.9</v>
      </c>
      <c r="HM263">
        <v>53.1</v>
      </c>
      <c r="HN263">
        <v>30.9</v>
      </c>
      <c r="HO263">
        <v>26.1105</v>
      </c>
      <c r="HP263">
        <v>61.9739</v>
      </c>
      <c r="HQ263">
        <v>25.8894</v>
      </c>
      <c r="HR263">
        <v>1</v>
      </c>
      <c r="HS263">
        <v>0.08020330000000001</v>
      </c>
      <c r="HT263">
        <v>-1.00288</v>
      </c>
      <c r="HU263">
        <v>20.3378</v>
      </c>
      <c r="HV263">
        <v>5.21729</v>
      </c>
      <c r="HW263">
        <v>12.0122</v>
      </c>
      <c r="HX263">
        <v>4.9888</v>
      </c>
      <c r="HY263">
        <v>3.2882</v>
      </c>
      <c r="HZ263">
        <v>9999</v>
      </c>
      <c r="IA263">
        <v>9999</v>
      </c>
      <c r="IB263">
        <v>9999</v>
      </c>
      <c r="IC263">
        <v>4.8</v>
      </c>
      <c r="ID263">
        <v>1.86762</v>
      </c>
      <c r="IE263">
        <v>1.86676</v>
      </c>
      <c r="IF263">
        <v>1.86603</v>
      </c>
      <c r="IG263">
        <v>1.866</v>
      </c>
      <c r="IH263">
        <v>1.86786</v>
      </c>
      <c r="II263">
        <v>1.87029</v>
      </c>
      <c r="IJ263">
        <v>1.869</v>
      </c>
      <c r="IK263">
        <v>1.87043</v>
      </c>
      <c r="IL263">
        <v>0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-0.731</v>
      </c>
      <c r="IZ263">
        <v>0.1307</v>
      </c>
      <c r="JA263">
        <v>-0.08430758455233166</v>
      </c>
      <c r="JB263">
        <v>-0.0005046786976645747</v>
      </c>
      <c r="JC263">
        <v>-2.788243218172637E-07</v>
      </c>
      <c r="JD263">
        <v>-1.458253586176284E-11</v>
      </c>
      <c r="JE263">
        <v>-0.06436460862781151</v>
      </c>
      <c r="JF263">
        <v>-0.004978686969522418</v>
      </c>
      <c r="JG263">
        <v>0.0008967905392753483</v>
      </c>
      <c r="JH263">
        <v>-1.433903952826167E-05</v>
      </c>
      <c r="JI263">
        <v>4</v>
      </c>
      <c r="JJ263">
        <v>2332</v>
      </c>
      <c r="JK263">
        <v>1</v>
      </c>
      <c r="JL263">
        <v>26</v>
      </c>
      <c r="JM263">
        <v>192846.9</v>
      </c>
      <c r="JN263">
        <v>192847</v>
      </c>
      <c r="JO263">
        <v>1.93848</v>
      </c>
      <c r="JP263">
        <v>2.25098</v>
      </c>
      <c r="JQ263">
        <v>1.39648</v>
      </c>
      <c r="JR263">
        <v>2.34375</v>
      </c>
      <c r="JS263">
        <v>1.49536</v>
      </c>
      <c r="JT263">
        <v>2.56592</v>
      </c>
      <c r="JU263">
        <v>36.34</v>
      </c>
      <c r="JV263">
        <v>24.07</v>
      </c>
      <c r="JW263">
        <v>18</v>
      </c>
      <c r="JX263">
        <v>489.085</v>
      </c>
      <c r="JY263">
        <v>457.214</v>
      </c>
      <c r="JZ263">
        <v>29.4808</v>
      </c>
      <c r="KA263">
        <v>28.6469</v>
      </c>
      <c r="KB263">
        <v>29.9997</v>
      </c>
      <c r="KC263">
        <v>28.5342</v>
      </c>
      <c r="KD263">
        <v>28.4625</v>
      </c>
      <c r="KE263">
        <v>38.8034</v>
      </c>
      <c r="KF263">
        <v>27.7224</v>
      </c>
      <c r="KG263">
        <v>70.5843</v>
      </c>
      <c r="KH263">
        <v>29.4758</v>
      </c>
      <c r="KI263">
        <v>921.621</v>
      </c>
      <c r="KJ263">
        <v>20.3759</v>
      </c>
      <c r="KK263">
        <v>101</v>
      </c>
      <c r="KL263">
        <v>100.544</v>
      </c>
    </row>
    <row r="264" spans="1:298">
      <c r="A264">
        <v>248</v>
      </c>
      <c r="B264">
        <v>1758818248</v>
      </c>
      <c r="C264">
        <v>5212.900000095367</v>
      </c>
      <c r="D264" t="s">
        <v>942</v>
      </c>
      <c r="E264" t="s">
        <v>943</v>
      </c>
      <c r="F264">
        <v>5</v>
      </c>
      <c r="G264" t="s">
        <v>833</v>
      </c>
      <c r="H264" t="s">
        <v>437</v>
      </c>
      <c r="I264" t="s">
        <v>438</v>
      </c>
      <c r="J264">
        <v>1758818240.5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928.495601761859</v>
      </c>
      <c r="AL264">
        <v>892.266884848485</v>
      </c>
      <c r="AM264">
        <v>3.393357160579039</v>
      </c>
      <c r="AN264">
        <v>65.06510384186626</v>
      </c>
      <c r="AO264">
        <f>(AQ264 - AP264 + DZ264*1E3/(8.314*(EB264+273.15)) * AS264/DY264 * AR264) * DY264/(100*DM264) * 1000/(1000 - AQ264)</f>
        <v>0</v>
      </c>
      <c r="AP264">
        <v>20.35925876327583</v>
      </c>
      <c r="AQ264">
        <v>23.83371151515152</v>
      </c>
      <c r="AR264">
        <v>-4.484136301302449E-05</v>
      </c>
      <c r="AS264">
        <v>108.0877856930043</v>
      </c>
      <c r="AT264">
        <v>0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3.21</v>
      </c>
      <c r="DN264">
        <v>0.5</v>
      </c>
      <c r="DO264" t="s">
        <v>440</v>
      </c>
      <c r="DP264">
        <v>2</v>
      </c>
      <c r="DQ264" t="b">
        <v>1</v>
      </c>
      <c r="DR264">
        <v>1758818240.5</v>
      </c>
      <c r="DS264">
        <v>847.7408888888888</v>
      </c>
      <c r="DT264">
        <v>894.9256666666666</v>
      </c>
      <c r="DU264">
        <v>23.83936666666667</v>
      </c>
      <c r="DV264">
        <v>20.36906666666667</v>
      </c>
      <c r="DW264">
        <v>848.4629999999999</v>
      </c>
      <c r="DX264">
        <v>23.70877037037037</v>
      </c>
      <c r="DY264">
        <v>500.0184444444444</v>
      </c>
      <c r="DZ264">
        <v>91.22076296296297</v>
      </c>
      <c r="EA264">
        <v>0.02931631851851852</v>
      </c>
      <c r="EB264">
        <v>30.34775925925926</v>
      </c>
      <c r="EC264">
        <v>30.0087074074074</v>
      </c>
      <c r="ED264">
        <v>999.9000000000001</v>
      </c>
      <c r="EE264">
        <v>0</v>
      </c>
      <c r="EF264">
        <v>0</v>
      </c>
      <c r="EG264">
        <v>10007.9162962963</v>
      </c>
      <c r="EH264">
        <v>0</v>
      </c>
      <c r="EI264">
        <v>11.35787037037037</v>
      </c>
      <c r="EJ264">
        <v>-47.18480000000001</v>
      </c>
      <c r="EK264">
        <v>868.4440740740741</v>
      </c>
      <c r="EL264">
        <v>913.5335185185185</v>
      </c>
      <c r="EM264">
        <v>3.470284444444444</v>
      </c>
      <c r="EN264">
        <v>894.9256666666666</v>
      </c>
      <c r="EO264">
        <v>20.36906666666667</v>
      </c>
      <c r="EP264">
        <v>2.174643703703703</v>
      </c>
      <c r="EQ264">
        <v>1.858081851851852</v>
      </c>
      <c r="ER264">
        <v>18.77674074074074</v>
      </c>
      <c r="ES264">
        <v>16.28417407407407</v>
      </c>
      <c r="ET264">
        <v>1999.981481481481</v>
      </c>
      <c r="EU264">
        <v>0.9799956666666667</v>
      </c>
      <c r="EV264">
        <v>0.02000402222222222</v>
      </c>
      <c r="EW264">
        <v>0</v>
      </c>
      <c r="EX264">
        <v>480.6091481481482</v>
      </c>
      <c r="EY264">
        <v>5.00097</v>
      </c>
      <c r="EZ264">
        <v>9652.535555555556</v>
      </c>
      <c r="FA264">
        <v>16707.4037037037</v>
      </c>
      <c r="FB264">
        <v>40.479</v>
      </c>
      <c r="FC264">
        <v>40.77755555555555</v>
      </c>
      <c r="FD264">
        <v>40.43699999999999</v>
      </c>
      <c r="FE264">
        <v>40.3074074074074</v>
      </c>
      <c r="FF264">
        <v>41.06199999999999</v>
      </c>
      <c r="FG264">
        <v>1955.071481481481</v>
      </c>
      <c r="FH264">
        <v>39.91</v>
      </c>
      <c r="FI264">
        <v>0</v>
      </c>
      <c r="FJ264">
        <v>1758818248.8</v>
      </c>
      <c r="FK264">
        <v>0</v>
      </c>
      <c r="FL264">
        <v>480.5864000000001</v>
      </c>
      <c r="FM264">
        <v>-1.748307701527184</v>
      </c>
      <c r="FN264">
        <v>-9.509230763274786</v>
      </c>
      <c r="FO264">
        <v>9652.565200000001</v>
      </c>
      <c r="FP264">
        <v>15</v>
      </c>
      <c r="FQ264">
        <v>0</v>
      </c>
      <c r="FR264" t="s">
        <v>441</v>
      </c>
      <c r="FS264">
        <v>1747247426.5</v>
      </c>
      <c r="FT264">
        <v>1747247420.5</v>
      </c>
      <c r="FU264">
        <v>0</v>
      </c>
      <c r="FV264">
        <v>1.027</v>
      </c>
      <c r="FW264">
        <v>0.031</v>
      </c>
      <c r="FX264">
        <v>0.02</v>
      </c>
      <c r="FY264">
        <v>0.05</v>
      </c>
      <c r="FZ264">
        <v>420</v>
      </c>
      <c r="GA264">
        <v>16</v>
      </c>
      <c r="GB264">
        <v>0.01</v>
      </c>
      <c r="GC264">
        <v>0.1</v>
      </c>
      <c r="GD264">
        <v>-47.09394146341463</v>
      </c>
      <c r="GE264">
        <v>-1.596890592334528</v>
      </c>
      <c r="GF264">
        <v>0.2124680899721062</v>
      </c>
      <c r="GG264">
        <v>0</v>
      </c>
      <c r="GH264">
        <v>480.6278235294118</v>
      </c>
      <c r="GI264">
        <v>-1.242964095725734</v>
      </c>
      <c r="GJ264">
        <v>0.2998351969477894</v>
      </c>
      <c r="GK264">
        <v>-1</v>
      </c>
      <c r="GL264">
        <v>3.476329024390243</v>
      </c>
      <c r="GM264">
        <v>-0.07004445993031332</v>
      </c>
      <c r="GN264">
        <v>0.01443718147022764</v>
      </c>
      <c r="GO264">
        <v>1</v>
      </c>
      <c r="GP264">
        <v>1</v>
      </c>
      <c r="GQ264">
        <v>2</v>
      </c>
      <c r="GR264" t="s">
        <v>442</v>
      </c>
      <c r="GS264">
        <v>3.1354</v>
      </c>
      <c r="GT264">
        <v>2.68954</v>
      </c>
      <c r="GU264">
        <v>0.158715</v>
      </c>
      <c r="GV264">
        <v>0.162641</v>
      </c>
      <c r="GW264">
        <v>0.106679</v>
      </c>
      <c r="GX264">
        <v>0.09432020000000001</v>
      </c>
      <c r="GY264">
        <v>26744.5</v>
      </c>
      <c r="GZ264">
        <v>26668</v>
      </c>
      <c r="HA264">
        <v>29552.5</v>
      </c>
      <c r="HB264">
        <v>29432</v>
      </c>
      <c r="HC264">
        <v>34879.3</v>
      </c>
      <c r="HD264">
        <v>35306.3</v>
      </c>
      <c r="HE264">
        <v>41586.3</v>
      </c>
      <c r="HF264">
        <v>41810.4</v>
      </c>
      <c r="HG264">
        <v>1.923</v>
      </c>
      <c r="HH264">
        <v>1.88797</v>
      </c>
      <c r="HI264">
        <v>0.0803471</v>
      </c>
      <c r="HJ264">
        <v>0</v>
      </c>
      <c r="HK264">
        <v>28.71</v>
      </c>
      <c r="HL264">
        <v>999.9</v>
      </c>
      <c r="HM264">
        <v>53.1</v>
      </c>
      <c r="HN264">
        <v>30.9</v>
      </c>
      <c r="HO264">
        <v>26.1123</v>
      </c>
      <c r="HP264">
        <v>62.0739</v>
      </c>
      <c r="HQ264">
        <v>25.7532</v>
      </c>
      <c r="HR264">
        <v>1</v>
      </c>
      <c r="HS264">
        <v>0.0798425</v>
      </c>
      <c r="HT264">
        <v>-0.971114</v>
      </c>
      <c r="HU264">
        <v>20.3381</v>
      </c>
      <c r="HV264">
        <v>5.21744</v>
      </c>
      <c r="HW264">
        <v>12.0129</v>
      </c>
      <c r="HX264">
        <v>4.98895</v>
      </c>
      <c r="HY264">
        <v>3.2883</v>
      </c>
      <c r="HZ264">
        <v>9999</v>
      </c>
      <c r="IA264">
        <v>9999</v>
      </c>
      <c r="IB264">
        <v>9999</v>
      </c>
      <c r="IC264">
        <v>4.8</v>
      </c>
      <c r="ID264">
        <v>1.86761</v>
      </c>
      <c r="IE264">
        <v>1.86674</v>
      </c>
      <c r="IF264">
        <v>1.86604</v>
      </c>
      <c r="IG264">
        <v>1.866</v>
      </c>
      <c r="IH264">
        <v>1.86788</v>
      </c>
      <c r="II264">
        <v>1.8703</v>
      </c>
      <c r="IJ264">
        <v>1.869</v>
      </c>
      <c r="IK264">
        <v>1.87043</v>
      </c>
      <c r="IL264">
        <v>0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-0.747</v>
      </c>
      <c r="IZ264">
        <v>0.1305</v>
      </c>
      <c r="JA264">
        <v>-0.08430758455233166</v>
      </c>
      <c r="JB264">
        <v>-0.0005046786976645747</v>
      </c>
      <c r="JC264">
        <v>-2.788243218172637E-07</v>
      </c>
      <c r="JD264">
        <v>-1.458253586176284E-11</v>
      </c>
      <c r="JE264">
        <v>-0.06436460862781151</v>
      </c>
      <c r="JF264">
        <v>-0.004978686969522418</v>
      </c>
      <c r="JG264">
        <v>0.0008967905392753483</v>
      </c>
      <c r="JH264">
        <v>-1.433903952826167E-05</v>
      </c>
      <c r="JI264">
        <v>4</v>
      </c>
      <c r="JJ264">
        <v>2332</v>
      </c>
      <c r="JK264">
        <v>1</v>
      </c>
      <c r="JL264">
        <v>26</v>
      </c>
      <c r="JM264">
        <v>192847</v>
      </c>
      <c r="JN264">
        <v>192847.1</v>
      </c>
      <c r="JO264">
        <v>1.96289</v>
      </c>
      <c r="JP264">
        <v>2.24121</v>
      </c>
      <c r="JQ264">
        <v>1.39648</v>
      </c>
      <c r="JR264">
        <v>2.34741</v>
      </c>
      <c r="JS264">
        <v>1.49536</v>
      </c>
      <c r="JT264">
        <v>2.65015</v>
      </c>
      <c r="JU264">
        <v>36.34</v>
      </c>
      <c r="JV264">
        <v>24.07</v>
      </c>
      <c r="JW264">
        <v>18</v>
      </c>
      <c r="JX264">
        <v>489.149</v>
      </c>
      <c r="JY264">
        <v>457.012</v>
      </c>
      <c r="JZ264">
        <v>29.4743</v>
      </c>
      <c r="KA264">
        <v>28.6434</v>
      </c>
      <c r="KB264">
        <v>29.9999</v>
      </c>
      <c r="KC264">
        <v>28.5305</v>
      </c>
      <c r="KD264">
        <v>28.4589</v>
      </c>
      <c r="KE264">
        <v>39.396</v>
      </c>
      <c r="KF264">
        <v>27.7224</v>
      </c>
      <c r="KG264">
        <v>70.5843</v>
      </c>
      <c r="KH264">
        <v>29.4648</v>
      </c>
      <c r="KI264">
        <v>941.658</v>
      </c>
      <c r="KJ264">
        <v>20.3759</v>
      </c>
      <c r="KK264">
        <v>101.002</v>
      </c>
      <c r="KL264">
        <v>100.544</v>
      </c>
    </row>
    <row r="265" spans="1:298">
      <c r="A265">
        <v>249</v>
      </c>
      <c r="B265">
        <v>1758818253</v>
      </c>
      <c r="C265">
        <v>5217.900000095367</v>
      </c>
      <c r="D265" t="s">
        <v>944</v>
      </c>
      <c r="E265" t="s">
        <v>945</v>
      </c>
      <c r="F265">
        <v>5</v>
      </c>
      <c r="G265" t="s">
        <v>833</v>
      </c>
      <c r="H265" t="s">
        <v>437</v>
      </c>
      <c r="I265" t="s">
        <v>438</v>
      </c>
      <c r="J265">
        <v>1758818245.214286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945.8711342760085</v>
      </c>
      <c r="AL265">
        <v>909.4875090909089</v>
      </c>
      <c r="AM265">
        <v>3.440840992489097</v>
      </c>
      <c r="AN265">
        <v>65.06510384186626</v>
      </c>
      <c r="AO265">
        <f>(AQ265 - AP265 + DZ265*1E3/(8.314*(EB265+273.15)) * AS265/DY265 * AR265) * DY265/(100*DM265) * 1000/(1000 - AQ265)</f>
        <v>0</v>
      </c>
      <c r="AP265">
        <v>20.34914178225999</v>
      </c>
      <c r="AQ265">
        <v>23.81287818181818</v>
      </c>
      <c r="AR265">
        <v>-8.134004370718418E-05</v>
      </c>
      <c r="AS265">
        <v>108.0877856930043</v>
      </c>
      <c r="AT265">
        <v>0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3.21</v>
      </c>
      <c r="DN265">
        <v>0.5</v>
      </c>
      <c r="DO265" t="s">
        <v>440</v>
      </c>
      <c r="DP265">
        <v>2</v>
      </c>
      <c r="DQ265" t="b">
        <v>1</v>
      </c>
      <c r="DR265">
        <v>1758818245.214286</v>
      </c>
      <c r="DS265">
        <v>863.4626785714285</v>
      </c>
      <c r="DT265">
        <v>910.7627857142858</v>
      </c>
      <c r="DU265">
        <v>23.83357857142857</v>
      </c>
      <c r="DV265">
        <v>20.36214642857143</v>
      </c>
      <c r="DW265">
        <v>864.2007857142859</v>
      </c>
      <c r="DX265">
        <v>23.70306071428572</v>
      </c>
      <c r="DY265">
        <v>500.0052500000001</v>
      </c>
      <c r="DZ265">
        <v>91.22080000000001</v>
      </c>
      <c r="EA265">
        <v>0.02932785</v>
      </c>
      <c r="EB265">
        <v>30.34821428571428</v>
      </c>
      <c r="EC265">
        <v>30.01368214285714</v>
      </c>
      <c r="ED265">
        <v>999.9000000000002</v>
      </c>
      <c r="EE265">
        <v>0</v>
      </c>
      <c r="EF265">
        <v>0</v>
      </c>
      <c r="EG265">
        <v>9999.865714285714</v>
      </c>
      <c r="EH265">
        <v>0</v>
      </c>
      <c r="EI265">
        <v>11.36155714285714</v>
      </c>
      <c r="EJ265">
        <v>-47.30010714285714</v>
      </c>
      <c r="EK265">
        <v>884.5445000000001</v>
      </c>
      <c r="EL265">
        <v>929.6931785714286</v>
      </c>
      <c r="EM265">
        <v>3.471418571428571</v>
      </c>
      <c r="EN265">
        <v>910.7627857142858</v>
      </c>
      <c r="EO265">
        <v>20.36214642857143</v>
      </c>
      <c r="EP265">
        <v>2.174117857142857</v>
      </c>
      <c r="EQ265">
        <v>1.857452142857143</v>
      </c>
      <c r="ER265">
        <v>18.77286428571429</v>
      </c>
      <c r="ES265">
        <v>16.27885714285715</v>
      </c>
      <c r="ET265">
        <v>1999.983214285714</v>
      </c>
      <c r="EU265">
        <v>0.9799956071428573</v>
      </c>
      <c r="EV265">
        <v>0.02000407857142857</v>
      </c>
      <c r="EW265">
        <v>0</v>
      </c>
      <c r="EX265">
        <v>480.5689285714286</v>
      </c>
      <c r="EY265">
        <v>5.00097</v>
      </c>
      <c r="EZ265">
        <v>9651.755714285715</v>
      </c>
      <c r="FA265">
        <v>16707.41071428571</v>
      </c>
      <c r="FB265">
        <v>40.473</v>
      </c>
      <c r="FC265">
        <v>40.76328571428571</v>
      </c>
      <c r="FD265">
        <v>40.43699999999999</v>
      </c>
      <c r="FE265">
        <v>40.30757142857142</v>
      </c>
      <c r="FF265">
        <v>41.06199999999999</v>
      </c>
      <c r="FG265">
        <v>1955.073214285714</v>
      </c>
      <c r="FH265">
        <v>39.91</v>
      </c>
      <c r="FI265">
        <v>0</v>
      </c>
      <c r="FJ265">
        <v>1758818254.2</v>
      </c>
      <c r="FK265">
        <v>0</v>
      </c>
      <c r="FL265">
        <v>480.5458076923077</v>
      </c>
      <c r="FM265">
        <v>-0.4842051512612319</v>
      </c>
      <c r="FN265">
        <v>-10.57025640818176</v>
      </c>
      <c r="FO265">
        <v>9651.673846153846</v>
      </c>
      <c r="FP265">
        <v>15</v>
      </c>
      <c r="FQ265">
        <v>0</v>
      </c>
      <c r="FR265" t="s">
        <v>441</v>
      </c>
      <c r="FS265">
        <v>1747247426.5</v>
      </c>
      <c r="FT265">
        <v>1747247420.5</v>
      </c>
      <c r="FU265">
        <v>0</v>
      </c>
      <c r="FV265">
        <v>1.027</v>
      </c>
      <c r="FW265">
        <v>0.031</v>
      </c>
      <c r="FX265">
        <v>0.02</v>
      </c>
      <c r="FY265">
        <v>0.05</v>
      </c>
      <c r="FZ265">
        <v>420</v>
      </c>
      <c r="GA265">
        <v>16</v>
      </c>
      <c r="GB265">
        <v>0.01</v>
      </c>
      <c r="GC265">
        <v>0.1</v>
      </c>
      <c r="GD265">
        <v>-47.2319375</v>
      </c>
      <c r="GE265">
        <v>-1.727951594746576</v>
      </c>
      <c r="GF265">
        <v>0.2292403636878765</v>
      </c>
      <c r="GG265">
        <v>0</v>
      </c>
      <c r="GH265">
        <v>480.5882352941176</v>
      </c>
      <c r="GI265">
        <v>-1.028449204318652</v>
      </c>
      <c r="GJ265">
        <v>0.2942929771526726</v>
      </c>
      <c r="GK265">
        <v>-1</v>
      </c>
      <c r="GL265">
        <v>3.470555500000001</v>
      </c>
      <c r="GM265">
        <v>0.0305421388367777</v>
      </c>
      <c r="GN265">
        <v>0.005797052246616388</v>
      </c>
      <c r="GO265">
        <v>1</v>
      </c>
      <c r="GP265">
        <v>1</v>
      </c>
      <c r="GQ265">
        <v>2</v>
      </c>
      <c r="GR265" t="s">
        <v>442</v>
      </c>
      <c r="GS265">
        <v>3.13536</v>
      </c>
      <c r="GT265">
        <v>2.68982</v>
      </c>
      <c r="GU265">
        <v>0.160715</v>
      </c>
      <c r="GV265">
        <v>0.16453</v>
      </c>
      <c r="GW265">
        <v>0.106619</v>
      </c>
      <c r="GX265">
        <v>0.0943235</v>
      </c>
      <c r="GY265">
        <v>26681.4</v>
      </c>
      <c r="GZ265">
        <v>26607.9</v>
      </c>
      <c r="HA265">
        <v>29553.1</v>
      </c>
      <c r="HB265">
        <v>29432.1</v>
      </c>
      <c r="HC265">
        <v>34882.1</v>
      </c>
      <c r="HD265">
        <v>35306.4</v>
      </c>
      <c r="HE265">
        <v>41586.7</v>
      </c>
      <c r="HF265">
        <v>41810.7</v>
      </c>
      <c r="HG265">
        <v>1.92295</v>
      </c>
      <c r="HH265">
        <v>1.88813</v>
      </c>
      <c r="HI265">
        <v>0.0803545</v>
      </c>
      <c r="HJ265">
        <v>0</v>
      </c>
      <c r="HK265">
        <v>28.7096</v>
      </c>
      <c r="HL265">
        <v>999.9</v>
      </c>
      <c r="HM265">
        <v>53</v>
      </c>
      <c r="HN265">
        <v>30.9</v>
      </c>
      <c r="HO265">
        <v>26.0625</v>
      </c>
      <c r="HP265">
        <v>62.0239</v>
      </c>
      <c r="HQ265">
        <v>25.8734</v>
      </c>
      <c r="HR265">
        <v>1</v>
      </c>
      <c r="HS265">
        <v>0.0795249</v>
      </c>
      <c r="HT265">
        <v>-0.932446</v>
      </c>
      <c r="HU265">
        <v>20.3383</v>
      </c>
      <c r="HV265">
        <v>5.21819</v>
      </c>
      <c r="HW265">
        <v>12.0134</v>
      </c>
      <c r="HX265">
        <v>4.9888</v>
      </c>
      <c r="HY265">
        <v>3.28818</v>
      </c>
      <c r="HZ265">
        <v>9999</v>
      </c>
      <c r="IA265">
        <v>9999</v>
      </c>
      <c r="IB265">
        <v>9999</v>
      </c>
      <c r="IC265">
        <v>4.8</v>
      </c>
      <c r="ID265">
        <v>1.86764</v>
      </c>
      <c r="IE265">
        <v>1.86676</v>
      </c>
      <c r="IF265">
        <v>1.86604</v>
      </c>
      <c r="IG265">
        <v>1.86601</v>
      </c>
      <c r="IH265">
        <v>1.86788</v>
      </c>
      <c r="II265">
        <v>1.8703</v>
      </c>
      <c r="IJ265">
        <v>1.86896</v>
      </c>
      <c r="IK265">
        <v>1.87043</v>
      </c>
      <c r="IL265">
        <v>0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-0.765</v>
      </c>
      <c r="IZ265">
        <v>0.1302</v>
      </c>
      <c r="JA265">
        <v>-0.08430758455233166</v>
      </c>
      <c r="JB265">
        <v>-0.0005046786976645747</v>
      </c>
      <c r="JC265">
        <v>-2.788243218172637E-07</v>
      </c>
      <c r="JD265">
        <v>-1.458253586176284E-11</v>
      </c>
      <c r="JE265">
        <v>-0.06436460862781151</v>
      </c>
      <c r="JF265">
        <v>-0.004978686969522418</v>
      </c>
      <c r="JG265">
        <v>0.0008967905392753483</v>
      </c>
      <c r="JH265">
        <v>-1.433903952826167E-05</v>
      </c>
      <c r="JI265">
        <v>4</v>
      </c>
      <c r="JJ265">
        <v>2332</v>
      </c>
      <c r="JK265">
        <v>1</v>
      </c>
      <c r="JL265">
        <v>26</v>
      </c>
      <c r="JM265">
        <v>192847.1</v>
      </c>
      <c r="JN265">
        <v>192847.2</v>
      </c>
      <c r="JO265">
        <v>1.99463</v>
      </c>
      <c r="JP265">
        <v>2.23877</v>
      </c>
      <c r="JQ265">
        <v>1.39648</v>
      </c>
      <c r="JR265">
        <v>2.34863</v>
      </c>
      <c r="JS265">
        <v>1.49536</v>
      </c>
      <c r="JT265">
        <v>2.677</v>
      </c>
      <c r="JU265">
        <v>36.34</v>
      </c>
      <c r="JV265">
        <v>24.07</v>
      </c>
      <c r="JW265">
        <v>18</v>
      </c>
      <c r="JX265">
        <v>489.089</v>
      </c>
      <c r="JY265">
        <v>457.079</v>
      </c>
      <c r="JZ265">
        <v>29.4604</v>
      </c>
      <c r="KA265">
        <v>28.6396</v>
      </c>
      <c r="KB265">
        <v>29.9997</v>
      </c>
      <c r="KC265">
        <v>28.5269</v>
      </c>
      <c r="KD265">
        <v>28.4553</v>
      </c>
      <c r="KE265">
        <v>39.9353</v>
      </c>
      <c r="KF265">
        <v>27.7224</v>
      </c>
      <c r="KG265">
        <v>70.5843</v>
      </c>
      <c r="KH265">
        <v>29.4474</v>
      </c>
      <c r="KI265">
        <v>955.014</v>
      </c>
      <c r="KJ265">
        <v>20.3759</v>
      </c>
      <c r="KK265">
        <v>101.004</v>
      </c>
      <c r="KL265">
        <v>100.544</v>
      </c>
    </row>
    <row r="266" spans="1:298">
      <c r="A266">
        <v>250</v>
      </c>
      <c r="B266">
        <v>1758818258</v>
      </c>
      <c r="C266">
        <v>5222.900000095367</v>
      </c>
      <c r="D266" t="s">
        <v>946</v>
      </c>
      <c r="E266" t="s">
        <v>947</v>
      </c>
      <c r="F266">
        <v>5</v>
      </c>
      <c r="G266" t="s">
        <v>833</v>
      </c>
      <c r="H266" t="s">
        <v>437</v>
      </c>
      <c r="I266" t="s">
        <v>438</v>
      </c>
      <c r="J266">
        <v>1758818250.5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962.8367800483679</v>
      </c>
      <c r="AL266">
        <v>926.5603575757576</v>
      </c>
      <c r="AM266">
        <v>3.421666705390118</v>
      </c>
      <c r="AN266">
        <v>65.06510384186626</v>
      </c>
      <c r="AO266">
        <f>(AQ266 - AP266 + DZ266*1E3/(8.314*(EB266+273.15)) * AS266/DY266 * AR266) * DY266/(100*DM266) * 1000/(1000 - AQ266)</f>
        <v>0</v>
      </c>
      <c r="AP266">
        <v>20.35106336967662</v>
      </c>
      <c r="AQ266">
        <v>23.79934121212121</v>
      </c>
      <c r="AR266">
        <v>-5.486953761275596E-05</v>
      </c>
      <c r="AS266">
        <v>108.0877856930043</v>
      </c>
      <c r="AT266">
        <v>0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3.21</v>
      </c>
      <c r="DN266">
        <v>0.5</v>
      </c>
      <c r="DO266" t="s">
        <v>440</v>
      </c>
      <c r="DP266">
        <v>2</v>
      </c>
      <c r="DQ266" t="b">
        <v>1</v>
      </c>
      <c r="DR266">
        <v>1758818250.5</v>
      </c>
      <c r="DS266">
        <v>881.0957037037036</v>
      </c>
      <c r="DT266">
        <v>928.4899629629631</v>
      </c>
      <c r="DU266">
        <v>23.82096296296296</v>
      </c>
      <c r="DV266">
        <v>20.35393703703703</v>
      </c>
      <c r="DW266">
        <v>881.8519999999997</v>
      </c>
      <c r="DX266">
        <v>23.69061111111111</v>
      </c>
      <c r="DY266">
        <v>499.972888888889</v>
      </c>
      <c r="DZ266">
        <v>91.22076666666668</v>
      </c>
      <c r="EA266">
        <v>0.0293926</v>
      </c>
      <c r="EB266">
        <v>30.3472</v>
      </c>
      <c r="EC266">
        <v>30.01764074074074</v>
      </c>
      <c r="ED266">
        <v>999.9000000000001</v>
      </c>
      <c r="EE266">
        <v>0</v>
      </c>
      <c r="EF266">
        <v>0</v>
      </c>
      <c r="EG266">
        <v>9998.890370370371</v>
      </c>
      <c r="EH266">
        <v>0</v>
      </c>
      <c r="EI266">
        <v>11.35787037037037</v>
      </c>
      <c r="EJ266">
        <v>-47.39430370370371</v>
      </c>
      <c r="EK266">
        <v>902.5963703703703</v>
      </c>
      <c r="EL266">
        <v>947.7810740740741</v>
      </c>
      <c r="EM266">
        <v>3.467016296296296</v>
      </c>
      <c r="EN266">
        <v>928.4899629629631</v>
      </c>
      <c r="EO266">
        <v>20.35393703703703</v>
      </c>
      <c r="EP266">
        <v>2.172967037037037</v>
      </c>
      <c r="EQ266">
        <v>1.856702592592592</v>
      </c>
      <c r="ER266">
        <v>18.76439259259259</v>
      </c>
      <c r="ES266">
        <v>16.27251481481482</v>
      </c>
      <c r="ET266">
        <v>2000.026296296296</v>
      </c>
      <c r="EU266">
        <v>0.9799960000000001</v>
      </c>
      <c r="EV266">
        <v>0.0200036925925926</v>
      </c>
      <c r="EW266">
        <v>0</v>
      </c>
      <c r="EX266">
        <v>480.5194814814815</v>
      </c>
      <c r="EY266">
        <v>5.00097</v>
      </c>
      <c r="EZ266">
        <v>9651.18037037037</v>
      </c>
      <c r="FA266">
        <v>16707.78148148148</v>
      </c>
      <c r="FB266">
        <v>40.46733333333333</v>
      </c>
      <c r="FC266">
        <v>40.75918518518519</v>
      </c>
      <c r="FD266">
        <v>40.4324074074074</v>
      </c>
      <c r="FE266">
        <v>40.29592592592593</v>
      </c>
      <c r="FF266">
        <v>41.06199999999999</v>
      </c>
      <c r="FG266">
        <v>1955.116296296296</v>
      </c>
      <c r="FH266">
        <v>39.91</v>
      </c>
      <c r="FI266">
        <v>0</v>
      </c>
      <c r="FJ266">
        <v>1758818259</v>
      </c>
      <c r="FK266">
        <v>0</v>
      </c>
      <c r="FL266">
        <v>480.5058076923076</v>
      </c>
      <c r="FM266">
        <v>0.1379487102925739</v>
      </c>
      <c r="FN266">
        <v>-9.402051262110767</v>
      </c>
      <c r="FO266">
        <v>9651.093461538461</v>
      </c>
      <c r="FP266">
        <v>15</v>
      </c>
      <c r="FQ266">
        <v>0</v>
      </c>
      <c r="FR266" t="s">
        <v>441</v>
      </c>
      <c r="FS266">
        <v>1747247426.5</v>
      </c>
      <c r="FT266">
        <v>1747247420.5</v>
      </c>
      <c r="FU266">
        <v>0</v>
      </c>
      <c r="FV266">
        <v>1.027</v>
      </c>
      <c r="FW266">
        <v>0.031</v>
      </c>
      <c r="FX266">
        <v>0.02</v>
      </c>
      <c r="FY266">
        <v>0.05</v>
      </c>
      <c r="FZ266">
        <v>420</v>
      </c>
      <c r="GA266">
        <v>16</v>
      </c>
      <c r="GB266">
        <v>0.01</v>
      </c>
      <c r="GC266">
        <v>0.1</v>
      </c>
      <c r="GD266">
        <v>-47.327235</v>
      </c>
      <c r="GE266">
        <v>-0.9761493433394185</v>
      </c>
      <c r="GF266">
        <v>0.1780945051791318</v>
      </c>
      <c r="GG266">
        <v>0</v>
      </c>
      <c r="GH266">
        <v>480.525</v>
      </c>
      <c r="GI266">
        <v>-0.1167914507864977</v>
      </c>
      <c r="GJ266">
        <v>0.2644108879132225</v>
      </c>
      <c r="GK266">
        <v>-1</v>
      </c>
      <c r="GL266">
        <v>3.46767775</v>
      </c>
      <c r="GM266">
        <v>-0.04130983114447002</v>
      </c>
      <c r="GN266">
        <v>0.009097867741262203</v>
      </c>
      <c r="GO266">
        <v>1</v>
      </c>
      <c r="GP266">
        <v>1</v>
      </c>
      <c r="GQ266">
        <v>2</v>
      </c>
      <c r="GR266" t="s">
        <v>442</v>
      </c>
      <c r="GS266">
        <v>3.13551</v>
      </c>
      <c r="GT266">
        <v>2.68957</v>
      </c>
      <c r="GU266">
        <v>0.162684</v>
      </c>
      <c r="GV266">
        <v>0.166454</v>
      </c>
      <c r="GW266">
        <v>0.10658</v>
      </c>
      <c r="GX266">
        <v>0.0943321</v>
      </c>
      <c r="GY266">
        <v>26618.7</v>
      </c>
      <c r="GZ266">
        <v>26546.7</v>
      </c>
      <c r="HA266">
        <v>29552.9</v>
      </c>
      <c r="HB266">
        <v>29432.2</v>
      </c>
      <c r="HC266">
        <v>34883.6</v>
      </c>
      <c r="HD266">
        <v>35306.3</v>
      </c>
      <c r="HE266">
        <v>41586.6</v>
      </c>
      <c r="HF266">
        <v>41811</v>
      </c>
      <c r="HG266">
        <v>1.9232</v>
      </c>
      <c r="HH266">
        <v>1.88787</v>
      </c>
      <c r="HI266">
        <v>0.08036939999999999</v>
      </c>
      <c r="HJ266">
        <v>0</v>
      </c>
      <c r="HK266">
        <v>28.7075</v>
      </c>
      <c r="HL266">
        <v>999.9</v>
      </c>
      <c r="HM266">
        <v>53</v>
      </c>
      <c r="HN266">
        <v>30.9</v>
      </c>
      <c r="HO266">
        <v>26.062</v>
      </c>
      <c r="HP266">
        <v>61.8839</v>
      </c>
      <c r="HQ266">
        <v>25.8934</v>
      </c>
      <c r="HR266">
        <v>1</v>
      </c>
      <c r="HS266">
        <v>0.0792276</v>
      </c>
      <c r="HT266">
        <v>-0.907655</v>
      </c>
      <c r="HU266">
        <v>20.3384</v>
      </c>
      <c r="HV266">
        <v>5.21684</v>
      </c>
      <c r="HW266">
        <v>12.0131</v>
      </c>
      <c r="HX266">
        <v>4.9887</v>
      </c>
      <c r="HY266">
        <v>3.2882</v>
      </c>
      <c r="HZ266">
        <v>9999</v>
      </c>
      <c r="IA266">
        <v>9999</v>
      </c>
      <c r="IB266">
        <v>9999</v>
      </c>
      <c r="IC266">
        <v>4.8</v>
      </c>
      <c r="ID266">
        <v>1.86762</v>
      </c>
      <c r="IE266">
        <v>1.86675</v>
      </c>
      <c r="IF266">
        <v>1.86605</v>
      </c>
      <c r="IG266">
        <v>1.866</v>
      </c>
      <c r="IH266">
        <v>1.86789</v>
      </c>
      <c r="II266">
        <v>1.8703</v>
      </c>
      <c r="IJ266">
        <v>1.86899</v>
      </c>
      <c r="IK266">
        <v>1.87042</v>
      </c>
      <c r="IL266">
        <v>0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-0.783</v>
      </c>
      <c r="IZ266">
        <v>0.13</v>
      </c>
      <c r="JA266">
        <v>-0.08430758455233166</v>
      </c>
      <c r="JB266">
        <v>-0.0005046786976645747</v>
      </c>
      <c r="JC266">
        <v>-2.788243218172637E-07</v>
      </c>
      <c r="JD266">
        <v>-1.458253586176284E-11</v>
      </c>
      <c r="JE266">
        <v>-0.06436460862781151</v>
      </c>
      <c r="JF266">
        <v>-0.004978686969522418</v>
      </c>
      <c r="JG266">
        <v>0.0008967905392753483</v>
      </c>
      <c r="JH266">
        <v>-1.433903952826167E-05</v>
      </c>
      <c r="JI266">
        <v>4</v>
      </c>
      <c r="JJ266">
        <v>2332</v>
      </c>
      <c r="JK266">
        <v>1</v>
      </c>
      <c r="JL266">
        <v>26</v>
      </c>
      <c r="JM266">
        <v>192847.2</v>
      </c>
      <c r="JN266">
        <v>192847.3</v>
      </c>
      <c r="JO266">
        <v>2.02393</v>
      </c>
      <c r="JP266">
        <v>2.24854</v>
      </c>
      <c r="JQ266">
        <v>1.39648</v>
      </c>
      <c r="JR266">
        <v>2.34863</v>
      </c>
      <c r="JS266">
        <v>1.49536</v>
      </c>
      <c r="JT266">
        <v>2.57446</v>
      </c>
      <c r="JU266">
        <v>36.34</v>
      </c>
      <c r="JV266">
        <v>24.07</v>
      </c>
      <c r="JW266">
        <v>18</v>
      </c>
      <c r="JX266">
        <v>489.217</v>
      </c>
      <c r="JY266">
        <v>456.893</v>
      </c>
      <c r="JZ266">
        <v>29.4404</v>
      </c>
      <c r="KA266">
        <v>28.636</v>
      </c>
      <c r="KB266">
        <v>29.9999</v>
      </c>
      <c r="KC266">
        <v>28.5232</v>
      </c>
      <c r="KD266">
        <v>28.4517</v>
      </c>
      <c r="KE266">
        <v>40.5279</v>
      </c>
      <c r="KF266">
        <v>27.7224</v>
      </c>
      <c r="KG266">
        <v>70.5843</v>
      </c>
      <c r="KH266">
        <v>29.428</v>
      </c>
      <c r="KI266">
        <v>975.058</v>
      </c>
      <c r="KJ266">
        <v>20.3771</v>
      </c>
      <c r="KK266">
        <v>101.003</v>
      </c>
      <c r="KL266">
        <v>100.545</v>
      </c>
    </row>
    <row r="267" spans="1:298">
      <c r="A267">
        <v>251</v>
      </c>
      <c r="B267">
        <v>1758818263</v>
      </c>
      <c r="C267">
        <v>5227.900000095367</v>
      </c>
      <c r="D267" t="s">
        <v>948</v>
      </c>
      <c r="E267" t="s">
        <v>949</v>
      </c>
      <c r="F267">
        <v>5</v>
      </c>
      <c r="G267" t="s">
        <v>833</v>
      </c>
      <c r="H267" t="s">
        <v>437</v>
      </c>
      <c r="I267" t="s">
        <v>438</v>
      </c>
      <c r="J267">
        <v>1758818255.214286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979.8007501203847</v>
      </c>
      <c r="AL267">
        <v>943.5244121212118</v>
      </c>
      <c r="AM267">
        <v>3.390141349611708</v>
      </c>
      <c r="AN267">
        <v>65.06510384186626</v>
      </c>
      <c r="AO267">
        <f>(AQ267 - AP267 + DZ267*1E3/(8.314*(EB267+273.15)) * AS267/DY267 * AR267) * DY267/(100*DM267) * 1000/(1000 - AQ267)</f>
        <v>0</v>
      </c>
      <c r="AP267">
        <v>20.35234666149892</v>
      </c>
      <c r="AQ267">
        <v>23.7863412121212</v>
      </c>
      <c r="AR267">
        <v>-5.224539883054673E-05</v>
      </c>
      <c r="AS267">
        <v>108.0877856930043</v>
      </c>
      <c r="AT267">
        <v>0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3.21</v>
      </c>
      <c r="DN267">
        <v>0.5</v>
      </c>
      <c r="DO267" t="s">
        <v>440</v>
      </c>
      <c r="DP267">
        <v>2</v>
      </c>
      <c r="DQ267" t="b">
        <v>1</v>
      </c>
      <c r="DR267">
        <v>1758818255.214286</v>
      </c>
      <c r="DS267">
        <v>896.8416785714286</v>
      </c>
      <c r="DT267">
        <v>944.2543214285714</v>
      </c>
      <c r="DU267">
        <v>23.80623571428572</v>
      </c>
      <c r="DV267">
        <v>20.35086428571429</v>
      </c>
      <c r="DW267">
        <v>897.6142857142859</v>
      </c>
      <c r="DX267">
        <v>23.676075</v>
      </c>
      <c r="DY267">
        <v>499.9967857142857</v>
      </c>
      <c r="DZ267">
        <v>91.22129642857143</v>
      </c>
      <c r="EA267">
        <v>0.02945425714285714</v>
      </c>
      <c r="EB267">
        <v>30.34448571428571</v>
      </c>
      <c r="EC267">
        <v>30.016475</v>
      </c>
      <c r="ED267">
        <v>999.9000000000002</v>
      </c>
      <c r="EE267">
        <v>0</v>
      </c>
      <c r="EF267">
        <v>0</v>
      </c>
      <c r="EG267">
        <v>9997.564642857144</v>
      </c>
      <c r="EH267">
        <v>0</v>
      </c>
      <c r="EI267">
        <v>11.36155714285714</v>
      </c>
      <c r="EJ267">
        <v>-47.41259285714285</v>
      </c>
      <c r="EK267">
        <v>918.71275</v>
      </c>
      <c r="EL267">
        <v>963.8699642857143</v>
      </c>
      <c r="EM267">
        <v>3.455369285714286</v>
      </c>
      <c r="EN267">
        <v>944.2543214285714</v>
      </c>
      <c r="EO267">
        <v>20.35086428571429</v>
      </c>
      <c r="EP267">
        <v>2.171636071428571</v>
      </c>
      <c r="EQ267">
        <v>1.856431785714286</v>
      </c>
      <c r="ER267">
        <v>18.75458928571429</v>
      </c>
      <c r="ES267">
        <v>16.27023214285714</v>
      </c>
      <c r="ET267">
        <v>2000.013928571429</v>
      </c>
      <c r="EU267">
        <v>0.9799958214285714</v>
      </c>
      <c r="EV267">
        <v>0.02000387142857143</v>
      </c>
      <c r="EW267">
        <v>0</v>
      </c>
      <c r="EX267">
        <v>480.4350357142857</v>
      </c>
      <c r="EY267">
        <v>5.00097</v>
      </c>
      <c r="EZ267">
        <v>9650.521428571428</v>
      </c>
      <c r="FA267">
        <v>16707.66785714286</v>
      </c>
      <c r="FB267">
        <v>40.45724999999999</v>
      </c>
      <c r="FC267">
        <v>40.75442857142857</v>
      </c>
      <c r="FD267">
        <v>40.42814285714285</v>
      </c>
      <c r="FE267">
        <v>40.28542857142857</v>
      </c>
      <c r="FF267">
        <v>41.06199999999999</v>
      </c>
      <c r="FG267">
        <v>1955.103928571429</v>
      </c>
      <c r="FH267">
        <v>39.91</v>
      </c>
      <c r="FI267">
        <v>0</v>
      </c>
      <c r="FJ267">
        <v>1758818263.8</v>
      </c>
      <c r="FK267">
        <v>0</v>
      </c>
      <c r="FL267">
        <v>480.4414615384615</v>
      </c>
      <c r="FM267">
        <v>-1.75917948462879</v>
      </c>
      <c r="FN267">
        <v>-4.797606883421411</v>
      </c>
      <c r="FO267">
        <v>9650.378076923078</v>
      </c>
      <c r="FP267">
        <v>15</v>
      </c>
      <c r="FQ267">
        <v>0</v>
      </c>
      <c r="FR267" t="s">
        <v>441</v>
      </c>
      <c r="FS267">
        <v>1747247426.5</v>
      </c>
      <c r="FT267">
        <v>1747247420.5</v>
      </c>
      <c r="FU267">
        <v>0</v>
      </c>
      <c r="FV267">
        <v>1.027</v>
      </c>
      <c r="FW267">
        <v>0.031</v>
      </c>
      <c r="FX267">
        <v>0.02</v>
      </c>
      <c r="FY267">
        <v>0.05</v>
      </c>
      <c r="FZ267">
        <v>420</v>
      </c>
      <c r="GA267">
        <v>16</v>
      </c>
      <c r="GB267">
        <v>0.01</v>
      </c>
      <c r="GC267">
        <v>0.1</v>
      </c>
      <c r="GD267">
        <v>-47.37051951219512</v>
      </c>
      <c r="GE267">
        <v>-0.3987073170732638</v>
      </c>
      <c r="GF267">
        <v>0.1539801495276012</v>
      </c>
      <c r="GG267">
        <v>0</v>
      </c>
      <c r="GH267">
        <v>480.4389705882352</v>
      </c>
      <c r="GI267">
        <v>-0.8230557703439816</v>
      </c>
      <c r="GJ267">
        <v>0.2901013499668593</v>
      </c>
      <c r="GK267">
        <v>-1</v>
      </c>
      <c r="GL267">
        <v>3.460649024390244</v>
      </c>
      <c r="GM267">
        <v>-0.1395792334494697</v>
      </c>
      <c r="GN267">
        <v>0.0151837436826007</v>
      </c>
      <c r="GO267">
        <v>0</v>
      </c>
      <c r="GP267">
        <v>0</v>
      </c>
      <c r="GQ267">
        <v>2</v>
      </c>
      <c r="GR267" t="s">
        <v>450</v>
      </c>
      <c r="GS267">
        <v>3.1353</v>
      </c>
      <c r="GT267">
        <v>2.68978</v>
      </c>
      <c r="GU267">
        <v>0.164625</v>
      </c>
      <c r="GV267">
        <v>0.168302</v>
      </c>
      <c r="GW267">
        <v>0.106542</v>
      </c>
      <c r="GX267">
        <v>0.09433130000000001</v>
      </c>
      <c r="GY267">
        <v>26556.9</v>
      </c>
      <c r="GZ267">
        <v>26488.2</v>
      </c>
      <c r="HA267">
        <v>29552.9</v>
      </c>
      <c r="HB267">
        <v>29432.7</v>
      </c>
      <c r="HC267">
        <v>34885.1</v>
      </c>
      <c r="HD267">
        <v>35306.9</v>
      </c>
      <c r="HE267">
        <v>41586.6</v>
      </c>
      <c r="HF267">
        <v>41811.5</v>
      </c>
      <c r="HG267">
        <v>1.923</v>
      </c>
      <c r="HH267">
        <v>1.88825</v>
      </c>
      <c r="HI267">
        <v>0.07972120000000001</v>
      </c>
      <c r="HJ267">
        <v>0</v>
      </c>
      <c r="HK267">
        <v>28.7075</v>
      </c>
      <c r="HL267">
        <v>999.9</v>
      </c>
      <c r="HM267">
        <v>53</v>
      </c>
      <c r="HN267">
        <v>30.9</v>
      </c>
      <c r="HO267">
        <v>26.0635</v>
      </c>
      <c r="HP267">
        <v>61.9839</v>
      </c>
      <c r="HQ267">
        <v>25.7212</v>
      </c>
      <c r="HR267">
        <v>1</v>
      </c>
      <c r="HS267">
        <v>0.07888969999999999</v>
      </c>
      <c r="HT267">
        <v>-0.895801</v>
      </c>
      <c r="HU267">
        <v>20.3385</v>
      </c>
      <c r="HV267">
        <v>5.21654</v>
      </c>
      <c r="HW267">
        <v>12.0113</v>
      </c>
      <c r="HX267">
        <v>4.98845</v>
      </c>
      <c r="HY267">
        <v>3.28825</v>
      </c>
      <c r="HZ267">
        <v>9999</v>
      </c>
      <c r="IA267">
        <v>9999</v>
      </c>
      <c r="IB267">
        <v>9999</v>
      </c>
      <c r="IC267">
        <v>4.8</v>
      </c>
      <c r="ID267">
        <v>1.86758</v>
      </c>
      <c r="IE267">
        <v>1.86672</v>
      </c>
      <c r="IF267">
        <v>1.86605</v>
      </c>
      <c r="IG267">
        <v>1.866</v>
      </c>
      <c r="IH267">
        <v>1.86783</v>
      </c>
      <c r="II267">
        <v>1.87028</v>
      </c>
      <c r="IJ267">
        <v>1.86899</v>
      </c>
      <c r="IK267">
        <v>1.87042</v>
      </c>
      <c r="IL267">
        <v>0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-0.799</v>
      </c>
      <c r="IZ267">
        <v>0.1299</v>
      </c>
      <c r="JA267">
        <v>-0.08430758455233166</v>
      </c>
      <c r="JB267">
        <v>-0.0005046786976645747</v>
      </c>
      <c r="JC267">
        <v>-2.788243218172637E-07</v>
      </c>
      <c r="JD267">
        <v>-1.458253586176284E-11</v>
      </c>
      <c r="JE267">
        <v>-0.06436460862781151</v>
      </c>
      <c r="JF267">
        <v>-0.004978686969522418</v>
      </c>
      <c r="JG267">
        <v>0.0008967905392753483</v>
      </c>
      <c r="JH267">
        <v>-1.433903952826167E-05</v>
      </c>
      <c r="JI267">
        <v>4</v>
      </c>
      <c r="JJ267">
        <v>2332</v>
      </c>
      <c r="JK267">
        <v>1</v>
      </c>
      <c r="JL267">
        <v>26</v>
      </c>
      <c r="JM267">
        <v>192847.3</v>
      </c>
      <c r="JN267">
        <v>192847.4</v>
      </c>
      <c r="JO267">
        <v>2.04956</v>
      </c>
      <c r="JP267">
        <v>2.23633</v>
      </c>
      <c r="JQ267">
        <v>1.39648</v>
      </c>
      <c r="JR267">
        <v>2.34985</v>
      </c>
      <c r="JS267">
        <v>1.49536</v>
      </c>
      <c r="JT267">
        <v>2.68311</v>
      </c>
      <c r="JU267">
        <v>36.34</v>
      </c>
      <c r="JV267">
        <v>24.07</v>
      </c>
      <c r="JW267">
        <v>18</v>
      </c>
      <c r="JX267">
        <v>489.061</v>
      </c>
      <c r="JY267">
        <v>457.101</v>
      </c>
      <c r="JZ267">
        <v>29.4208</v>
      </c>
      <c r="KA267">
        <v>28.6328</v>
      </c>
      <c r="KB267">
        <v>29.9997</v>
      </c>
      <c r="KC267">
        <v>28.5196</v>
      </c>
      <c r="KD267">
        <v>28.448</v>
      </c>
      <c r="KE267">
        <v>41.0753</v>
      </c>
      <c r="KF267">
        <v>27.7224</v>
      </c>
      <c r="KG267">
        <v>70.5843</v>
      </c>
      <c r="KH267">
        <v>29.4115</v>
      </c>
      <c r="KI267">
        <v>988.42</v>
      </c>
      <c r="KJ267">
        <v>20.3832</v>
      </c>
      <c r="KK267">
        <v>101.003</v>
      </c>
      <c r="KL267">
        <v>100.546</v>
      </c>
    </row>
    <row r="268" spans="1:298">
      <c r="A268">
        <v>252</v>
      </c>
      <c r="B268">
        <v>1758818268</v>
      </c>
      <c r="C268">
        <v>5232.900000095367</v>
      </c>
      <c r="D268" t="s">
        <v>950</v>
      </c>
      <c r="E268" t="s">
        <v>951</v>
      </c>
      <c r="F268">
        <v>5</v>
      </c>
      <c r="G268" t="s">
        <v>833</v>
      </c>
      <c r="H268" t="s">
        <v>437</v>
      </c>
      <c r="I268" t="s">
        <v>438</v>
      </c>
      <c r="J268">
        <v>1758818260.5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996.8757993766657</v>
      </c>
      <c r="AL268">
        <v>960.7027757575755</v>
      </c>
      <c r="AM268">
        <v>3.445255654277885</v>
      </c>
      <c r="AN268">
        <v>65.06510384186626</v>
      </c>
      <c r="AO268">
        <f>(AQ268 - AP268 + DZ268*1E3/(8.314*(EB268+273.15)) * AS268/DY268 * AR268) * DY268/(100*DM268) * 1000/(1000 - AQ268)</f>
        <v>0</v>
      </c>
      <c r="AP268">
        <v>20.35415648628556</v>
      </c>
      <c r="AQ268">
        <v>23.77798181818182</v>
      </c>
      <c r="AR268">
        <v>-3.094907037214343E-05</v>
      </c>
      <c r="AS268">
        <v>108.0877856930043</v>
      </c>
      <c r="AT268">
        <v>0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3.21</v>
      </c>
      <c r="DN268">
        <v>0.5</v>
      </c>
      <c r="DO268" t="s">
        <v>440</v>
      </c>
      <c r="DP268">
        <v>2</v>
      </c>
      <c r="DQ268" t="b">
        <v>1</v>
      </c>
      <c r="DR268">
        <v>1758818260.5</v>
      </c>
      <c r="DS268">
        <v>914.4615925925926</v>
      </c>
      <c r="DT268">
        <v>961.9103703703702</v>
      </c>
      <c r="DU268">
        <v>23.79246666666666</v>
      </c>
      <c r="DV268">
        <v>20.35241111111111</v>
      </c>
      <c r="DW268">
        <v>915.2525925925926</v>
      </c>
      <c r="DX268">
        <v>23.66248888888888</v>
      </c>
      <c r="DY268">
        <v>500.0064444444444</v>
      </c>
      <c r="DZ268">
        <v>91.22131111111111</v>
      </c>
      <c r="EA268">
        <v>0.02948545555555555</v>
      </c>
      <c r="EB268">
        <v>30.34054074074074</v>
      </c>
      <c r="EC268">
        <v>30.01334444444444</v>
      </c>
      <c r="ED268">
        <v>999.9000000000001</v>
      </c>
      <c r="EE268">
        <v>0</v>
      </c>
      <c r="EF268">
        <v>0</v>
      </c>
      <c r="EG268">
        <v>9997.197037037038</v>
      </c>
      <c r="EH268">
        <v>0</v>
      </c>
      <c r="EI268">
        <v>11.35875925925926</v>
      </c>
      <c r="EJ268">
        <v>-47.44869259259259</v>
      </c>
      <c r="EK268">
        <v>936.7490740740742</v>
      </c>
      <c r="EL268">
        <v>981.8937777777778</v>
      </c>
      <c r="EM268">
        <v>3.44004925925926</v>
      </c>
      <c r="EN268">
        <v>961.9103703703702</v>
      </c>
      <c r="EO268">
        <v>20.35241111111111</v>
      </c>
      <c r="EP268">
        <v>2.170379629629629</v>
      </c>
      <c r="EQ268">
        <v>1.856573703703704</v>
      </c>
      <c r="ER268">
        <v>18.74533703703704</v>
      </c>
      <c r="ES268">
        <v>16.27142222222222</v>
      </c>
      <c r="ET268">
        <v>2000.015555555555</v>
      </c>
      <c r="EU268">
        <v>0.9799957777777778</v>
      </c>
      <c r="EV268">
        <v>0.02000391481481481</v>
      </c>
      <c r="EW268">
        <v>0</v>
      </c>
      <c r="EX268">
        <v>480.4261481481481</v>
      </c>
      <c r="EY268">
        <v>5.00097</v>
      </c>
      <c r="EZ268">
        <v>9649.964444444444</v>
      </c>
      <c r="FA268">
        <v>16707.6962962963</v>
      </c>
      <c r="FB268">
        <v>40.44166666666666</v>
      </c>
      <c r="FC268">
        <v>40.75459259259259</v>
      </c>
      <c r="FD268">
        <v>40.41862962962963</v>
      </c>
      <c r="FE268">
        <v>40.26377777777777</v>
      </c>
      <c r="FF268">
        <v>41.06199999999999</v>
      </c>
      <c r="FG268">
        <v>1955.105555555556</v>
      </c>
      <c r="FH268">
        <v>39.91</v>
      </c>
      <c r="FI268">
        <v>0</v>
      </c>
      <c r="FJ268">
        <v>1758818269.2</v>
      </c>
      <c r="FK268">
        <v>0</v>
      </c>
      <c r="FL268">
        <v>480.39084</v>
      </c>
      <c r="FM268">
        <v>-0.339692301964119</v>
      </c>
      <c r="FN268">
        <v>-5.116923087362742</v>
      </c>
      <c r="FO268">
        <v>9649.9728</v>
      </c>
      <c r="FP268">
        <v>15</v>
      </c>
      <c r="FQ268">
        <v>0</v>
      </c>
      <c r="FR268" t="s">
        <v>441</v>
      </c>
      <c r="FS268">
        <v>1747247426.5</v>
      </c>
      <c r="FT268">
        <v>1747247420.5</v>
      </c>
      <c r="FU268">
        <v>0</v>
      </c>
      <c r="FV268">
        <v>1.027</v>
      </c>
      <c r="FW268">
        <v>0.031</v>
      </c>
      <c r="FX268">
        <v>0.02</v>
      </c>
      <c r="FY268">
        <v>0.05</v>
      </c>
      <c r="FZ268">
        <v>420</v>
      </c>
      <c r="GA268">
        <v>16</v>
      </c>
      <c r="GB268">
        <v>0.01</v>
      </c>
      <c r="GC268">
        <v>0.1</v>
      </c>
      <c r="GD268">
        <v>-47.43478</v>
      </c>
      <c r="GE268">
        <v>-0.02138386491556875</v>
      </c>
      <c r="GF268">
        <v>0.1335535327125411</v>
      </c>
      <c r="GG268">
        <v>1</v>
      </c>
      <c r="GH268">
        <v>480.4334117647059</v>
      </c>
      <c r="GI268">
        <v>-0.2895339974277547</v>
      </c>
      <c r="GJ268">
        <v>0.2960087555985483</v>
      </c>
      <c r="GK268">
        <v>-1</v>
      </c>
      <c r="GL268">
        <v>3.449968749999999</v>
      </c>
      <c r="GM268">
        <v>-0.1767684427767466</v>
      </c>
      <c r="GN268">
        <v>0.01711039935061421</v>
      </c>
      <c r="GO268">
        <v>0</v>
      </c>
      <c r="GP268">
        <v>1</v>
      </c>
      <c r="GQ268">
        <v>2</v>
      </c>
      <c r="GR268" t="s">
        <v>442</v>
      </c>
      <c r="GS268">
        <v>3.13544</v>
      </c>
      <c r="GT268">
        <v>2.68978</v>
      </c>
      <c r="GU268">
        <v>0.166571</v>
      </c>
      <c r="GV268">
        <v>0.170242</v>
      </c>
      <c r="GW268">
        <v>0.106516</v>
      </c>
      <c r="GX268">
        <v>0.09434679999999999</v>
      </c>
      <c r="GY268">
        <v>26495.5</v>
      </c>
      <c r="GZ268">
        <v>26426.3</v>
      </c>
      <c r="HA268">
        <v>29553.4</v>
      </c>
      <c r="HB268">
        <v>29432.6</v>
      </c>
      <c r="HC268">
        <v>34886.8</v>
      </c>
      <c r="HD268">
        <v>35306</v>
      </c>
      <c r="HE268">
        <v>41587.4</v>
      </c>
      <c r="HF268">
        <v>41811.2</v>
      </c>
      <c r="HG268">
        <v>1.92318</v>
      </c>
      <c r="HH268">
        <v>1.88815</v>
      </c>
      <c r="HI268">
        <v>0.080511</v>
      </c>
      <c r="HJ268">
        <v>0</v>
      </c>
      <c r="HK268">
        <v>28.7053</v>
      </c>
      <c r="HL268">
        <v>999.9</v>
      </c>
      <c r="HM268">
        <v>53</v>
      </c>
      <c r="HN268">
        <v>30.9</v>
      </c>
      <c r="HO268">
        <v>26.0623</v>
      </c>
      <c r="HP268">
        <v>62.0839</v>
      </c>
      <c r="HQ268">
        <v>25.8053</v>
      </c>
      <c r="HR268">
        <v>1</v>
      </c>
      <c r="HS268">
        <v>0.0785849</v>
      </c>
      <c r="HT268">
        <v>-0.9234290000000001</v>
      </c>
      <c r="HU268">
        <v>20.3386</v>
      </c>
      <c r="HV268">
        <v>5.21669</v>
      </c>
      <c r="HW268">
        <v>12.0125</v>
      </c>
      <c r="HX268">
        <v>4.9886</v>
      </c>
      <c r="HY268">
        <v>3.28803</v>
      </c>
      <c r="HZ268">
        <v>9999</v>
      </c>
      <c r="IA268">
        <v>9999</v>
      </c>
      <c r="IB268">
        <v>9999</v>
      </c>
      <c r="IC268">
        <v>4.8</v>
      </c>
      <c r="ID268">
        <v>1.86764</v>
      </c>
      <c r="IE268">
        <v>1.86673</v>
      </c>
      <c r="IF268">
        <v>1.86605</v>
      </c>
      <c r="IG268">
        <v>1.866</v>
      </c>
      <c r="IH268">
        <v>1.86785</v>
      </c>
      <c r="II268">
        <v>1.87028</v>
      </c>
      <c r="IJ268">
        <v>1.86895</v>
      </c>
      <c r="IK268">
        <v>1.87042</v>
      </c>
      <c r="IL268">
        <v>0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-0.8179999999999999</v>
      </c>
      <c r="IZ268">
        <v>0.1298</v>
      </c>
      <c r="JA268">
        <v>-0.08430758455233166</v>
      </c>
      <c r="JB268">
        <v>-0.0005046786976645747</v>
      </c>
      <c r="JC268">
        <v>-2.788243218172637E-07</v>
      </c>
      <c r="JD268">
        <v>-1.458253586176284E-11</v>
      </c>
      <c r="JE268">
        <v>-0.06436460862781151</v>
      </c>
      <c r="JF268">
        <v>-0.004978686969522418</v>
      </c>
      <c r="JG268">
        <v>0.0008967905392753483</v>
      </c>
      <c r="JH268">
        <v>-1.433903952826167E-05</v>
      </c>
      <c r="JI268">
        <v>4</v>
      </c>
      <c r="JJ268">
        <v>2332</v>
      </c>
      <c r="JK268">
        <v>1</v>
      </c>
      <c r="JL268">
        <v>26</v>
      </c>
      <c r="JM268">
        <v>192847.4</v>
      </c>
      <c r="JN268">
        <v>192847.5</v>
      </c>
      <c r="JO268">
        <v>2.0813</v>
      </c>
      <c r="JP268">
        <v>2.25342</v>
      </c>
      <c r="JQ268">
        <v>1.39648</v>
      </c>
      <c r="JR268">
        <v>2.35107</v>
      </c>
      <c r="JS268">
        <v>1.49536</v>
      </c>
      <c r="JT268">
        <v>2.56226</v>
      </c>
      <c r="JU268">
        <v>36.34</v>
      </c>
      <c r="JV268">
        <v>24.0612</v>
      </c>
      <c r="JW268">
        <v>18</v>
      </c>
      <c r="JX268">
        <v>489.147</v>
      </c>
      <c r="JY268">
        <v>457.012</v>
      </c>
      <c r="JZ268">
        <v>29.4039</v>
      </c>
      <c r="KA268">
        <v>28.6287</v>
      </c>
      <c r="KB268">
        <v>29.9998</v>
      </c>
      <c r="KC268">
        <v>28.5166</v>
      </c>
      <c r="KD268">
        <v>28.4447</v>
      </c>
      <c r="KE268">
        <v>41.6559</v>
      </c>
      <c r="KF268">
        <v>27.7224</v>
      </c>
      <c r="KG268">
        <v>70.5843</v>
      </c>
      <c r="KH268">
        <v>29.4039</v>
      </c>
      <c r="KI268">
        <v>1008.55</v>
      </c>
      <c r="KJ268">
        <v>20.391</v>
      </c>
      <c r="KK268">
        <v>101.005</v>
      </c>
      <c r="KL268">
        <v>100.546</v>
      </c>
    </row>
    <row r="269" spans="1:298">
      <c r="A269">
        <v>253</v>
      </c>
      <c r="B269">
        <v>1758818273</v>
      </c>
      <c r="C269">
        <v>5237.900000095367</v>
      </c>
      <c r="D269" t="s">
        <v>952</v>
      </c>
      <c r="E269" t="s">
        <v>953</v>
      </c>
      <c r="F269">
        <v>5</v>
      </c>
      <c r="G269" t="s">
        <v>833</v>
      </c>
      <c r="H269" t="s">
        <v>437</v>
      </c>
      <c r="I269" t="s">
        <v>438</v>
      </c>
      <c r="J269">
        <v>1758818265.214286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1014.152642360451</v>
      </c>
      <c r="AL269">
        <v>977.8853636363638</v>
      </c>
      <c r="AM269">
        <v>3.42059979239608</v>
      </c>
      <c r="AN269">
        <v>65.06510384186626</v>
      </c>
      <c r="AO269">
        <f>(AQ269 - AP269 + DZ269*1E3/(8.314*(EB269+273.15)) * AS269/DY269 * AR269) * DY269/(100*DM269) * 1000/(1000 - AQ269)</f>
        <v>0</v>
      </c>
      <c r="AP269">
        <v>20.357509411827</v>
      </c>
      <c r="AQ269">
        <v>23.76654484848486</v>
      </c>
      <c r="AR269">
        <v>-5.026310020842088E-05</v>
      </c>
      <c r="AS269">
        <v>108.0877856930043</v>
      </c>
      <c r="AT269">
        <v>0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3.21</v>
      </c>
      <c r="DN269">
        <v>0.5</v>
      </c>
      <c r="DO269" t="s">
        <v>440</v>
      </c>
      <c r="DP269">
        <v>2</v>
      </c>
      <c r="DQ269" t="b">
        <v>1</v>
      </c>
      <c r="DR269">
        <v>1758818265.214286</v>
      </c>
      <c r="DS269">
        <v>930.2321428571429</v>
      </c>
      <c r="DT269">
        <v>977.6928214285715</v>
      </c>
      <c r="DU269">
        <v>23.78236071428572</v>
      </c>
      <c r="DV269">
        <v>20.35435714285714</v>
      </c>
      <c r="DW269">
        <v>931.0397857142858</v>
      </c>
      <c r="DX269">
        <v>23.65251071428571</v>
      </c>
      <c r="DY269">
        <v>500.0140357142857</v>
      </c>
      <c r="DZ269">
        <v>91.22077499999999</v>
      </c>
      <c r="EA269">
        <v>0.02946920714285715</v>
      </c>
      <c r="EB269">
        <v>30.33560357142857</v>
      </c>
      <c r="EC269">
        <v>30.01091428571429</v>
      </c>
      <c r="ED269">
        <v>999.9000000000002</v>
      </c>
      <c r="EE269">
        <v>0</v>
      </c>
      <c r="EF269">
        <v>0</v>
      </c>
      <c r="EG269">
        <v>9997.448214285714</v>
      </c>
      <c r="EH269">
        <v>0</v>
      </c>
      <c r="EI269">
        <v>11.36506785714286</v>
      </c>
      <c r="EJ269">
        <v>-47.46047142857144</v>
      </c>
      <c r="EK269">
        <v>952.8941428571428</v>
      </c>
      <c r="EL269">
        <v>998.0059642857142</v>
      </c>
      <c r="EM269">
        <v>3.427994285714286</v>
      </c>
      <c r="EN269">
        <v>977.6928214285715</v>
      </c>
      <c r="EO269">
        <v>20.35435714285714</v>
      </c>
      <c r="EP269">
        <v>2.169444642857143</v>
      </c>
      <c r="EQ269">
        <v>1.856740714285714</v>
      </c>
      <c r="ER269">
        <v>18.73844285714286</v>
      </c>
      <c r="ES269">
        <v>16.27283571428571</v>
      </c>
      <c r="ET269">
        <v>1999.991071428571</v>
      </c>
      <c r="EU269">
        <v>0.9799955000000001</v>
      </c>
      <c r="EV269">
        <v>0.02000418928571429</v>
      </c>
      <c r="EW269">
        <v>0</v>
      </c>
      <c r="EX269">
        <v>480.4007500000001</v>
      </c>
      <c r="EY269">
        <v>5.00097</v>
      </c>
      <c r="EZ269">
        <v>9649.438571428571</v>
      </c>
      <c r="FA269">
        <v>16707.48214285714</v>
      </c>
      <c r="FB269">
        <v>40.43699999999999</v>
      </c>
      <c r="FC269">
        <v>40.75</v>
      </c>
      <c r="FD269">
        <v>40.41264285714285</v>
      </c>
      <c r="FE269">
        <v>40.25442857142857</v>
      </c>
      <c r="FF269">
        <v>41.06199999999999</v>
      </c>
      <c r="FG269">
        <v>1955.081071428572</v>
      </c>
      <c r="FH269">
        <v>39.91</v>
      </c>
      <c r="FI269">
        <v>0</v>
      </c>
      <c r="FJ269">
        <v>1758818274</v>
      </c>
      <c r="FK269">
        <v>0</v>
      </c>
      <c r="FL269">
        <v>480.38356</v>
      </c>
      <c r="FM269">
        <v>1.1541538467683</v>
      </c>
      <c r="FN269">
        <v>-6.907692310163895</v>
      </c>
      <c r="FO269">
        <v>9649.396000000001</v>
      </c>
      <c r="FP269">
        <v>15</v>
      </c>
      <c r="FQ269">
        <v>0</v>
      </c>
      <c r="FR269" t="s">
        <v>441</v>
      </c>
      <c r="FS269">
        <v>1747247426.5</v>
      </c>
      <c r="FT269">
        <v>1747247420.5</v>
      </c>
      <c r="FU269">
        <v>0</v>
      </c>
      <c r="FV269">
        <v>1.027</v>
      </c>
      <c r="FW269">
        <v>0.031</v>
      </c>
      <c r="FX269">
        <v>0.02</v>
      </c>
      <c r="FY269">
        <v>0.05</v>
      </c>
      <c r="FZ269">
        <v>420</v>
      </c>
      <c r="GA269">
        <v>16</v>
      </c>
      <c r="GB269">
        <v>0.01</v>
      </c>
      <c r="GC269">
        <v>0.1</v>
      </c>
      <c r="GD269">
        <v>-47.44643902439024</v>
      </c>
      <c r="GE269">
        <v>-0.5373533101045941</v>
      </c>
      <c r="GF269">
        <v>0.1580168930117818</v>
      </c>
      <c r="GG269">
        <v>0</v>
      </c>
      <c r="GH269">
        <v>480.4294411764706</v>
      </c>
      <c r="GI269">
        <v>-0.07815125340005352</v>
      </c>
      <c r="GJ269">
        <v>0.26157342813156</v>
      </c>
      <c r="GK269">
        <v>-1</v>
      </c>
      <c r="GL269">
        <v>3.435139512195122</v>
      </c>
      <c r="GM269">
        <v>-0.1540835540069829</v>
      </c>
      <c r="GN269">
        <v>0.01521389399508734</v>
      </c>
      <c r="GO269">
        <v>0</v>
      </c>
      <c r="GP269">
        <v>0</v>
      </c>
      <c r="GQ269">
        <v>2</v>
      </c>
      <c r="GR269" t="s">
        <v>450</v>
      </c>
      <c r="GS269">
        <v>3.13545</v>
      </c>
      <c r="GT269">
        <v>2.68966</v>
      </c>
      <c r="GU269">
        <v>0.168487</v>
      </c>
      <c r="GV269">
        <v>0.17205</v>
      </c>
      <c r="GW269">
        <v>0.106481</v>
      </c>
      <c r="GX269">
        <v>0.09434530000000001</v>
      </c>
      <c r="GY269">
        <v>26434.6</v>
      </c>
      <c r="GZ269">
        <v>26368.9</v>
      </c>
      <c r="HA269">
        <v>29553.4</v>
      </c>
      <c r="HB269">
        <v>29432.7</v>
      </c>
      <c r="HC269">
        <v>34888</v>
      </c>
      <c r="HD269">
        <v>35306.3</v>
      </c>
      <c r="HE269">
        <v>41587.2</v>
      </c>
      <c r="HF269">
        <v>41811.5</v>
      </c>
      <c r="HG269">
        <v>1.92332</v>
      </c>
      <c r="HH269">
        <v>1.88815</v>
      </c>
      <c r="HI269">
        <v>0.079684</v>
      </c>
      <c r="HJ269">
        <v>0</v>
      </c>
      <c r="HK269">
        <v>28.704</v>
      </c>
      <c r="HL269">
        <v>999.9</v>
      </c>
      <c r="HM269">
        <v>53</v>
      </c>
      <c r="HN269">
        <v>30.9</v>
      </c>
      <c r="HO269">
        <v>26.0632</v>
      </c>
      <c r="HP269">
        <v>62.1239</v>
      </c>
      <c r="HQ269">
        <v>25.8974</v>
      </c>
      <c r="HR269">
        <v>1</v>
      </c>
      <c r="HS269">
        <v>0.0782978</v>
      </c>
      <c r="HT269">
        <v>-0.915332</v>
      </c>
      <c r="HU269">
        <v>20.3387</v>
      </c>
      <c r="HV269">
        <v>5.21729</v>
      </c>
      <c r="HW269">
        <v>12.0125</v>
      </c>
      <c r="HX269">
        <v>4.98875</v>
      </c>
      <c r="HY269">
        <v>3.28838</v>
      </c>
      <c r="HZ269">
        <v>9999</v>
      </c>
      <c r="IA269">
        <v>9999</v>
      </c>
      <c r="IB269">
        <v>9999</v>
      </c>
      <c r="IC269">
        <v>4.8</v>
      </c>
      <c r="ID269">
        <v>1.86761</v>
      </c>
      <c r="IE269">
        <v>1.86673</v>
      </c>
      <c r="IF269">
        <v>1.86604</v>
      </c>
      <c r="IG269">
        <v>1.866</v>
      </c>
      <c r="IH269">
        <v>1.86785</v>
      </c>
      <c r="II269">
        <v>1.87029</v>
      </c>
      <c r="IJ269">
        <v>1.86896</v>
      </c>
      <c r="IK269">
        <v>1.87042</v>
      </c>
      <c r="IL269">
        <v>0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-0.835</v>
      </c>
      <c r="IZ269">
        <v>0.1297</v>
      </c>
      <c r="JA269">
        <v>-0.08430758455233166</v>
      </c>
      <c r="JB269">
        <v>-0.0005046786976645747</v>
      </c>
      <c r="JC269">
        <v>-2.788243218172637E-07</v>
      </c>
      <c r="JD269">
        <v>-1.458253586176284E-11</v>
      </c>
      <c r="JE269">
        <v>-0.06436460862781151</v>
      </c>
      <c r="JF269">
        <v>-0.004978686969522418</v>
      </c>
      <c r="JG269">
        <v>0.0008967905392753483</v>
      </c>
      <c r="JH269">
        <v>-1.433903952826167E-05</v>
      </c>
      <c r="JI269">
        <v>4</v>
      </c>
      <c r="JJ269">
        <v>2332</v>
      </c>
      <c r="JK269">
        <v>1</v>
      </c>
      <c r="JL269">
        <v>26</v>
      </c>
      <c r="JM269">
        <v>192847.4</v>
      </c>
      <c r="JN269">
        <v>192847.5</v>
      </c>
      <c r="JO269">
        <v>2.10815</v>
      </c>
      <c r="JP269">
        <v>2.24609</v>
      </c>
      <c r="JQ269">
        <v>1.39648</v>
      </c>
      <c r="JR269">
        <v>2.34985</v>
      </c>
      <c r="JS269">
        <v>1.49536</v>
      </c>
      <c r="JT269">
        <v>2.58179</v>
      </c>
      <c r="JU269">
        <v>36.34</v>
      </c>
      <c r="JV269">
        <v>24.07</v>
      </c>
      <c r="JW269">
        <v>18</v>
      </c>
      <c r="JX269">
        <v>489.208</v>
      </c>
      <c r="JY269">
        <v>456.986</v>
      </c>
      <c r="JZ269">
        <v>29.3947</v>
      </c>
      <c r="KA269">
        <v>28.6249</v>
      </c>
      <c r="KB269">
        <v>29.9998</v>
      </c>
      <c r="KC269">
        <v>28.5123</v>
      </c>
      <c r="KD269">
        <v>28.4414</v>
      </c>
      <c r="KE269">
        <v>42.2026</v>
      </c>
      <c r="KF269">
        <v>27.7224</v>
      </c>
      <c r="KG269">
        <v>70.5843</v>
      </c>
      <c r="KH269">
        <v>29.3898</v>
      </c>
      <c r="KI269">
        <v>1022.14</v>
      </c>
      <c r="KJ269">
        <v>20.4128</v>
      </c>
      <c r="KK269">
        <v>101.005</v>
      </c>
      <c r="KL269">
        <v>100.546</v>
      </c>
    </row>
    <row r="270" spans="1:298">
      <c r="A270">
        <v>254</v>
      </c>
      <c r="B270">
        <v>1758818278</v>
      </c>
      <c r="C270">
        <v>5242.900000095367</v>
      </c>
      <c r="D270" t="s">
        <v>954</v>
      </c>
      <c r="E270" t="s">
        <v>955</v>
      </c>
      <c r="F270">
        <v>5</v>
      </c>
      <c r="G270" t="s">
        <v>833</v>
      </c>
      <c r="H270" t="s">
        <v>437</v>
      </c>
      <c r="I270" t="s">
        <v>438</v>
      </c>
      <c r="J270">
        <v>1758818270.5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1031.304119475948</v>
      </c>
      <c r="AL270">
        <v>994.9131515151506</v>
      </c>
      <c r="AM270">
        <v>3.408670177663543</v>
      </c>
      <c r="AN270">
        <v>65.06510384186626</v>
      </c>
      <c r="AO270">
        <f>(AQ270 - AP270 + DZ270*1E3/(8.314*(EB270+273.15)) * AS270/DY270 * AR270) * DY270/(100*DM270) * 1000/(1000 - AQ270)</f>
        <v>0</v>
      </c>
      <c r="AP270">
        <v>20.3578456415702</v>
      </c>
      <c r="AQ270">
        <v>23.76017757575757</v>
      </c>
      <c r="AR270">
        <v>-2.274099552077896E-05</v>
      </c>
      <c r="AS270">
        <v>108.0877856930043</v>
      </c>
      <c r="AT270">
        <v>0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3.21</v>
      </c>
      <c r="DN270">
        <v>0.5</v>
      </c>
      <c r="DO270" t="s">
        <v>440</v>
      </c>
      <c r="DP270">
        <v>2</v>
      </c>
      <c r="DQ270" t="b">
        <v>1</v>
      </c>
      <c r="DR270">
        <v>1758818270.5</v>
      </c>
      <c r="DS270">
        <v>947.8942962962964</v>
      </c>
      <c r="DT270">
        <v>995.4827037037037</v>
      </c>
      <c r="DU270">
        <v>23.77225185185185</v>
      </c>
      <c r="DV270">
        <v>20.35613333333334</v>
      </c>
      <c r="DW270">
        <v>948.720851851852</v>
      </c>
      <c r="DX270">
        <v>23.64253333333333</v>
      </c>
      <c r="DY270">
        <v>499.997925925926</v>
      </c>
      <c r="DZ270">
        <v>91.22018888888888</v>
      </c>
      <c r="EA270">
        <v>0.0293976</v>
      </c>
      <c r="EB270">
        <v>30.33100740740741</v>
      </c>
      <c r="EC270">
        <v>30.00901111111111</v>
      </c>
      <c r="ED270">
        <v>999.9000000000001</v>
      </c>
      <c r="EE270">
        <v>0</v>
      </c>
      <c r="EF270">
        <v>0</v>
      </c>
      <c r="EG270">
        <v>9999.487407407407</v>
      </c>
      <c r="EH270">
        <v>0</v>
      </c>
      <c r="EI270">
        <v>11.36151111111111</v>
      </c>
      <c r="EJ270">
        <v>-47.58784444444445</v>
      </c>
      <c r="EK270">
        <v>970.9764814814815</v>
      </c>
      <c r="EL270">
        <v>1016.166666666667</v>
      </c>
      <c r="EM270">
        <v>3.416105925925927</v>
      </c>
      <c r="EN270">
        <v>995.4827037037037</v>
      </c>
      <c r="EO270">
        <v>20.35613333333334</v>
      </c>
      <c r="EP270">
        <v>2.168508888888889</v>
      </c>
      <c r="EQ270">
        <v>1.856891111111111</v>
      </c>
      <c r="ER270">
        <v>18.73154074074074</v>
      </c>
      <c r="ES270">
        <v>16.27410370370371</v>
      </c>
      <c r="ET270">
        <v>1999.998888888889</v>
      </c>
      <c r="EU270">
        <v>0.9799955555555556</v>
      </c>
      <c r="EV270">
        <v>0.02000412962962963</v>
      </c>
      <c r="EW270">
        <v>0</v>
      </c>
      <c r="EX270">
        <v>480.4471481481481</v>
      </c>
      <c r="EY270">
        <v>5.00097</v>
      </c>
      <c r="EZ270">
        <v>9649.096296296295</v>
      </c>
      <c r="FA270">
        <v>16707.55555555556</v>
      </c>
      <c r="FB270">
        <v>40.43699999999999</v>
      </c>
      <c r="FC270">
        <v>40.75</v>
      </c>
      <c r="FD270">
        <v>40.40025925925926</v>
      </c>
      <c r="FE270">
        <v>40.25</v>
      </c>
      <c r="FF270">
        <v>41.06199999999999</v>
      </c>
      <c r="FG270">
        <v>1955.088888888889</v>
      </c>
      <c r="FH270">
        <v>39.91</v>
      </c>
      <c r="FI270">
        <v>0</v>
      </c>
      <c r="FJ270">
        <v>1758818278.8</v>
      </c>
      <c r="FK270">
        <v>0</v>
      </c>
      <c r="FL270">
        <v>480.43068</v>
      </c>
      <c r="FM270">
        <v>-0.784846145228578</v>
      </c>
      <c r="FN270">
        <v>-5.676153866517016</v>
      </c>
      <c r="FO270">
        <v>9649.0424</v>
      </c>
      <c r="FP270">
        <v>15</v>
      </c>
      <c r="FQ270">
        <v>0</v>
      </c>
      <c r="FR270" t="s">
        <v>441</v>
      </c>
      <c r="FS270">
        <v>1747247426.5</v>
      </c>
      <c r="FT270">
        <v>1747247420.5</v>
      </c>
      <c r="FU270">
        <v>0</v>
      </c>
      <c r="FV270">
        <v>1.027</v>
      </c>
      <c r="FW270">
        <v>0.031</v>
      </c>
      <c r="FX270">
        <v>0.02</v>
      </c>
      <c r="FY270">
        <v>0.05</v>
      </c>
      <c r="FZ270">
        <v>420</v>
      </c>
      <c r="GA270">
        <v>16</v>
      </c>
      <c r="GB270">
        <v>0.01</v>
      </c>
      <c r="GC270">
        <v>0.1</v>
      </c>
      <c r="GD270">
        <v>-47.5127425</v>
      </c>
      <c r="GE270">
        <v>-1.060623264540268</v>
      </c>
      <c r="GF270">
        <v>0.1975007023879916</v>
      </c>
      <c r="GG270">
        <v>0</v>
      </c>
      <c r="GH270">
        <v>480.3933235294118</v>
      </c>
      <c r="GI270">
        <v>0.2970970270920003</v>
      </c>
      <c r="GJ270">
        <v>0.2651018362139593</v>
      </c>
      <c r="GK270">
        <v>-1</v>
      </c>
      <c r="GL270">
        <v>3.42358725</v>
      </c>
      <c r="GM270">
        <v>-0.1386753095684914</v>
      </c>
      <c r="GN270">
        <v>0.0133743422244797</v>
      </c>
      <c r="GO270">
        <v>0</v>
      </c>
      <c r="GP270">
        <v>0</v>
      </c>
      <c r="GQ270">
        <v>2</v>
      </c>
      <c r="GR270" t="s">
        <v>450</v>
      </c>
      <c r="GS270">
        <v>3.13544</v>
      </c>
      <c r="GT270">
        <v>2.68946</v>
      </c>
      <c r="GU270">
        <v>0.170387</v>
      </c>
      <c r="GV270">
        <v>0.173937</v>
      </c>
      <c r="GW270">
        <v>0.106463</v>
      </c>
      <c r="GX270">
        <v>0.0943404</v>
      </c>
      <c r="GY270">
        <v>26374.6</v>
      </c>
      <c r="GZ270">
        <v>26309</v>
      </c>
      <c r="HA270">
        <v>29553.8</v>
      </c>
      <c r="HB270">
        <v>29432.9</v>
      </c>
      <c r="HC270">
        <v>34889.4</v>
      </c>
      <c r="HD270">
        <v>35306.9</v>
      </c>
      <c r="HE270">
        <v>41588</v>
      </c>
      <c r="HF270">
        <v>41811.9</v>
      </c>
      <c r="HG270">
        <v>1.92297</v>
      </c>
      <c r="HH270">
        <v>1.88857</v>
      </c>
      <c r="HI270">
        <v>0.07984040000000001</v>
      </c>
      <c r="HJ270">
        <v>0</v>
      </c>
      <c r="HK270">
        <v>28.7026</v>
      </c>
      <c r="HL270">
        <v>999.9</v>
      </c>
      <c r="HM270">
        <v>53</v>
      </c>
      <c r="HN270">
        <v>30.9</v>
      </c>
      <c r="HO270">
        <v>26.0643</v>
      </c>
      <c r="HP270">
        <v>61.8339</v>
      </c>
      <c r="HQ270">
        <v>25.8133</v>
      </c>
      <c r="HR270">
        <v>1</v>
      </c>
      <c r="HS270">
        <v>0.0780132</v>
      </c>
      <c r="HT270">
        <v>-0.9313940000000001</v>
      </c>
      <c r="HU270">
        <v>20.3385</v>
      </c>
      <c r="HV270">
        <v>5.21684</v>
      </c>
      <c r="HW270">
        <v>12.0131</v>
      </c>
      <c r="HX270">
        <v>4.9889</v>
      </c>
      <c r="HY270">
        <v>3.28808</v>
      </c>
      <c r="HZ270">
        <v>9999</v>
      </c>
      <c r="IA270">
        <v>9999</v>
      </c>
      <c r="IB270">
        <v>9999</v>
      </c>
      <c r="IC270">
        <v>4.8</v>
      </c>
      <c r="ID270">
        <v>1.8676</v>
      </c>
      <c r="IE270">
        <v>1.86672</v>
      </c>
      <c r="IF270">
        <v>1.86608</v>
      </c>
      <c r="IG270">
        <v>1.866</v>
      </c>
      <c r="IH270">
        <v>1.86784</v>
      </c>
      <c r="II270">
        <v>1.87027</v>
      </c>
      <c r="IJ270">
        <v>1.86896</v>
      </c>
      <c r="IK270">
        <v>1.87042</v>
      </c>
      <c r="IL270">
        <v>0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-0.854</v>
      </c>
      <c r="IZ270">
        <v>0.1295</v>
      </c>
      <c r="JA270">
        <v>-0.08430758455233166</v>
      </c>
      <c r="JB270">
        <v>-0.0005046786976645747</v>
      </c>
      <c r="JC270">
        <v>-2.788243218172637E-07</v>
      </c>
      <c r="JD270">
        <v>-1.458253586176284E-11</v>
      </c>
      <c r="JE270">
        <v>-0.06436460862781151</v>
      </c>
      <c r="JF270">
        <v>-0.004978686969522418</v>
      </c>
      <c r="JG270">
        <v>0.0008967905392753483</v>
      </c>
      <c r="JH270">
        <v>-1.433903952826167E-05</v>
      </c>
      <c r="JI270">
        <v>4</v>
      </c>
      <c r="JJ270">
        <v>2332</v>
      </c>
      <c r="JK270">
        <v>1</v>
      </c>
      <c r="JL270">
        <v>26</v>
      </c>
      <c r="JM270">
        <v>192847.5</v>
      </c>
      <c r="JN270">
        <v>192847.6</v>
      </c>
      <c r="JO270">
        <v>2.13257</v>
      </c>
      <c r="JP270">
        <v>2.24854</v>
      </c>
      <c r="JQ270">
        <v>1.39771</v>
      </c>
      <c r="JR270">
        <v>2.34985</v>
      </c>
      <c r="JS270">
        <v>1.49536</v>
      </c>
      <c r="JT270">
        <v>2.70142</v>
      </c>
      <c r="JU270">
        <v>36.34</v>
      </c>
      <c r="JV270">
        <v>24.07</v>
      </c>
      <c r="JW270">
        <v>18</v>
      </c>
      <c r="JX270">
        <v>488.962</v>
      </c>
      <c r="JY270">
        <v>457.231</v>
      </c>
      <c r="JZ270">
        <v>29.3833</v>
      </c>
      <c r="KA270">
        <v>28.6214</v>
      </c>
      <c r="KB270">
        <v>29.9999</v>
      </c>
      <c r="KC270">
        <v>28.5093</v>
      </c>
      <c r="KD270">
        <v>28.4384</v>
      </c>
      <c r="KE270">
        <v>42.7964</v>
      </c>
      <c r="KF270">
        <v>27.7224</v>
      </c>
      <c r="KG270">
        <v>70.21420000000001</v>
      </c>
      <c r="KH270">
        <v>29.3835</v>
      </c>
      <c r="KI270">
        <v>1042.2</v>
      </c>
      <c r="KJ270">
        <v>20.4318</v>
      </c>
      <c r="KK270">
        <v>101.006</v>
      </c>
      <c r="KL270">
        <v>100.547</v>
      </c>
    </row>
    <row r="271" spans="1:298">
      <c r="A271">
        <v>255</v>
      </c>
      <c r="B271">
        <v>1758818283</v>
      </c>
      <c r="C271">
        <v>5247.900000095367</v>
      </c>
      <c r="D271" t="s">
        <v>956</v>
      </c>
      <c r="E271" t="s">
        <v>957</v>
      </c>
      <c r="F271">
        <v>5</v>
      </c>
      <c r="G271" t="s">
        <v>833</v>
      </c>
      <c r="H271" t="s">
        <v>437</v>
      </c>
      <c r="I271" t="s">
        <v>438</v>
      </c>
      <c r="J271">
        <v>1758818275.214286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1048.467356214479</v>
      </c>
      <c r="AL271">
        <v>1012.141157575758</v>
      </c>
      <c r="AM271">
        <v>3.447324428189699</v>
      </c>
      <c r="AN271">
        <v>65.06510384186626</v>
      </c>
      <c r="AO271">
        <f>(AQ271 - AP271 + DZ271*1E3/(8.314*(EB271+273.15)) * AS271/DY271 * AR271) * DY271/(100*DM271) * 1000/(1000 - AQ271)</f>
        <v>0</v>
      </c>
      <c r="AP271">
        <v>20.33342137999195</v>
      </c>
      <c r="AQ271">
        <v>23.74603393939394</v>
      </c>
      <c r="AR271">
        <v>-5.44064199968833E-05</v>
      </c>
      <c r="AS271">
        <v>108.0877856930043</v>
      </c>
      <c r="AT271">
        <v>0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3.21</v>
      </c>
      <c r="DN271">
        <v>0.5</v>
      </c>
      <c r="DO271" t="s">
        <v>440</v>
      </c>
      <c r="DP271">
        <v>2</v>
      </c>
      <c r="DQ271" t="b">
        <v>1</v>
      </c>
      <c r="DR271">
        <v>1758818275.214286</v>
      </c>
      <c r="DS271">
        <v>963.6867857142855</v>
      </c>
      <c r="DT271">
        <v>1011.359821428571</v>
      </c>
      <c r="DU271">
        <v>23.76351428571429</v>
      </c>
      <c r="DV271">
        <v>20.35074642857143</v>
      </c>
      <c r="DW271">
        <v>964.5303571428573</v>
      </c>
      <c r="DX271">
        <v>23.63391071428572</v>
      </c>
      <c r="DY271">
        <v>500.0116785714285</v>
      </c>
      <c r="DZ271">
        <v>91.22029999999999</v>
      </c>
      <c r="EA271">
        <v>0.02933391428571428</v>
      </c>
      <c r="EB271">
        <v>30.32779285714286</v>
      </c>
      <c r="EC271">
        <v>30.00520714285714</v>
      </c>
      <c r="ED271">
        <v>999.9000000000002</v>
      </c>
      <c r="EE271">
        <v>0</v>
      </c>
      <c r="EF271">
        <v>0</v>
      </c>
      <c r="EG271">
        <v>10002.67071428571</v>
      </c>
      <c r="EH271">
        <v>0</v>
      </c>
      <c r="EI271">
        <v>11.36088571428571</v>
      </c>
      <c r="EJ271">
        <v>-47.67273214285715</v>
      </c>
      <c r="EK271">
        <v>987.1449642857143</v>
      </c>
      <c r="EL271">
        <v>1032.368928571429</v>
      </c>
      <c r="EM271">
        <v>3.412756785714286</v>
      </c>
      <c r="EN271">
        <v>1011.359821428571</v>
      </c>
      <c r="EO271">
        <v>20.35074642857143</v>
      </c>
      <c r="EP271">
        <v>2.167714285714286</v>
      </c>
      <c r="EQ271">
        <v>1.856401785714286</v>
      </c>
      <c r="ER271">
        <v>18.72568214285715</v>
      </c>
      <c r="ES271">
        <v>16.26997142857143</v>
      </c>
      <c r="ET271">
        <v>2000.015</v>
      </c>
      <c r="EU271">
        <v>0.9799957142857144</v>
      </c>
      <c r="EV271">
        <v>0.020003975</v>
      </c>
      <c r="EW271">
        <v>0</v>
      </c>
      <c r="EX271">
        <v>480.404142857143</v>
      </c>
      <c r="EY271">
        <v>5.00097</v>
      </c>
      <c r="EZ271">
        <v>9648.863214285713</v>
      </c>
      <c r="FA271">
        <v>16707.68928571428</v>
      </c>
      <c r="FB271">
        <v>40.43699999999999</v>
      </c>
      <c r="FC271">
        <v>40.75</v>
      </c>
      <c r="FD271">
        <v>40.3905</v>
      </c>
      <c r="FE271">
        <v>40.25</v>
      </c>
      <c r="FF271">
        <v>41.06199999999999</v>
      </c>
      <c r="FG271">
        <v>1955.105</v>
      </c>
      <c r="FH271">
        <v>39.91</v>
      </c>
      <c r="FI271">
        <v>0</v>
      </c>
      <c r="FJ271">
        <v>1758818284.2</v>
      </c>
      <c r="FK271">
        <v>0</v>
      </c>
      <c r="FL271">
        <v>480.4034230769231</v>
      </c>
      <c r="FM271">
        <v>-0.387452979107423</v>
      </c>
      <c r="FN271">
        <v>-4.283760716396508</v>
      </c>
      <c r="FO271">
        <v>9648.696923076923</v>
      </c>
      <c r="FP271">
        <v>15</v>
      </c>
      <c r="FQ271">
        <v>0</v>
      </c>
      <c r="FR271" t="s">
        <v>441</v>
      </c>
      <c r="FS271">
        <v>1747247426.5</v>
      </c>
      <c r="FT271">
        <v>1747247420.5</v>
      </c>
      <c r="FU271">
        <v>0</v>
      </c>
      <c r="FV271">
        <v>1.027</v>
      </c>
      <c r="FW271">
        <v>0.031</v>
      </c>
      <c r="FX271">
        <v>0.02</v>
      </c>
      <c r="FY271">
        <v>0.05</v>
      </c>
      <c r="FZ271">
        <v>420</v>
      </c>
      <c r="GA271">
        <v>16</v>
      </c>
      <c r="GB271">
        <v>0.01</v>
      </c>
      <c r="GC271">
        <v>0.1</v>
      </c>
      <c r="GD271">
        <v>-47.6234</v>
      </c>
      <c r="GE271">
        <v>-1.355387456446013</v>
      </c>
      <c r="GF271">
        <v>0.212058268568553</v>
      </c>
      <c r="GG271">
        <v>0</v>
      </c>
      <c r="GH271">
        <v>480.4120882352941</v>
      </c>
      <c r="GI271">
        <v>-0.2482658476192663</v>
      </c>
      <c r="GJ271">
        <v>0.2396826784149834</v>
      </c>
      <c r="GK271">
        <v>-1</v>
      </c>
      <c r="GL271">
        <v>3.416794878048781</v>
      </c>
      <c r="GM271">
        <v>-0.06073275261324176</v>
      </c>
      <c r="GN271">
        <v>0.009087233908460777</v>
      </c>
      <c r="GO271">
        <v>1</v>
      </c>
      <c r="GP271">
        <v>1</v>
      </c>
      <c r="GQ271">
        <v>2</v>
      </c>
      <c r="GR271" t="s">
        <v>442</v>
      </c>
      <c r="GS271">
        <v>3.13552</v>
      </c>
      <c r="GT271">
        <v>2.68971</v>
      </c>
      <c r="GU271">
        <v>0.172287</v>
      </c>
      <c r="GV271">
        <v>0.175768</v>
      </c>
      <c r="GW271">
        <v>0.106415</v>
      </c>
      <c r="GX271">
        <v>0.09427720000000001</v>
      </c>
      <c r="GY271">
        <v>26314.2</v>
      </c>
      <c r="GZ271">
        <v>26250.6</v>
      </c>
      <c r="HA271">
        <v>29553.9</v>
      </c>
      <c r="HB271">
        <v>29432.9</v>
      </c>
      <c r="HC271">
        <v>34891.7</v>
      </c>
      <c r="HD271">
        <v>35309.6</v>
      </c>
      <c r="HE271">
        <v>41588.4</v>
      </c>
      <c r="HF271">
        <v>41812.1</v>
      </c>
      <c r="HG271">
        <v>1.9236</v>
      </c>
      <c r="HH271">
        <v>1.8888</v>
      </c>
      <c r="HI271">
        <v>0.0801235</v>
      </c>
      <c r="HJ271">
        <v>0</v>
      </c>
      <c r="HK271">
        <v>28.7026</v>
      </c>
      <c r="HL271">
        <v>999.9</v>
      </c>
      <c r="HM271">
        <v>53</v>
      </c>
      <c r="HN271">
        <v>30.9</v>
      </c>
      <c r="HO271">
        <v>26.0632</v>
      </c>
      <c r="HP271">
        <v>61.8739</v>
      </c>
      <c r="HQ271">
        <v>25.6571</v>
      </c>
      <c r="HR271">
        <v>1</v>
      </c>
      <c r="HS271">
        <v>0.07791919999999999</v>
      </c>
      <c r="HT271">
        <v>-0.946106</v>
      </c>
      <c r="HU271">
        <v>20.3386</v>
      </c>
      <c r="HV271">
        <v>5.21669</v>
      </c>
      <c r="HW271">
        <v>12.0135</v>
      </c>
      <c r="HX271">
        <v>4.9887</v>
      </c>
      <c r="HY271">
        <v>3.28808</v>
      </c>
      <c r="HZ271">
        <v>9999</v>
      </c>
      <c r="IA271">
        <v>9999</v>
      </c>
      <c r="IB271">
        <v>9999</v>
      </c>
      <c r="IC271">
        <v>4.8</v>
      </c>
      <c r="ID271">
        <v>1.86756</v>
      </c>
      <c r="IE271">
        <v>1.86672</v>
      </c>
      <c r="IF271">
        <v>1.86605</v>
      </c>
      <c r="IG271">
        <v>1.866</v>
      </c>
      <c r="IH271">
        <v>1.86783</v>
      </c>
      <c r="II271">
        <v>1.87027</v>
      </c>
      <c r="IJ271">
        <v>1.86894</v>
      </c>
      <c r="IK271">
        <v>1.87042</v>
      </c>
      <c r="IL271">
        <v>0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-0.872</v>
      </c>
      <c r="IZ271">
        <v>0.1293</v>
      </c>
      <c r="JA271">
        <v>-0.08430758455233166</v>
      </c>
      <c r="JB271">
        <v>-0.0005046786976645747</v>
      </c>
      <c r="JC271">
        <v>-2.788243218172637E-07</v>
      </c>
      <c r="JD271">
        <v>-1.458253586176284E-11</v>
      </c>
      <c r="JE271">
        <v>-0.06436460862781151</v>
      </c>
      <c r="JF271">
        <v>-0.004978686969522418</v>
      </c>
      <c r="JG271">
        <v>0.0008967905392753483</v>
      </c>
      <c r="JH271">
        <v>-1.433903952826167E-05</v>
      </c>
      <c r="JI271">
        <v>4</v>
      </c>
      <c r="JJ271">
        <v>2332</v>
      </c>
      <c r="JK271">
        <v>1</v>
      </c>
      <c r="JL271">
        <v>26</v>
      </c>
      <c r="JM271">
        <v>192847.6</v>
      </c>
      <c r="JN271">
        <v>192847.7</v>
      </c>
      <c r="JO271">
        <v>2.16431</v>
      </c>
      <c r="JP271">
        <v>2.24976</v>
      </c>
      <c r="JQ271">
        <v>1.39771</v>
      </c>
      <c r="JR271">
        <v>2.34863</v>
      </c>
      <c r="JS271">
        <v>1.49536</v>
      </c>
      <c r="JT271">
        <v>2.67456</v>
      </c>
      <c r="JU271">
        <v>36.34</v>
      </c>
      <c r="JV271">
        <v>24.0612</v>
      </c>
      <c r="JW271">
        <v>18</v>
      </c>
      <c r="JX271">
        <v>489.329</v>
      </c>
      <c r="JY271">
        <v>457.344</v>
      </c>
      <c r="JZ271">
        <v>29.3793</v>
      </c>
      <c r="KA271">
        <v>28.6182</v>
      </c>
      <c r="KB271">
        <v>29.9998</v>
      </c>
      <c r="KC271">
        <v>28.5058</v>
      </c>
      <c r="KD271">
        <v>28.4348</v>
      </c>
      <c r="KE271">
        <v>43.3233</v>
      </c>
      <c r="KF271">
        <v>27.4413</v>
      </c>
      <c r="KG271">
        <v>70.21420000000001</v>
      </c>
      <c r="KH271">
        <v>29.3816</v>
      </c>
      <c r="KI271">
        <v>1055.57</v>
      </c>
      <c r="KJ271">
        <v>20.4649</v>
      </c>
      <c r="KK271">
        <v>101.007</v>
      </c>
      <c r="KL271">
        <v>100.548</v>
      </c>
    </row>
    <row r="272" spans="1:298">
      <c r="A272">
        <v>256</v>
      </c>
      <c r="B272">
        <v>1758818288</v>
      </c>
      <c r="C272">
        <v>5252.900000095367</v>
      </c>
      <c r="D272" t="s">
        <v>958</v>
      </c>
      <c r="E272" t="s">
        <v>959</v>
      </c>
      <c r="F272">
        <v>5</v>
      </c>
      <c r="G272" t="s">
        <v>833</v>
      </c>
      <c r="H272" t="s">
        <v>437</v>
      </c>
      <c r="I272" t="s">
        <v>438</v>
      </c>
      <c r="J272">
        <v>1758818280.5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1065.657100615481</v>
      </c>
      <c r="AL272">
        <v>1029.397939393939</v>
      </c>
      <c r="AM272">
        <v>3.449023259649197</v>
      </c>
      <c r="AN272">
        <v>65.06510384186626</v>
      </c>
      <c r="AO272">
        <f>(AQ272 - AP272 + DZ272*1E3/(8.314*(EB272+273.15)) * AS272/DY272 * AR272) * DY272/(100*DM272) * 1000/(1000 - AQ272)</f>
        <v>0</v>
      </c>
      <c r="AP272">
        <v>20.39671149500426</v>
      </c>
      <c r="AQ272">
        <v>23.74289878787879</v>
      </c>
      <c r="AR272">
        <v>8.068619016143753E-06</v>
      </c>
      <c r="AS272">
        <v>108.0877856930043</v>
      </c>
      <c r="AT272">
        <v>0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3.21</v>
      </c>
      <c r="DN272">
        <v>0.5</v>
      </c>
      <c r="DO272" t="s">
        <v>440</v>
      </c>
      <c r="DP272">
        <v>2</v>
      </c>
      <c r="DQ272" t="b">
        <v>1</v>
      </c>
      <c r="DR272">
        <v>1758818280.5</v>
      </c>
      <c r="DS272">
        <v>981.3888888888888</v>
      </c>
      <c r="DT272">
        <v>1029.113703703704</v>
      </c>
      <c r="DU272">
        <v>23.75191851851853</v>
      </c>
      <c r="DV272">
        <v>20.36077777777778</v>
      </c>
      <c r="DW272">
        <v>982.2519259259262</v>
      </c>
      <c r="DX272">
        <v>23.62247777777777</v>
      </c>
      <c r="DY272">
        <v>500.0169259259259</v>
      </c>
      <c r="DZ272">
        <v>91.22073333333334</v>
      </c>
      <c r="EA272">
        <v>0.02927876666666666</v>
      </c>
      <c r="EB272">
        <v>30.32388518518518</v>
      </c>
      <c r="EC272">
        <v>30.00205925925926</v>
      </c>
      <c r="ED272">
        <v>999.9000000000001</v>
      </c>
      <c r="EE272">
        <v>0</v>
      </c>
      <c r="EF272">
        <v>0</v>
      </c>
      <c r="EG272">
        <v>9998.04925925926</v>
      </c>
      <c r="EH272">
        <v>0</v>
      </c>
      <c r="EI272">
        <v>11.3539</v>
      </c>
      <c r="EJ272">
        <v>-47.72465555555555</v>
      </c>
      <c r="EK272">
        <v>1005.265814814815</v>
      </c>
      <c r="EL272">
        <v>1050.502962962963</v>
      </c>
      <c r="EM272">
        <v>3.391132592592592</v>
      </c>
      <c r="EN272">
        <v>1029.113703703704</v>
      </c>
      <c r="EO272">
        <v>20.36077777777778</v>
      </c>
      <c r="EP272">
        <v>2.166666666666667</v>
      </c>
      <c r="EQ272">
        <v>1.857325925925926</v>
      </c>
      <c r="ER272">
        <v>18.71796296296296</v>
      </c>
      <c r="ES272">
        <v>16.27776296296296</v>
      </c>
      <c r="ET272">
        <v>2000.033703703704</v>
      </c>
      <c r="EU272">
        <v>0.979995888888889</v>
      </c>
      <c r="EV272">
        <v>0.02000380370370371</v>
      </c>
      <c r="EW272">
        <v>0</v>
      </c>
      <c r="EX272">
        <v>480.4137407407408</v>
      </c>
      <c r="EY272">
        <v>5.00097</v>
      </c>
      <c r="EZ272">
        <v>9648.612592592594</v>
      </c>
      <c r="FA272">
        <v>16707.84814814815</v>
      </c>
      <c r="FB272">
        <v>40.43699999999999</v>
      </c>
      <c r="FC272">
        <v>40.75</v>
      </c>
      <c r="FD272">
        <v>40.37959259259259</v>
      </c>
      <c r="FE272">
        <v>40.25</v>
      </c>
      <c r="FF272">
        <v>41.06199999999999</v>
      </c>
      <c r="FG272">
        <v>1955.123703703704</v>
      </c>
      <c r="FH272">
        <v>39.91</v>
      </c>
      <c r="FI272">
        <v>0</v>
      </c>
      <c r="FJ272">
        <v>1758818289</v>
      </c>
      <c r="FK272">
        <v>0</v>
      </c>
      <c r="FL272">
        <v>480.3835</v>
      </c>
      <c r="FM272">
        <v>0.009470095379117568</v>
      </c>
      <c r="FN272">
        <v>-5.166837653730046</v>
      </c>
      <c r="FO272">
        <v>9648.360384615386</v>
      </c>
      <c r="FP272">
        <v>15</v>
      </c>
      <c r="FQ272">
        <v>0</v>
      </c>
      <c r="FR272" t="s">
        <v>441</v>
      </c>
      <c r="FS272">
        <v>1747247426.5</v>
      </c>
      <c r="FT272">
        <v>1747247420.5</v>
      </c>
      <c r="FU272">
        <v>0</v>
      </c>
      <c r="FV272">
        <v>1.027</v>
      </c>
      <c r="FW272">
        <v>0.031</v>
      </c>
      <c r="FX272">
        <v>0.02</v>
      </c>
      <c r="FY272">
        <v>0.05</v>
      </c>
      <c r="FZ272">
        <v>420</v>
      </c>
      <c r="GA272">
        <v>16</v>
      </c>
      <c r="GB272">
        <v>0.01</v>
      </c>
      <c r="GC272">
        <v>0.1</v>
      </c>
      <c r="GD272">
        <v>-47.68330243902439</v>
      </c>
      <c r="GE272">
        <v>-0.6107999999999636</v>
      </c>
      <c r="GF272">
        <v>0.1742322426656303</v>
      </c>
      <c r="GG272">
        <v>0</v>
      </c>
      <c r="GH272">
        <v>480.4158823529411</v>
      </c>
      <c r="GI272">
        <v>-0.1205194717786267</v>
      </c>
      <c r="GJ272">
        <v>0.2260832440009527</v>
      </c>
      <c r="GK272">
        <v>-1</v>
      </c>
      <c r="GL272">
        <v>3.404329024390244</v>
      </c>
      <c r="GM272">
        <v>-0.1503618815331056</v>
      </c>
      <c r="GN272">
        <v>0.02306436569476482</v>
      </c>
      <c r="GO272">
        <v>0</v>
      </c>
      <c r="GP272">
        <v>0</v>
      </c>
      <c r="GQ272">
        <v>2</v>
      </c>
      <c r="GR272" t="s">
        <v>450</v>
      </c>
      <c r="GS272">
        <v>3.13535</v>
      </c>
      <c r="GT272">
        <v>2.68946</v>
      </c>
      <c r="GU272">
        <v>0.174167</v>
      </c>
      <c r="GV272">
        <v>0.177533</v>
      </c>
      <c r="GW272">
        <v>0.106421</v>
      </c>
      <c r="GX272">
        <v>0.09459289999999999</v>
      </c>
      <c r="GY272">
        <v>26254.6</v>
      </c>
      <c r="GZ272">
        <v>26194.9</v>
      </c>
      <c r="HA272">
        <v>29554.2</v>
      </c>
      <c r="HB272">
        <v>29433.5</v>
      </c>
      <c r="HC272">
        <v>34891.6</v>
      </c>
      <c r="HD272">
        <v>35297.7</v>
      </c>
      <c r="HE272">
        <v>41588.5</v>
      </c>
      <c r="HF272">
        <v>41812.8</v>
      </c>
      <c r="HG272">
        <v>1.9233</v>
      </c>
      <c r="HH272">
        <v>1.88902</v>
      </c>
      <c r="HI272">
        <v>0.07960200000000001</v>
      </c>
      <c r="HJ272">
        <v>0</v>
      </c>
      <c r="HK272">
        <v>28.7004</v>
      </c>
      <c r="HL272">
        <v>999.9</v>
      </c>
      <c r="HM272">
        <v>52.9</v>
      </c>
      <c r="HN272">
        <v>30.9</v>
      </c>
      <c r="HO272">
        <v>26.0132</v>
      </c>
      <c r="HP272">
        <v>62.0039</v>
      </c>
      <c r="HQ272">
        <v>25.6851</v>
      </c>
      <c r="HR272">
        <v>1</v>
      </c>
      <c r="HS272">
        <v>0.077406</v>
      </c>
      <c r="HT272">
        <v>-0.954875</v>
      </c>
      <c r="HU272">
        <v>20.3384</v>
      </c>
      <c r="HV272">
        <v>5.21669</v>
      </c>
      <c r="HW272">
        <v>12.014</v>
      </c>
      <c r="HX272">
        <v>4.98835</v>
      </c>
      <c r="HY272">
        <v>3.28813</v>
      </c>
      <c r="HZ272">
        <v>9999</v>
      </c>
      <c r="IA272">
        <v>9999</v>
      </c>
      <c r="IB272">
        <v>9999</v>
      </c>
      <c r="IC272">
        <v>4.8</v>
      </c>
      <c r="ID272">
        <v>1.8676</v>
      </c>
      <c r="IE272">
        <v>1.8667</v>
      </c>
      <c r="IF272">
        <v>1.86604</v>
      </c>
      <c r="IG272">
        <v>1.866</v>
      </c>
      <c r="IH272">
        <v>1.86784</v>
      </c>
      <c r="II272">
        <v>1.87027</v>
      </c>
      <c r="IJ272">
        <v>1.86896</v>
      </c>
      <c r="IK272">
        <v>1.87042</v>
      </c>
      <c r="IL272">
        <v>0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-0.89</v>
      </c>
      <c r="IZ272">
        <v>0.1294</v>
      </c>
      <c r="JA272">
        <v>-0.08430758455233166</v>
      </c>
      <c r="JB272">
        <v>-0.0005046786976645747</v>
      </c>
      <c r="JC272">
        <v>-2.788243218172637E-07</v>
      </c>
      <c r="JD272">
        <v>-1.458253586176284E-11</v>
      </c>
      <c r="JE272">
        <v>-0.06436460862781151</v>
      </c>
      <c r="JF272">
        <v>-0.004978686969522418</v>
      </c>
      <c r="JG272">
        <v>0.0008967905392753483</v>
      </c>
      <c r="JH272">
        <v>-1.433903952826167E-05</v>
      </c>
      <c r="JI272">
        <v>4</v>
      </c>
      <c r="JJ272">
        <v>2332</v>
      </c>
      <c r="JK272">
        <v>1</v>
      </c>
      <c r="JL272">
        <v>26</v>
      </c>
      <c r="JM272">
        <v>192847.7</v>
      </c>
      <c r="JN272">
        <v>192847.8</v>
      </c>
      <c r="JO272">
        <v>2.18872</v>
      </c>
      <c r="JP272">
        <v>2.24854</v>
      </c>
      <c r="JQ272">
        <v>1.39771</v>
      </c>
      <c r="JR272">
        <v>2.34253</v>
      </c>
      <c r="JS272">
        <v>1.49536</v>
      </c>
      <c r="JT272">
        <v>2.68677</v>
      </c>
      <c r="JU272">
        <v>36.34</v>
      </c>
      <c r="JV272">
        <v>24.0612</v>
      </c>
      <c r="JW272">
        <v>18</v>
      </c>
      <c r="JX272">
        <v>489.114</v>
      </c>
      <c r="JY272">
        <v>457.463</v>
      </c>
      <c r="JZ272">
        <v>29.3772</v>
      </c>
      <c r="KA272">
        <v>28.614</v>
      </c>
      <c r="KB272">
        <v>29.9999</v>
      </c>
      <c r="KC272">
        <v>28.5026</v>
      </c>
      <c r="KD272">
        <v>28.4318</v>
      </c>
      <c r="KE272">
        <v>43.7995</v>
      </c>
      <c r="KF272">
        <v>27.4413</v>
      </c>
      <c r="KG272">
        <v>70.21420000000001</v>
      </c>
      <c r="KH272">
        <v>29.3782</v>
      </c>
      <c r="KI272">
        <v>1075.63</v>
      </c>
      <c r="KJ272">
        <v>20.4624</v>
      </c>
      <c r="KK272">
        <v>101.008</v>
      </c>
      <c r="KL272">
        <v>100.549</v>
      </c>
    </row>
    <row r="273" spans="1:298">
      <c r="A273">
        <v>257</v>
      </c>
      <c r="B273">
        <v>1758818293</v>
      </c>
      <c r="C273">
        <v>5257.900000095367</v>
      </c>
      <c r="D273" t="s">
        <v>960</v>
      </c>
      <c r="E273" t="s">
        <v>961</v>
      </c>
      <c r="F273">
        <v>5</v>
      </c>
      <c r="G273" t="s">
        <v>833</v>
      </c>
      <c r="H273" t="s">
        <v>437</v>
      </c>
      <c r="I273" t="s">
        <v>438</v>
      </c>
      <c r="J273">
        <v>1758818285.214286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1081.730798563342</v>
      </c>
      <c r="AL273">
        <v>1046.090363636363</v>
      </c>
      <c r="AM273">
        <v>3.319943900036615</v>
      </c>
      <c r="AN273">
        <v>65.06510384186626</v>
      </c>
      <c r="AO273">
        <f>(AQ273 - AP273 + DZ273*1E3/(8.314*(EB273+273.15)) * AS273/DY273 * AR273) * DY273/(100*DM273) * 1000/(1000 - AQ273)</f>
        <v>0</v>
      </c>
      <c r="AP273">
        <v>20.44128084924604</v>
      </c>
      <c r="AQ273">
        <v>23.76894424242424</v>
      </c>
      <c r="AR273">
        <v>0.003946557587248935</v>
      </c>
      <c r="AS273">
        <v>108.0877856930043</v>
      </c>
      <c r="AT273">
        <v>0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3.21</v>
      </c>
      <c r="DN273">
        <v>0.5</v>
      </c>
      <c r="DO273" t="s">
        <v>440</v>
      </c>
      <c r="DP273">
        <v>2</v>
      </c>
      <c r="DQ273" t="b">
        <v>1</v>
      </c>
      <c r="DR273">
        <v>1758818285.214286</v>
      </c>
      <c r="DS273">
        <v>997.1691428571428</v>
      </c>
      <c r="DT273">
        <v>1044.598928571429</v>
      </c>
      <c r="DU273">
        <v>23.75117142857143</v>
      </c>
      <c r="DV273">
        <v>20.38713214285715</v>
      </c>
      <c r="DW273">
        <v>998.0492499999999</v>
      </c>
      <c r="DX273">
        <v>23.62175</v>
      </c>
      <c r="DY273">
        <v>500.0225357142857</v>
      </c>
      <c r="DZ273">
        <v>91.22087500000001</v>
      </c>
      <c r="EA273">
        <v>0.02925287499999999</v>
      </c>
      <c r="EB273">
        <v>30.320075</v>
      </c>
      <c r="EC273">
        <v>30.00015357142857</v>
      </c>
      <c r="ED273">
        <v>999.9000000000002</v>
      </c>
      <c r="EE273">
        <v>0</v>
      </c>
      <c r="EF273">
        <v>0</v>
      </c>
      <c r="EG273">
        <v>9997.647500000001</v>
      </c>
      <c r="EH273">
        <v>0</v>
      </c>
      <c r="EI273">
        <v>11.35772857142857</v>
      </c>
      <c r="EJ273">
        <v>-47.42981071428571</v>
      </c>
      <c r="EK273">
        <v>1021.429142857143</v>
      </c>
      <c r="EL273">
        <v>1066.339285714286</v>
      </c>
      <c r="EM273">
        <v>3.364042857142857</v>
      </c>
      <c r="EN273">
        <v>1044.598928571429</v>
      </c>
      <c r="EO273">
        <v>20.38713214285715</v>
      </c>
      <c r="EP273">
        <v>2.1666025</v>
      </c>
      <c r="EQ273">
        <v>1.859732857142857</v>
      </c>
      <c r="ER273">
        <v>18.71749285714285</v>
      </c>
      <c r="ES273">
        <v>16.29805714285714</v>
      </c>
      <c r="ET273">
        <v>2000.038214285714</v>
      </c>
      <c r="EU273">
        <v>0.9799959285714289</v>
      </c>
      <c r="EV273">
        <v>0.02000376428571429</v>
      </c>
      <c r="EW273">
        <v>0</v>
      </c>
      <c r="EX273">
        <v>480.3797857142858</v>
      </c>
      <c r="EY273">
        <v>5.00097</v>
      </c>
      <c r="EZ273">
        <v>9648.271071428569</v>
      </c>
      <c r="FA273">
        <v>16707.88571428571</v>
      </c>
      <c r="FB273">
        <v>40.43699999999999</v>
      </c>
      <c r="FC273">
        <v>40.75</v>
      </c>
      <c r="FD273">
        <v>40.375</v>
      </c>
      <c r="FE273">
        <v>40.25</v>
      </c>
      <c r="FF273">
        <v>41.05757142857141</v>
      </c>
      <c r="FG273">
        <v>1955.128214285715</v>
      </c>
      <c r="FH273">
        <v>39.91</v>
      </c>
      <c r="FI273">
        <v>0</v>
      </c>
      <c r="FJ273">
        <v>1758818293.8</v>
      </c>
      <c r="FK273">
        <v>0</v>
      </c>
      <c r="FL273">
        <v>480.3676538461539</v>
      </c>
      <c r="FM273">
        <v>-0.1838974307812164</v>
      </c>
      <c r="FN273">
        <v>-8.016752202575383</v>
      </c>
      <c r="FO273">
        <v>9648.049615384616</v>
      </c>
      <c r="FP273">
        <v>15</v>
      </c>
      <c r="FQ273">
        <v>0</v>
      </c>
      <c r="FR273" t="s">
        <v>441</v>
      </c>
      <c r="FS273">
        <v>1747247426.5</v>
      </c>
      <c r="FT273">
        <v>1747247420.5</v>
      </c>
      <c r="FU273">
        <v>0</v>
      </c>
      <c r="FV273">
        <v>1.027</v>
      </c>
      <c r="FW273">
        <v>0.031</v>
      </c>
      <c r="FX273">
        <v>0.02</v>
      </c>
      <c r="FY273">
        <v>0.05</v>
      </c>
      <c r="FZ273">
        <v>420</v>
      </c>
      <c r="GA273">
        <v>16</v>
      </c>
      <c r="GB273">
        <v>0.01</v>
      </c>
      <c r="GC273">
        <v>0.1</v>
      </c>
      <c r="GD273">
        <v>-47.49681707317073</v>
      </c>
      <c r="GE273">
        <v>2.809628571428622</v>
      </c>
      <c r="GF273">
        <v>0.4053395883745248</v>
      </c>
      <c r="GG273">
        <v>0</v>
      </c>
      <c r="GH273">
        <v>480.3712352941177</v>
      </c>
      <c r="GI273">
        <v>-0.1711535472575028</v>
      </c>
      <c r="GJ273">
        <v>0.1920439684373088</v>
      </c>
      <c r="GK273">
        <v>-1</v>
      </c>
      <c r="GL273">
        <v>3.375417804878048</v>
      </c>
      <c r="GM273">
        <v>-0.3633177700348479</v>
      </c>
      <c r="GN273">
        <v>0.04199927174236188</v>
      </c>
      <c r="GO273">
        <v>0</v>
      </c>
      <c r="GP273">
        <v>0</v>
      </c>
      <c r="GQ273">
        <v>2</v>
      </c>
      <c r="GR273" t="s">
        <v>450</v>
      </c>
      <c r="GS273">
        <v>3.13561</v>
      </c>
      <c r="GT273">
        <v>2.68948</v>
      </c>
      <c r="GU273">
        <v>0.175972</v>
      </c>
      <c r="GV273">
        <v>0.179243</v>
      </c>
      <c r="GW273">
        <v>0.106503</v>
      </c>
      <c r="GX273">
        <v>0.0946362</v>
      </c>
      <c r="GY273">
        <v>26197.3</v>
      </c>
      <c r="GZ273">
        <v>26140.6</v>
      </c>
      <c r="HA273">
        <v>29554.2</v>
      </c>
      <c r="HB273">
        <v>29433.7</v>
      </c>
      <c r="HC273">
        <v>34888.4</v>
      </c>
      <c r="HD273">
        <v>35296.3</v>
      </c>
      <c r="HE273">
        <v>41588.6</v>
      </c>
      <c r="HF273">
        <v>41813.1</v>
      </c>
      <c r="HG273">
        <v>1.92358</v>
      </c>
      <c r="HH273">
        <v>1.88862</v>
      </c>
      <c r="HI273">
        <v>0.0796616</v>
      </c>
      <c r="HJ273">
        <v>0</v>
      </c>
      <c r="HK273">
        <v>28.6985</v>
      </c>
      <c r="HL273">
        <v>999.9</v>
      </c>
      <c r="HM273">
        <v>52.9</v>
      </c>
      <c r="HN273">
        <v>30.9</v>
      </c>
      <c r="HO273">
        <v>26.0127</v>
      </c>
      <c r="HP273">
        <v>61.9539</v>
      </c>
      <c r="HQ273">
        <v>25.8173</v>
      </c>
      <c r="HR273">
        <v>1</v>
      </c>
      <c r="HS273">
        <v>0.07740850000000001</v>
      </c>
      <c r="HT273">
        <v>-1.13283</v>
      </c>
      <c r="HU273">
        <v>20.3374</v>
      </c>
      <c r="HV273">
        <v>5.21639</v>
      </c>
      <c r="HW273">
        <v>12.0134</v>
      </c>
      <c r="HX273">
        <v>4.9887</v>
      </c>
      <c r="HY273">
        <v>3.28815</v>
      </c>
      <c r="HZ273">
        <v>9999</v>
      </c>
      <c r="IA273">
        <v>9999</v>
      </c>
      <c r="IB273">
        <v>9999</v>
      </c>
      <c r="IC273">
        <v>4.8</v>
      </c>
      <c r="ID273">
        <v>1.86762</v>
      </c>
      <c r="IE273">
        <v>1.86671</v>
      </c>
      <c r="IF273">
        <v>1.86604</v>
      </c>
      <c r="IG273">
        <v>1.866</v>
      </c>
      <c r="IH273">
        <v>1.86786</v>
      </c>
      <c r="II273">
        <v>1.87028</v>
      </c>
      <c r="IJ273">
        <v>1.86895</v>
      </c>
      <c r="IK273">
        <v>1.87042</v>
      </c>
      <c r="IL273">
        <v>0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-0.91</v>
      </c>
      <c r="IZ273">
        <v>0.1297</v>
      </c>
      <c r="JA273">
        <v>-0.08430758455233166</v>
      </c>
      <c r="JB273">
        <v>-0.0005046786976645747</v>
      </c>
      <c r="JC273">
        <v>-2.788243218172637E-07</v>
      </c>
      <c r="JD273">
        <v>-1.458253586176284E-11</v>
      </c>
      <c r="JE273">
        <v>-0.06436460862781151</v>
      </c>
      <c r="JF273">
        <v>-0.004978686969522418</v>
      </c>
      <c r="JG273">
        <v>0.0008967905392753483</v>
      </c>
      <c r="JH273">
        <v>-1.433903952826167E-05</v>
      </c>
      <c r="JI273">
        <v>4</v>
      </c>
      <c r="JJ273">
        <v>2332</v>
      </c>
      <c r="JK273">
        <v>1</v>
      </c>
      <c r="JL273">
        <v>26</v>
      </c>
      <c r="JM273">
        <v>192847.8</v>
      </c>
      <c r="JN273">
        <v>192847.9</v>
      </c>
      <c r="JO273">
        <v>2.21558</v>
      </c>
      <c r="JP273">
        <v>2.24976</v>
      </c>
      <c r="JQ273">
        <v>1.39648</v>
      </c>
      <c r="JR273">
        <v>2.34985</v>
      </c>
      <c r="JS273">
        <v>1.49536</v>
      </c>
      <c r="JT273">
        <v>2.52197</v>
      </c>
      <c r="JU273">
        <v>36.34</v>
      </c>
      <c r="JV273">
        <v>24.0612</v>
      </c>
      <c r="JW273">
        <v>18</v>
      </c>
      <c r="JX273">
        <v>489.263</v>
      </c>
      <c r="JY273">
        <v>457.187</v>
      </c>
      <c r="JZ273">
        <v>29.3855</v>
      </c>
      <c r="KA273">
        <v>28.6108</v>
      </c>
      <c r="KB273">
        <v>29.9999</v>
      </c>
      <c r="KC273">
        <v>28.4996</v>
      </c>
      <c r="KD273">
        <v>28.4288</v>
      </c>
      <c r="KE273">
        <v>44.3796</v>
      </c>
      <c r="KF273">
        <v>27.4413</v>
      </c>
      <c r="KG273">
        <v>70.21420000000001</v>
      </c>
      <c r="KH273">
        <v>29.4276</v>
      </c>
      <c r="KI273">
        <v>1088.99</v>
      </c>
      <c r="KJ273">
        <v>20.4596</v>
      </c>
      <c r="KK273">
        <v>101.008</v>
      </c>
      <c r="KL273">
        <v>100.55</v>
      </c>
    </row>
    <row r="274" spans="1:298">
      <c r="A274">
        <v>258</v>
      </c>
      <c r="B274">
        <v>1758818298</v>
      </c>
      <c r="C274">
        <v>5262.900000095367</v>
      </c>
      <c r="D274" t="s">
        <v>962</v>
      </c>
      <c r="E274" t="s">
        <v>963</v>
      </c>
      <c r="F274">
        <v>5</v>
      </c>
      <c r="G274" t="s">
        <v>833</v>
      </c>
      <c r="H274" t="s">
        <v>437</v>
      </c>
      <c r="I274" t="s">
        <v>438</v>
      </c>
      <c r="J274">
        <v>1758818290.5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1098.470159806417</v>
      </c>
      <c r="AL274">
        <v>1062.727636363636</v>
      </c>
      <c r="AM274">
        <v>3.326761006830629</v>
      </c>
      <c r="AN274">
        <v>65.06510384186626</v>
      </c>
      <c r="AO274">
        <f>(AQ274 - AP274 + DZ274*1E3/(8.314*(EB274+273.15)) * AS274/DY274 * AR274) * DY274/(100*DM274) * 1000/(1000 - AQ274)</f>
        <v>0</v>
      </c>
      <c r="AP274">
        <v>20.44674337257986</v>
      </c>
      <c r="AQ274">
        <v>23.78462121212121</v>
      </c>
      <c r="AR274">
        <v>0.0007627502356317885</v>
      </c>
      <c r="AS274">
        <v>108.0877856930043</v>
      </c>
      <c r="AT274">
        <v>0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3.21</v>
      </c>
      <c r="DN274">
        <v>0.5</v>
      </c>
      <c r="DO274" t="s">
        <v>440</v>
      </c>
      <c r="DP274">
        <v>2</v>
      </c>
      <c r="DQ274" t="b">
        <v>1</v>
      </c>
      <c r="DR274">
        <v>1758818290.5</v>
      </c>
      <c r="DS274">
        <v>1014.66362962963</v>
      </c>
      <c r="DT274">
        <v>1061.795925925926</v>
      </c>
      <c r="DU274">
        <v>23.75937777777778</v>
      </c>
      <c r="DV274">
        <v>20.42469259259259</v>
      </c>
      <c r="DW274">
        <v>1015.56237037037</v>
      </c>
      <c r="DX274">
        <v>23.62985185185185</v>
      </c>
      <c r="DY274">
        <v>500.0002222222222</v>
      </c>
      <c r="DZ274">
        <v>91.22086296296295</v>
      </c>
      <c r="EA274">
        <v>0.02928902222222222</v>
      </c>
      <c r="EB274">
        <v>30.31685555555556</v>
      </c>
      <c r="EC274">
        <v>29.99819259259259</v>
      </c>
      <c r="ED274">
        <v>999.9000000000001</v>
      </c>
      <c r="EE274">
        <v>0</v>
      </c>
      <c r="EF274">
        <v>0</v>
      </c>
      <c r="EG274">
        <v>9990.874814814815</v>
      </c>
      <c r="EH274">
        <v>0</v>
      </c>
      <c r="EI274">
        <v>11.35787037037037</v>
      </c>
      <c r="EJ274">
        <v>-47.1320925925926</v>
      </c>
      <c r="EK274">
        <v>1039.357407407407</v>
      </c>
      <c r="EL274">
        <v>1083.933703703704</v>
      </c>
      <c r="EM274">
        <v>3.334696666666667</v>
      </c>
      <c r="EN274">
        <v>1061.795925925926</v>
      </c>
      <c r="EO274">
        <v>20.42469259259259</v>
      </c>
      <c r="EP274">
        <v>2.167351111111111</v>
      </c>
      <c r="EQ274">
        <v>1.863158518518519</v>
      </c>
      <c r="ER274">
        <v>18.72301111111111</v>
      </c>
      <c r="ES274">
        <v>16.32696666666667</v>
      </c>
      <c r="ET274">
        <v>2000.011481481482</v>
      </c>
      <c r="EU274">
        <v>0.9799956666666667</v>
      </c>
      <c r="EV274">
        <v>0.02000402592592592</v>
      </c>
      <c r="EW274">
        <v>0</v>
      </c>
      <c r="EX274">
        <v>480.3677777777778</v>
      </c>
      <c r="EY274">
        <v>5.00097</v>
      </c>
      <c r="EZ274">
        <v>9647.592222222223</v>
      </c>
      <c r="FA274">
        <v>16707.65925925926</v>
      </c>
      <c r="FB274">
        <v>40.43699999999999</v>
      </c>
      <c r="FC274">
        <v>40.75</v>
      </c>
      <c r="FD274">
        <v>40.375</v>
      </c>
      <c r="FE274">
        <v>40.25</v>
      </c>
      <c r="FF274">
        <v>41.0574074074074</v>
      </c>
      <c r="FG274">
        <v>1955.101481481481</v>
      </c>
      <c r="FH274">
        <v>39.91</v>
      </c>
      <c r="FI274">
        <v>0</v>
      </c>
      <c r="FJ274">
        <v>1758818299.2</v>
      </c>
      <c r="FK274">
        <v>0</v>
      </c>
      <c r="FL274">
        <v>480.34116</v>
      </c>
      <c r="FM274">
        <v>-0.6866923088885886</v>
      </c>
      <c r="FN274">
        <v>-6.840769258516315</v>
      </c>
      <c r="FO274">
        <v>9647.464399999999</v>
      </c>
      <c r="FP274">
        <v>15</v>
      </c>
      <c r="FQ274">
        <v>0</v>
      </c>
      <c r="FR274" t="s">
        <v>441</v>
      </c>
      <c r="FS274">
        <v>1747247426.5</v>
      </c>
      <c r="FT274">
        <v>1747247420.5</v>
      </c>
      <c r="FU274">
        <v>0</v>
      </c>
      <c r="FV274">
        <v>1.027</v>
      </c>
      <c r="FW274">
        <v>0.031</v>
      </c>
      <c r="FX274">
        <v>0.02</v>
      </c>
      <c r="FY274">
        <v>0.05</v>
      </c>
      <c r="FZ274">
        <v>420</v>
      </c>
      <c r="GA274">
        <v>16</v>
      </c>
      <c r="GB274">
        <v>0.01</v>
      </c>
      <c r="GC274">
        <v>0.1</v>
      </c>
      <c r="GD274">
        <v>-47.3376475</v>
      </c>
      <c r="GE274">
        <v>4.02895272045044</v>
      </c>
      <c r="GF274">
        <v>0.4400342611590035</v>
      </c>
      <c r="GG274">
        <v>0</v>
      </c>
      <c r="GH274">
        <v>480.3483235294118</v>
      </c>
      <c r="GI274">
        <v>-0.164782275726554</v>
      </c>
      <c r="GJ274">
        <v>0.1578487214333122</v>
      </c>
      <c r="GK274">
        <v>-1</v>
      </c>
      <c r="GL274">
        <v>3.357732</v>
      </c>
      <c r="GM274">
        <v>-0.3481789868667974</v>
      </c>
      <c r="GN274">
        <v>0.04093530256392396</v>
      </c>
      <c r="GO274">
        <v>0</v>
      </c>
      <c r="GP274">
        <v>0</v>
      </c>
      <c r="GQ274">
        <v>2</v>
      </c>
      <c r="GR274" t="s">
        <v>450</v>
      </c>
      <c r="GS274">
        <v>3.13533</v>
      </c>
      <c r="GT274">
        <v>2.68961</v>
      </c>
      <c r="GU274">
        <v>0.177754</v>
      </c>
      <c r="GV274">
        <v>0.180971</v>
      </c>
      <c r="GW274">
        <v>0.106546</v>
      </c>
      <c r="GX274">
        <v>0.094649</v>
      </c>
      <c r="GY274">
        <v>26140.4</v>
      </c>
      <c r="GZ274">
        <v>26085.7</v>
      </c>
      <c r="HA274">
        <v>29554</v>
      </c>
      <c r="HB274">
        <v>29433.8</v>
      </c>
      <c r="HC274">
        <v>34886.5</v>
      </c>
      <c r="HD274">
        <v>35296</v>
      </c>
      <c r="HE274">
        <v>41588.3</v>
      </c>
      <c r="HF274">
        <v>41813.2</v>
      </c>
      <c r="HG274">
        <v>1.92348</v>
      </c>
      <c r="HH274">
        <v>1.8892</v>
      </c>
      <c r="HI274">
        <v>0.07972120000000001</v>
      </c>
      <c r="HJ274">
        <v>0</v>
      </c>
      <c r="HK274">
        <v>28.6963</v>
      </c>
      <c r="HL274">
        <v>999.9</v>
      </c>
      <c r="HM274">
        <v>52.9</v>
      </c>
      <c r="HN274">
        <v>30.9</v>
      </c>
      <c r="HO274">
        <v>26.0165</v>
      </c>
      <c r="HP274">
        <v>61.9339</v>
      </c>
      <c r="HQ274">
        <v>25.8053</v>
      </c>
      <c r="HR274">
        <v>1</v>
      </c>
      <c r="HS274">
        <v>0.0770655</v>
      </c>
      <c r="HT274">
        <v>-1.08785</v>
      </c>
      <c r="HU274">
        <v>20.3375</v>
      </c>
      <c r="HV274">
        <v>5.21654</v>
      </c>
      <c r="HW274">
        <v>12.0126</v>
      </c>
      <c r="HX274">
        <v>4.98845</v>
      </c>
      <c r="HY274">
        <v>3.2882</v>
      </c>
      <c r="HZ274">
        <v>9999</v>
      </c>
      <c r="IA274">
        <v>9999</v>
      </c>
      <c r="IB274">
        <v>9999</v>
      </c>
      <c r="IC274">
        <v>4.8</v>
      </c>
      <c r="ID274">
        <v>1.86758</v>
      </c>
      <c r="IE274">
        <v>1.86672</v>
      </c>
      <c r="IF274">
        <v>1.86604</v>
      </c>
      <c r="IG274">
        <v>1.866</v>
      </c>
      <c r="IH274">
        <v>1.86785</v>
      </c>
      <c r="II274">
        <v>1.87027</v>
      </c>
      <c r="IJ274">
        <v>1.86897</v>
      </c>
      <c r="IK274">
        <v>1.87043</v>
      </c>
      <c r="IL274">
        <v>0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-0.92</v>
      </c>
      <c r="IZ274">
        <v>0.1299</v>
      </c>
      <c r="JA274">
        <v>-0.08430758455233166</v>
      </c>
      <c r="JB274">
        <v>-0.0005046786976645747</v>
      </c>
      <c r="JC274">
        <v>-2.788243218172637E-07</v>
      </c>
      <c r="JD274">
        <v>-1.458253586176284E-11</v>
      </c>
      <c r="JE274">
        <v>-0.06436460862781151</v>
      </c>
      <c r="JF274">
        <v>-0.004978686969522418</v>
      </c>
      <c r="JG274">
        <v>0.0008967905392753483</v>
      </c>
      <c r="JH274">
        <v>-1.433903952826167E-05</v>
      </c>
      <c r="JI274">
        <v>4</v>
      </c>
      <c r="JJ274">
        <v>2332</v>
      </c>
      <c r="JK274">
        <v>1</v>
      </c>
      <c r="JL274">
        <v>26</v>
      </c>
      <c r="JM274">
        <v>192847.9</v>
      </c>
      <c r="JN274">
        <v>192848</v>
      </c>
      <c r="JO274">
        <v>2.24243</v>
      </c>
      <c r="JP274">
        <v>2.24121</v>
      </c>
      <c r="JQ274">
        <v>1.39648</v>
      </c>
      <c r="JR274">
        <v>2.34985</v>
      </c>
      <c r="JS274">
        <v>1.49536</v>
      </c>
      <c r="JT274">
        <v>2.62329</v>
      </c>
      <c r="JU274">
        <v>36.34</v>
      </c>
      <c r="JV274">
        <v>24.0612</v>
      </c>
      <c r="JW274">
        <v>18</v>
      </c>
      <c r="JX274">
        <v>489.175</v>
      </c>
      <c r="JY274">
        <v>457.522</v>
      </c>
      <c r="JZ274">
        <v>29.4264</v>
      </c>
      <c r="KA274">
        <v>28.6073</v>
      </c>
      <c r="KB274">
        <v>29.9999</v>
      </c>
      <c r="KC274">
        <v>28.4965</v>
      </c>
      <c r="KD274">
        <v>28.4254</v>
      </c>
      <c r="KE274">
        <v>44.9007</v>
      </c>
      <c r="KF274">
        <v>27.4413</v>
      </c>
      <c r="KG274">
        <v>70.21420000000001</v>
      </c>
      <c r="KH274">
        <v>29.4301</v>
      </c>
      <c r="KI274">
        <v>1109.05</v>
      </c>
      <c r="KJ274">
        <v>20.4565</v>
      </c>
      <c r="KK274">
        <v>101.007</v>
      </c>
      <c r="KL274">
        <v>100.55</v>
      </c>
    </row>
    <row r="275" spans="1:298">
      <c r="A275">
        <v>259</v>
      </c>
      <c r="B275">
        <v>1758818303</v>
      </c>
      <c r="C275">
        <v>5267.900000095367</v>
      </c>
      <c r="D275" t="s">
        <v>964</v>
      </c>
      <c r="E275" t="s">
        <v>965</v>
      </c>
      <c r="F275">
        <v>5</v>
      </c>
      <c r="G275" t="s">
        <v>833</v>
      </c>
      <c r="H275" t="s">
        <v>437</v>
      </c>
      <c r="I275" t="s">
        <v>438</v>
      </c>
      <c r="J275">
        <v>1758818295.214286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1115.513128309149</v>
      </c>
      <c r="AL275">
        <v>1079.470909090909</v>
      </c>
      <c r="AM275">
        <v>3.360576618440149</v>
      </c>
      <c r="AN275">
        <v>65.06510384186626</v>
      </c>
      <c r="AO275">
        <f>(AQ275 - AP275 + DZ275*1E3/(8.314*(EB275+273.15)) * AS275/DY275 * AR275) * DY275/(100*DM275) * 1000/(1000 - AQ275)</f>
        <v>0</v>
      </c>
      <c r="AP275">
        <v>20.45107243505999</v>
      </c>
      <c r="AQ275">
        <v>23.78867151515151</v>
      </c>
      <c r="AR275">
        <v>8.482262016946351E-05</v>
      </c>
      <c r="AS275">
        <v>108.0877856930043</v>
      </c>
      <c r="AT275">
        <v>0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3.21</v>
      </c>
      <c r="DN275">
        <v>0.5</v>
      </c>
      <c r="DO275" t="s">
        <v>440</v>
      </c>
      <c r="DP275">
        <v>2</v>
      </c>
      <c r="DQ275" t="b">
        <v>1</v>
      </c>
      <c r="DR275">
        <v>1758818295.214286</v>
      </c>
      <c r="DS275">
        <v>1030.066428571429</v>
      </c>
      <c r="DT275">
        <v>1077.151071428571</v>
      </c>
      <c r="DU275">
        <v>23.77439642857143</v>
      </c>
      <c r="DV275">
        <v>20.44495357142857</v>
      </c>
      <c r="DW275">
        <v>1030.982142857143</v>
      </c>
      <c r="DX275">
        <v>23.64467142857143</v>
      </c>
      <c r="DY275">
        <v>499.9916785714287</v>
      </c>
      <c r="DZ275">
        <v>91.21955357142856</v>
      </c>
      <c r="EA275">
        <v>0.02936022142857143</v>
      </c>
      <c r="EB275">
        <v>30.316375</v>
      </c>
      <c r="EC275">
        <v>29.99536785714286</v>
      </c>
      <c r="ED275">
        <v>999.9000000000002</v>
      </c>
      <c r="EE275">
        <v>0</v>
      </c>
      <c r="EF275">
        <v>0</v>
      </c>
      <c r="EG275">
        <v>9989.529642857144</v>
      </c>
      <c r="EH275">
        <v>0</v>
      </c>
      <c r="EI275">
        <v>11.36155714285714</v>
      </c>
      <c r="EJ275">
        <v>-47.08387142857141</v>
      </c>
      <c r="EK275">
        <v>1055.151071428572</v>
      </c>
      <c r="EL275">
        <v>1099.630714285714</v>
      </c>
      <c r="EM275">
        <v>3.329450357142857</v>
      </c>
      <c r="EN275">
        <v>1077.151071428571</v>
      </c>
      <c r="EO275">
        <v>20.44495357142857</v>
      </c>
      <c r="EP275">
        <v>2.168690357142857</v>
      </c>
      <c r="EQ275">
        <v>1.86498</v>
      </c>
      <c r="ER275">
        <v>18.73287857142858</v>
      </c>
      <c r="ES275">
        <v>16.342325</v>
      </c>
      <c r="ET275">
        <v>1999.975714285715</v>
      </c>
      <c r="EU275">
        <v>0.9799952857142858</v>
      </c>
      <c r="EV275">
        <v>0.02000439642857143</v>
      </c>
      <c r="EW275">
        <v>0</v>
      </c>
      <c r="EX275">
        <v>480.3734642857142</v>
      </c>
      <c r="EY275">
        <v>5.00097</v>
      </c>
      <c r="EZ275">
        <v>9646.87035714286</v>
      </c>
      <c r="FA275">
        <v>16707.36071428571</v>
      </c>
      <c r="FB275">
        <v>40.43699999999999</v>
      </c>
      <c r="FC275">
        <v>40.75</v>
      </c>
      <c r="FD275">
        <v>40.375</v>
      </c>
      <c r="FE275">
        <v>40.25</v>
      </c>
      <c r="FF275">
        <v>41.05535714285713</v>
      </c>
      <c r="FG275">
        <v>1955.065714285714</v>
      </c>
      <c r="FH275">
        <v>39.91</v>
      </c>
      <c r="FI275">
        <v>0</v>
      </c>
      <c r="FJ275">
        <v>1758818304</v>
      </c>
      <c r="FK275">
        <v>0</v>
      </c>
      <c r="FL275">
        <v>480.3244800000001</v>
      </c>
      <c r="FM275">
        <v>-0.2870000047474388</v>
      </c>
      <c r="FN275">
        <v>-7.103846094568546</v>
      </c>
      <c r="FO275">
        <v>9646.982</v>
      </c>
      <c r="FP275">
        <v>15</v>
      </c>
      <c r="FQ275">
        <v>0</v>
      </c>
      <c r="FR275" t="s">
        <v>441</v>
      </c>
      <c r="FS275">
        <v>1747247426.5</v>
      </c>
      <c r="FT275">
        <v>1747247420.5</v>
      </c>
      <c r="FU275">
        <v>0</v>
      </c>
      <c r="FV275">
        <v>1.027</v>
      </c>
      <c r="FW275">
        <v>0.031</v>
      </c>
      <c r="FX275">
        <v>0.02</v>
      </c>
      <c r="FY275">
        <v>0.05</v>
      </c>
      <c r="FZ275">
        <v>420</v>
      </c>
      <c r="GA275">
        <v>16</v>
      </c>
      <c r="GB275">
        <v>0.01</v>
      </c>
      <c r="GC275">
        <v>0.1</v>
      </c>
      <c r="GD275">
        <v>-47.220215</v>
      </c>
      <c r="GE275">
        <v>1.17637598499067</v>
      </c>
      <c r="GF275">
        <v>0.3759768407428845</v>
      </c>
      <c r="GG275">
        <v>0</v>
      </c>
      <c r="GH275">
        <v>480.371</v>
      </c>
      <c r="GI275">
        <v>-0.122719633572379</v>
      </c>
      <c r="GJ275">
        <v>0.171666400152088</v>
      </c>
      <c r="GK275">
        <v>-1</v>
      </c>
      <c r="GL275">
        <v>3.33846325</v>
      </c>
      <c r="GM275">
        <v>-0.1053887054409112</v>
      </c>
      <c r="GN275">
        <v>0.02468795236420994</v>
      </c>
      <c r="GO275">
        <v>0</v>
      </c>
      <c r="GP275">
        <v>0</v>
      </c>
      <c r="GQ275">
        <v>2</v>
      </c>
      <c r="GR275" t="s">
        <v>450</v>
      </c>
      <c r="GS275">
        <v>3.13532</v>
      </c>
      <c r="GT275">
        <v>2.68981</v>
      </c>
      <c r="GU275">
        <v>0.179531</v>
      </c>
      <c r="GV275">
        <v>0.182757</v>
      </c>
      <c r="GW275">
        <v>0.10655</v>
      </c>
      <c r="GX275">
        <v>0.09465469999999999</v>
      </c>
      <c r="GY275">
        <v>26084.1</v>
      </c>
      <c r="GZ275">
        <v>26029.2</v>
      </c>
      <c r="HA275">
        <v>29554.2</v>
      </c>
      <c r="HB275">
        <v>29434.2</v>
      </c>
      <c r="HC275">
        <v>34886.7</v>
      </c>
      <c r="HD275">
        <v>35296.1</v>
      </c>
      <c r="HE275">
        <v>41588.6</v>
      </c>
      <c r="HF275">
        <v>41813.6</v>
      </c>
      <c r="HG275">
        <v>1.9231</v>
      </c>
      <c r="HH275">
        <v>1.88935</v>
      </c>
      <c r="HI275">
        <v>0.07995960000000001</v>
      </c>
      <c r="HJ275">
        <v>0</v>
      </c>
      <c r="HK275">
        <v>28.693</v>
      </c>
      <c r="HL275">
        <v>999.9</v>
      </c>
      <c r="HM275">
        <v>52.9</v>
      </c>
      <c r="HN275">
        <v>30.9</v>
      </c>
      <c r="HO275">
        <v>26.0153</v>
      </c>
      <c r="HP275">
        <v>62.1839</v>
      </c>
      <c r="HQ275">
        <v>25.8534</v>
      </c>
      <c r="HR275">
        <v>1</v>
      </c>
      <c r="HS275">
        <v>0.0768394</v>
      </c>
      <c r="HT275">
        <v>-1.05438</v>
      </c>
      <c r="HU275">
        <v>20.3378</v>
      </c>
      <c r="HV275">
        <v>5.21774</v>
      </c>
      <c r="HW275">
        <v>12.0111</v>
      </c>
      <c r="HX275">
        <v>4.9885</v>
      </c>
      <c r="HY275">
        <v>3.28833</v>
      </c>
      <c r="HZ275">
        <v>9999</v>
      </c>
      <c r="IA275">
        <v>9999</v>
      </c>
      <c r="IB275">
        <v>9999</v>
      </c>
      <c r="IC275">
        <v>4.8</v>
      </c>
      <c r="ID275">
        <v>1.86758</v>
      </c>
      <c r="IE275">
        <v>1.8667</v>
      </c>
      <c r="IF275">
        <v>1.86601</v>
      </c>
      <c r="IG275">
        <v>1.866</v>
      </c>
      <c r="IH275">
        <v>1.86784</v>
      </c>
      <c r="II275">
        <v>1.87029</v>
      </c>
      <c r="IJ275">
        <v>1.86893</v>
      </c>
      <c r="IK275">
        <v>1.87042</v>
      </c>
      <c r="IL275">
        <v>0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-0.9399999999999999</v>
      </c>
      <c r="IZ275">
        <v>0.13</v>
      </c>
      <c r="JA275">
        <v>-0.08430758455233166</v>
      </c>
      <c r="JB275">
        <v>-0.0005046786976645747</v>
      </c>
      <c r="JC275">
        <v>-2.788243218172637E-07</v>
      </c>
      <c r="JD275">
        <v>-1.458253586176284E-11</v>
      </c>
      <c r="JE275">
        <v>-0.06436460862781151</v>
      </c>
      <c r="JF275">
        <v>-0.004978686969522418</v>
      </c>
      <c r="JG275">
        <v>0.0008967905392753483</v>
      </c>
      <c r="JH275">
        <v>-1.433903952826167E-05</v>
      </c>
      <c r="JI275">
        <v>4</v>
      </c>
      <c r="JJ275">
        <v>2332</v>
      </c>
      <c r="JK275">
        <v>1</v>
      </c>
      <c r="JL275">
        <v>26</v>
      </c>
      <c r="JM275">
        <v>192847.9</v>
      </c>
      <c r="JN275">
        <v>192848</v>
      </c>
      <c r="JO275">
        <v>2.27295</v>
      </c>
      <c r="JP275">
        <v>2.24976</v>
      </c>
      <c r="JQ275">
        <v>1.39648</v>
      </c>
      <c r="JR275">
        <v>2.34985</v>
      </c>
      <c r="JS275">
        <v>1.49536</v>
      </c>
      <c r="JT275">
        <v>2.54639</v>
      </c>
      <c r="JU275">
        <v>36.34</v>
      </c>
      <c r="JV275">
        <v>24.0612</v>
      </c>
      <c r="JW275">
        <v>18</v>
      </c>
      <c r="JX275">
        <v>488.909</v>
      </c>
      <c r="JY275">
        <v>457.592</v>
      </c>
      <c r="JZ275">
        <v>29.4366</v>
      </c>
      <c r="KA275">
        <v>28.6035</v>
      </c>
      <c r="KB275">
        <v>29.9999</v>
      </c>
      <c r="KC275">
        <v>28.493</v>
      </c>
      <c r="KD275">
        <v>28.4222</v>
      </c>
      <c r="KE275">
        <v>45.4855</v>
      </c>
      <c r="KF275">
        <v>27.4413</v>
      </c>
      <c r="KG275">
        <v>70.21420000000001</v>
      </c>
      <c r="KH275">
        <v>29.4348</v>
      </c>
      <c r="KI275">
        <v>1122.42</v>
      </c>
      <c r="KJ275">
        <v>20.4584</v>
      </c>
      <c r="KK275">
        <v>101.008</v>
      </c>
      <c r="KL275">
        <v>100.552</v>
      </c>
    </row>
    <row r="276" spans="1:298">
      <c r="A276">
        <v>260</v>
      </c>
      <c r="B276">
        <v>1758818308</v>
      </c>
      <c r="C276">
        <v>5272.900000095367</v>
      </c>
      <c r="D276" t="s">
        <v>966</v>
      </c>
      <c r="E276" t="s">
        <v>967</v>
      </c>
      <c r="F276">
        <v>5</v>
      </c>
      <c r="G276" t="s">
        <v>833</v>
      </c>
      <c r="H276" t="s">
        <v>437</v>
      </c>
      <c r="I276" t="s">
        <v>438</v>
      </c>
      <c r="J276">
        <v>1758818300.5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1132.496282906618</v>
      </c>
      <c r="AL276">
        <v>1096.463393939394</v>
      </c>
      <c r="AM276">
        <v>3.402477986338354</v>
      </c>
      <c r="AN276">
        <v>65.06510384186626</v>
      </c>
      <c r="AO276">
        <f>(AQ276 - AP276 + DZ276*1E3/(8.314*(EB276+273.15)) * AS276/DY276 * AR276) * DY276/(100*DM276) * 1000/(1000 - AQ276)</f>
        <v>0</v>
      </c>
      <c r="AP276">
        <v>20.45506184521791</v>
      </c>
      <c r="AQ276">
        <v>23.79075151515152</v>
      </c>
      <c r="AR276">
        <v>6.00643418095253E-05</v>
      </c>
      <c r="AS276">
        <v>108.0877856930043</v>
      </c>
      <c r="AT276">
        <v>0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3.21</v>
      </c>
      <c r="DN276">
        <v>0.5</v>
      </c>
      <c r="DO276" t="s">
        <v>440</v>
      </c>
      <c r="DP276">
        <v>2</v>
      </c>
      <c r="DQ276" t="b">
        <v>1</v>
      </c>
      <c r="DR276">
        <v>1758818300.5</v>
      </c>
      <c r="DS276">
        <v>1047.303703703704</v>
      </c>
      <c r="DT276">
        <v>1094.655185185185</v>
      </c>
      <c r="DU276">
        <v>23.78527777777778</v>
      </c>
      <c r="DV276">
        <v>20.45048148148148</v>
      </c>
      <c r="DW276">
        <v>1048.24</v>
      </c>
      <c r="DX276">
        <v>23.6554</v>
      </c>
      <c r="DY276">
        <v>499.9843333333334</v>
      </c>
      <c r="DZ276">
        <v>91.21725185185184</v>
      </c>
      <c r="EA276">
        <v>0.0294145037037037</v>
      </c>
      <c r="EB276">
        <v>30.31644074074075</v>
      </c>
      <c r="EC276">
        <v>29.99337407407407</v>
      </c>
      <c r="ED276">
        <v>999.9000000000001</v>
      </c>
      <c r="EE276">
        <v>0</v>
      </c>
      <c r="EF276">
        <v>0</v>
      </c>
      <c r="EG276">
        <v>9999.24</v>
      </c>
      <c r="EH276">
        <v>0</v>
      </c>
      <c r="EI276">
        <v>11.35787037037037</v>
      </c>
      <c r="EJ276">
        <v>-47.35037037037037</v>
      </c>
      <c r="EK276">
        <v>1072.820740740741</v>
      </c>
      <c r="EL276">
        <v>1117.507037037037</v>
      </c>
      <c r="EM276">
        <v>3.334801851851852</v>
      </c>
      <c r="EN276">
        <v>1094.655185185185</v>
      </c>
      <c r="EO276">
        <v>20.45048148148148</v>
      </c>
      <c r="EP276">
        <v>2.169628148148148</v>
      </c>
      <c r="EQ276">
        <v>1.865437037037037</v>
      </c>
      <c r="ER276">
        <v>18.73979259259259</v>
      </c>
      <c r="ES276">
        <v>16.34617777777778</v>
      </c>
      <c r="ET276">
        <v>1999.983703703704</v>
      </c>
      <c r="EU276">
        <v>0.9799953333333334</v>
      </c>
      <c r="EV276">
        <v>0.02000435185185185</v>
      </c>
      <c r="EW276">
        <v>0</v>
      </c>
      <c r="EX276">
        <v>480.366</v>
      </c>
      <c r="EY276">
        <v>5.00097</v>
      </c>
      <c r="EZ276">
        <v>9646.402962962964</v>
      </c>
      <c r="FA276">
        <v>16707.42962962963</v>
      </c>
      <c r="FB276">
        <v>40.43699999999999</v>
      </c>
      <c r="FC276">
        <v>40.75</v>
      </c>
      <c r="FD276">
        <v>40.375</v>
      </c>
      <c r="FE276">
        <v>40.25</v>
      </c>
      <c r="FF276">
        <v>41.0574074074074</v>
      </c>
      <c r="FG276">
        <v>1955.073703703704</v>
      </c>
      <c r="FH276">
        <v>39.91</v>
      </c>
      <c r="FI276">
        <v>0</v>
      </c>
      <c r="FJ276">
        <v>1758818308.8</v>
      </c>
      <c r="FK276">
        <v>0</v>
      </c>
      <c r="FL276">
        <v>480.30384</v>
      </c>
      <c r="FM276">
        <v>-0.4654615447738337</v>
      </c>
      <c r="FN276">
        <v>-5.243076865364317</v>
      </c>
      <c r="FO276">
        <v>9646.549199999999</v>
      </c>
      <c r="FP276">
        <v>15</v>
      </c>
      <c r="FQ276">
        <v>0</v>
      </c>
      <c r="FR276" t="s">
        <v>441</v>
      </c>
      <c r="FS276">
        <v>1747247426.5</v>
      </c>
      <c r="FT276">
        <v>1747247420.5</v>
      </c>
      <c r="FU276">
        <v>0</v>
      </c>
      <c r="FV276">
        <v>1.027</v>
      </c>
      <c r="FW276">
        <v>0.031</v>
      </c>
      <c r="FX276">
        <v>0.02</v>
      </c>
      <c r="FY276">
        <v>0.05</v>
      </c>
      <c r="FZ276">
        <v>420</v>
      </c>
      <c r="GA276">
        <v>16</v>
      </c>
      <c r="GB276">
        <v>0.01</v>
      </c>
      <c r="GC276">
        <v>0.1</v>
      </c>
      <c r="GD276">
        <v>-47.21339756097561</v>
      </c>
      <c r="GE276">
        <v>-2.913581184669086</v>
      </c>
      <c r="GF276">
        <v>0.3539721371753584</v>
      </c>
      <c r="GG276">
        <v>0</v>
      </c>
      <c r="GH276">
        <v>480.3070882352941</v>
      </c>
      <c r="GI276">
        <v>-0.2200305593008018</v>
      </c>
      <c r="GJ276">
        <v>0.2092893251608816</v>
      </c>
      <c r="GK276">
        <v>-1</v>
      </c>
      <c r="GL276">
        <v>3.330568292682927</v>
      </c>
      <c r="GM276">
        <v>0.06262557491289143</v>
      </c>
      <c r="GN276">
        <v>0.007500240940012492</v>
      </c>
      <c r="GO276">
        <v>1</v>
      </c>
      <c r="GP276">
        <v>1</v>
      </c>
      <c r="GQ276">
        <v>2</v>
      </c>
      <c r="GR276" t="s">
        <v>442</v>
      </c>
      <c r="GS276">
        <v>3.13569</v>
      </c>
      <c r="GT276">
        <v>2.68966</v>
      </c>
      <c r="GU276">
        <v>0.181328</v>
      </c>
      <c r="GV276">
        <v>0.184522</v>
      </c>
      <c r="GW276">
        <v>0.106556</v>
      </c>
      <c r="GX276">
        <v>0.0946718</v>
      </c>
      <c r="GY276">
        <v>26027.1</v>
      </c>
      <c r="GZ276">
        <v>25972.8</v>
      </c>
      <c r="HA276">
        <v>29554.3</v>
      </c>
      <c r="HB276">
        <v>29434.1</v>
      </c>
      <c r="HC276">
        <v>34886.3</v>
      </c>
      <c r="HD276">
        <v>35295.3</v>
      </c>
      <c r="HE276">
        <v>41588.4</v>
      </c>
      <c r="HF276">
        <v>41813.4</v>
      </c>
      <c r="HG276">
        <v>1.92375</v>
      </c>
      <c r="HH276">
        <v>1.8886</v>
      </c>
      <c r="HI276">
        <v>0.0799261</v>
      </c>
      <c r="HJ276">
        <v>0</v>
      </c>
      <c r="HK276">
        <v>28.6913</v>
      </c>
      <c r="HL276">
        <v>999.9</v>
      </c>
      <c r="HM276">
        <v>52.9</v>
      </c>
      <c r="HN276">
        <v>30.9</v>
      </c>
      <c r="HO276">
        <v>26.0147</v>
      </c>
      <c r="HP276">
        <v>62.2239</v>
      </c>
      <c r="HQ276">
        <v>25.6611</v>
      </c>
      <c r="HR276">
        <v>1</v>
      </c>
      <c r="HS276">
        <v>0.0767531</v>
      </c>
      <c r="HT276">
        <v>-1.03779</v>
      </c>
      <c r="HU276">
        <v>20.3381</v>
      </c>
      <c r="HV276">
        <v>5.21789</v>
      </c>
      <c r="HW276">
        <v>12.012</v>
      </c>
      <c r="HX276">
        <v>4.98895</v>
      </c>
      <c r="HY276">
        <v>3.28835</v>
      </c>
      <c r="HZ276">
        <v>9999</v>
      </c>
      <c r="IA276">
        <v>9999</v>
      </c>
      <c r="IB276">
        <v>9999</v>
      </c>
      <c r="IC276">
        <v>4.8</v>
      </c>
      <c r="ID276">
        <v>1.86758</v>
      </c>
      <c r="IE276">
        <v>1.86672</v>
      </c>
      <c r="IF276">
        <v>1.86602</v>
      </c>
      <c r="IG276">
        <v>1.866</v>
      </c>
      <c r="IH276">
        <v>1.86783</v>
      </c>
      <c r="II276">
        <v>1.87029</v>
      </c>
      <c r="IJ276">
        <v>1.86892</v>
      </c>
      <c r="IK276">
        <v>1.87042</v>
      </c>
      <c r="IL276">
        <v>0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-0.97</v>
      </c>
      <c r="IZ276">
        <v>0.13</v>
      </c>
      <c r="JA276">
        <v>-0.08430758455233166</v>
      </c>
      <c r="JB276">
        <v>-0.0005046786976645747</v>
      </c>
      <c r="JC276">
        <v>-2.788243218172637E-07</v>
      </c>
      <c r="JD276">
        <v>-1.458253586176284E-11</v>
      </c>
      <c r="JE276">
        <v>-0.06436460862781151</v>
      </c>
      <c r="JF276">
        <v>-0.004978686969522418</v>
      </c>
      <c r="JG276">
        <v>0.0008967905392753483</v>
      </c>
      <c r="JH276">
        <v>-1.433903952826167E-05</v>
      </c>
      <c r="JI276">
        <v>4</v>
      </c>
      <c r="JJ276">
        <v>2332</v>
      </c>
      <c r="JK276">
        <v>1</v>
      </c>
      <c r="JL276">
        <v>26</v>
      </c>
      <c r="JM276">
        <v>192848</v>
      </c>
      <c r="JN276">
        <v>192848.1</v>
      </c>
      <c r="JO276">
        <v>2.29858</v>
      </c>
      <c r="JP276">
        <v>2.24854</v>
      </c>
      <c r="JQ276">
        <v>1.39648</v>
      </c>
      <c r="JR276">
        <v>2.34985</v>
      </c>
      <c r="JS276">
        <v>1.49536</v>
      </c>
      <c r="JT276">
        <v>2.5293</v>
      </c>
      <c r="JU276">
        <v>36.34</v>
      </c>
      <c r="JV276">
        <v>24.0612</v>
      </c>
      <c r="JW276">
        <v>18</v>
      </c>
      <c r="JX276">
        <v>489.291</v>
      </c>
      <c r="JY276">
        <v>457.093</v>
      </c>
      <c r="JZ276">
        <v>29.4406</v>
      </c>
      <c r="KA276">
        <v>28.6</v>
      </c>
      <c r="KB276">
        <v>29.9998</v>
      </c>
      <c r="KC276">
        <v>28.4895</v>
      </c>
      <c r="KD276">
        <v>28.4188</v>
      </c>
      <c r="KE276">
        <v>45.994</v>
      </c>
      <c r="KF276">
        <v>27.4413</v>
      </c>
      <c r="KG276">
        <v>70.21420000000001</v>
      </c>
      <c r="KH276">
        <v>29.4387</v>
      </c>
      <c r="KI276">
        <v>1142.49</v>
      </c>
      <c r="KJ276">
        <v>20.4589</v>
      </c>
      <c r="KK276">
        <v>101.008</v>
      </c>
      <c r="KL276">
        <v>100.551</v>
      </c>
    </row>
    <row r="277" spans="1:298">
      <c r="A277">
        <v>261</v>
      </c>
      <c r="B277">
        <v>1758818313</v>
      </c>
      <c r="C277">
        <v>5277.900000095367</v>
      </c>
      <c r="D277" t="s">
        <v>968</v>
      </c>
      <c r="E277" t="s">
        <v>969</v>
      </c>
      <c r="F277">
        <v>5</v>
      </c>
      <c r="G277" t="s">
        <v>833</v>
      </c>
      <c r="H277" t="s">
        <v>437</v>
      </c>
      <c r="I277" t="s">
        <v>438</v>
      </c>
      <c r="J277">
        <v>1758818305.214286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1149.720137026363</v>
      </c>
      <c r="AL277">
        <v>1113.504969696969</v>
      </c>
      <c r="AM277">
        <v>3.409679044083912</v>
      </c>
      <c r="AN277">
        <v>65.06510384186626</v>
      </c>
      <c r="AO277">
        <f>(AQ277 - AP277 + DZ277*1E3/(8.314*(EB277+273.15)) * AS277/DY277 * AR277) * DY277/(100*DM277) * 1000/(1000 - AQ277)</f>
        <v>0</v>
      </c>
      <c r="AP277">
        <v>20.45729901673704</v>
      </c>
      <c r="AQ277">
        <v>23.78224303030303</v>
      </c>
      <c r="AR277">
        <v>-0.0001707205641100888</v>
      </c>
      <c r="AS277">
        <v>108.0877856930043</v>
      </c>
      <c r="AT277">
        <v>0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3.21</v>
      </c>
      <c r="DN277">
        <v>0.5</v>
      </c>
      <c r="DO277" t="s">
        <v>440</v>
      </c>
      <c r="DP277">
        <v>2</v>
      </c>
      <c r="DQ277" t="b">
        <v>1</v>
      </c>
      <c r="DR277">
        <v>1758818305.214286</v>
      </c>
      <c r="DS277">
        <v>1062.821785714286</v>
      </c>
      <c r="DT277">
        <v>1110.441071428571</v>
      </c>
      <c r="DU277">
        <v>23.78741071428572</v>
      </c>
      <c r="DV277">
        <v>20.45389642857143</v>
      </c>
      <c r="DW277">
        <v>1063.777142857143</v>
      </c>
      <c r="DX277">
        <v>23.65750357142857</v>
      </c>
      <c r="DY277">
        <v>499.9845714285714</v>
      </c>
      <c r="DZ277">
        <v>91.21578928571425</v>
      </c>
      <c r="EA277">
        <v>0.02943922142857143</v>
      </c>
      <c r="EB277">
        <v>30.31493214285714</v>
      </c>
      <c r="EC277">
        <v>29.9978</v>
      </c>
      <c r="ED277">
        <v>999.9000000000002</v>
      </c>
      <c r="EE277">
        <v>0</v>
      </c>
      <c r="EF277">
        <v>0</v>
      </c>
      <c r="EG277">
        <v>10001.09714285714</v>
      </c>
      <c r="EH277">
        <v>0</v>
      </c>
      <c r="EI277">
        <v>11.36155714285714</v>
      </c>
      <c r="EJ277">
        <v>-47.6176392857143</v>
      </c>
      <c r="EK277">
        <v>1088.720714285714</v>
      </c>
      <c r="EL277">
        <v>1133.627857142857</v>
      </c>
      <c r="EM277">
        <v>3.333514285714286</v>
      </c>
      <c r="EN277">
        <v>1110.441071428571</v>
      </c>
      <c r="EO277">
        <v>20.45389642857143</v>
      </c>
      <c r="EP277">
        <v>2.169787857142857</v>
      </c>
      <c r="EQ277">
        <v>1.865718928571429</v>
      </c>
      <c r="ER277">
        <v>18.74097142857143</v>
      </c>
      <c r="ES277">
        <v>16.34854285714286</v>
      </c>
      <c r="ET277">
        <v>1999.986428571429</v>
      </c>
      <c r="EU277">
        <v>0.9799952857142858</v>
      </c>
      <c r="EV277">
        <v>0.02000440357142857</v>
      </c>
      <c r="EW277">
        <v>0</v>
      </c>
      <c r="EX277">
        <v>480.3274642857143</v>
      </c>
      <c r="EY277">
        <v>5.00097</v>
      </c>
      <c r="EZ277">
        <v>9646.044285714288</v>
      </c>
      <c r="FA277">
        <v>16707.44642857143</v>
      </c>
      <c r="FB277">
        <v>40.43699999999999</v>
      </c>
      <c r="FC277">
        <v>40.74775</v>
      </c>
      <c r="FD277">
        <v>40.375</v>
      </c>
      <c r="FE277">
        <v>40.25</v>
      </c>
      <c r="FF277">
        <v>41.04207142857143</v>
      </c>
      <c r="FG277">
        <v>1955.076428571429</v>
      </c>
      <c r="FH277">
        <v>39.91</v>
      </c>
      <c r="FI277">
        <v>0</v>
      </c>
      <c r="FJ277">
        <v>1758818314.2</v>
      </c>
      <c r="FK277">
        <v>0</v>
      </c>
      <c r="FL277">
        <v>480.2637692307692</v>
      </c>
      <c r="FM277">
        <v>-0.5439999975821204</v>
      </c>
      <c r="FN277">
        <v>-5.174358971153632</v>
      </c>
      <c r="FO277">
        <v>9646.167307692307</v>
      </c>
      <c r="FP277">
        <v>15</v>
      </c>
      <c r="FQ277">
        <v>0</v>
      </c>
      <c r="FR277" t="s">
        <v>441</v>
      </c>
      <c r="FS277">
        <v>1747247426.5</v>
      </c>
      <c r="FT277">
        <v>1747247420.5</v>
      </c>
      <c r="FU277">
        <v>0</v>
      </c>
      <c r="FV277">
        <v>1.027</v>
      </c>
      <c r="FW277">
        <v>0.031</v>
      </c>
      <c r="FX277">
        <v>0.02</v>
      </c>
      <c r="FY277">
        <v>0.05</v>
      </c>
      <c r="FZ277">
        <v>420</v>
      </c>
      <c r="GA277">
        <v>16</v>
      </c>
      <c r="GB277">
        <v>0.01</v>
      </c>
      <c r="GC277">
        <v>0.1</v>
      </c>
      <c r="GD277">
        <v>-47.38863170731707</v>
      </c>
      <c r="GE277">
        <v>-3.615240418118578</v>
      </c>
      <c r="GF277">
        <v>0.3773236027467247</v>
      </c>
      <c r="GG277">
        <v>0</v>
      </c>
      <c r="GH277">
        <v>480.2826764705883</v>
      </c>
      <c r="GI277">
        <v>-0.5429029790024851</v>
      </c>
      <c r="GJ277">
        <v>0.2361391315440248</v>
      </c>
      <c r="GK277">
        <v>-1</v>
      </c>
      <c r="GL277">
        <v>3.333073170731708</v>
      </c>
      <c r="GM277">
        <v>0.005422369337977029</v>
      </c>
      <c r="GN277">
        <v>0.004016247149513175</v>
      </c>
      <c r="GO277">
        <v>1</v>
      </c>
      <c r="GP277">
        <v>1</v>
      </c>
      <c r="GQ277">
        <v>2</v>
      </c>
      <c r="GR277" t="s">
        <v>442</v>
      </c>
      <c r="GS277">
        <v>3.13533</v>
      </c>
      <c r="GT277">
        <v>2.68996</v>
      </c>
      <c r="GU277">
        <v>0.183124</v>
      </c>
      <c r="GV277">
        <v>0.186271</v>
      </c>
      <c r="GW277">
        <v>0.106539</v>
      </c>
      <c r="GX277">
        <v>0.094681</v>
      </c>
      <c r="GY277">
        <v>25970</v>
      </c>
      <c r="GZ277">
        <v>25917.4</v>
      </c>
      <c r="HA277">
        <v>29554.3</v>
      </c>
      <c r="HB277">
        <v>29434.5</v>
      </c>
      <c r="HC277">
        <v>34887.1</v>
      </c>
      <c r="HD277">
        <v>35295.2</v>
      </c>
      <c r="HE277">
        <v>41588.6</v>
      </c>
      <c r="HF277">
        <v>41813.7</v>
      </c>
      <c r="HG277">
        <v>1.92315</v>
      </c>
      <c r="HH277">
        <v>1.8893</v>
      </c>
      <c r="HI277">
        <v>0.0813082</v>
      </c>
      <c r="HJ277">
        <v>0</v>
      </c>
      <c r="HK277">
        <v>28.6893</v>
      </c>
      <c r="HL277">
        <v>999.9</v>
      </c>
      <c r="HM277">
        <v>52.9</v>
      </c>
      <c r="HN277">
        <v>30.9</v>
      </c>
      <c r="HO277">
        <v>26.014</v>
      </c>
      <c r="HP277">
        <v>62.1139</v>
      </c>
      <c r="HQ277">
        <v>25.7812</v>
      </c>
      <c r="HR277">
        <v>1</v>
      </c>
      <c r="HS277">
        <v>0.07619919999999999</v>
      </c>
      <c r="HT277">
        <v>-1.03296</v>
      </c>
      <c r="HU277">
        <v>20.338</v>
      </c>
      <c r="HV277">
        <v>5.21744</v>
      </c>
      <c r="HW277">
        <v>12.0135</v>
      </c>
      <c r="HX277">
        <v>4.9889</v>
      </c>
      <c r="HY277">
        <v>3.28813</v>
      </c>
      <c r="HZ277">
        <v>9999</v>
      </c>
      <c r="IA277">
        <v>9999</v>
      </c>
      <c r="IB277">
        <v>9999</v>
      </c>
      <c r="IC277">
        <v>4.8</v>
      </c>
      <c r="ID277">
        <v>1.86755</v>
      </c>
      <c r="IE277">
        <v>1.86671</v>
      </c>
      <c r="IF277">
        <v>1.86602</v>
      </c>
      <c r="IG277">
        <v>1.866</v>
      </c>
      <c r="IH277">
        <v>1.86786</v>
      </c>
      <c r="II277">
        <v>1.87027</v>
      </c>
      <c r="IJ277">
        <v>1.86893</v>
      </c>
      <c r="IK277">
        <v>1.87042</v>
      </c>
      <c r="IL277">
        <v>0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-0.98</v>
      </c>
      <c r="IZ277">
        <v>0.1299</v>
      </c>
      <c r="JA277">
        <v>-0.08430758455233166</v>
      </c>
      <c r="JB277">
        <v>-0.0005046786976645747</v>
      </c>
      <c r="JC277">
        <v>-2.788243218172637E-07</v>
      </c>
      <c r="JD277">
        <v>-1.458253586176284E-11</v>
      </c>
      <c r="JE277">
        <v>-0.06436460862781151</v>
      </c>
      <c r="JF277">
        <v>-0.004978686969522418</v>
      </c>
      <c r="JG277">
        <v>0.0008967905392753483</v>
      </c>
      <c r="JH277">
        <v>-1.433903952826167E-05</v>
      </c>
      <c r="JI277">
        <v>4</v>
      </c>
      <c r="JJ277">
        <v>2332</v>
      </c>
      <c r="JK277">
        <v>1</v>
      </c>
      <c r="JL277">
        <v>26</v>
      </c>
      <c r="JM277">
        <v>192848.1</v>
      </c>
      <c r="JN277">
        <v>192848.2</v>
      </c>
      <c r="JO277">
        <v>2.32788</v>
      </c>
      <c r="JP277">
        <v>2.23511</v>
      </c>
      <c r="JQ277">
        <v>1.39648</v>
      </c>
      <c r="JR277">
        <v>2.34741</v>
      </c>
      <c r="JS277">
        <v>1.49536</v>
      </c>
      <c r="JT277">
        <v>2.72217</v>
      </c>
      <c r="JU277">
        <v>36.34</v>
      </c>
      <c r="JV277">
        <v>24.07</v>
      </c>
      <c r="JW277">
        <v>18</v>
      </c>
      <c r="JX277">
        <v>488.887</v>
      </c>
      <c r="JY277">
        <v>457.509</v>
      </c>
      <c r="JZ277">
        <v>29.4427</v>
      </c>
      <c r="KA277">
        <v>28.5968</v>
      </c>
      <c r="KB277">
        <v>29.9999</v>
      </c>
      <c r="KC277">
        <v>28.4863</v>
      </c>
      <c r="KD277">
        <v>28.4156</v>
      </c>
      <c r="KE277">
        <v>46.5781</v>
      </c>
      <c r="KF277">
        <v>27.4413</v>
      </c>
      <c r="KG277">
        <v>70.21420000000001</v>
      </c>
      <c r="KH277">
        <v>29.4421</v>
      </c>
      <c r="KI277">
        <v>1155.87</v>
      </c>
      <c r="KJ277">
        <v>20.4677</v>
      </c>
      <c r="KK277">
        <v>101.008</v>
      </c>
      <c r="KL277">
        <v>100.552</v>
      </c>
    </row>
    <row r="278" spans="1:298">
      <c r="A278">
        <v>262</v>
      </c>
      <c r="B278">
        <v>1758818318</v>
      </c>
      <c r="C278">
        <v>5282.900000095367</v>
      </c>
      <c r="D278" t="s">
        <v>970</v>
      </c>
      <c r="E278" t="s">
        <v>971</v>
      </c>
      <c r="F278">
        <v>5</v>
      </c>
      <c r="G278" t="s">
        <v>833</v>
      </c>
      <c r="H278" t="s">
        <v>437</v>
      </c>
      <c r="I278" t="s">
        <v>438</v>
      </c>
      <c r="J278">
        <v>1758818310.5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1166.792034715047</v>
      </c>
      <c r="AL278">
        <v>1130.623757575757</v>
      </c>
      <c r="AM278">
        <v>3.43417450294871</v>
      </c>
      <c r="AN278">
        <v>65.06510384186626</v>
      </c>
      <c r="AO278">
        <f>(AQ278 - AP278 + DZ278*1E3/(8.314*(EB278+273.15)) * AS278/DY278 * AR278) * DY278/(100*DM278) * 1000/(1000 - AQ278)</f>
        <v>0</v>
      </c>
      <c r="AP278">
        <v>20.45781676568145</v>
      </c>
      <c r="AQ278">
        <v>23.78316060606059</v>
      </c>
      <c r="AR278">
        <v>1.047688573165003E-05</v>
      </c>
      <c r="AS278">
        <v>108.0877856930043</v>
      </c>
      <c r="AT278">
        <v>0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3.21</v>
      </c>
      <c r="DN278">
        <v>0.5</v>
      </c>
      <c r="DO278" t="s">
        <v>440</v>
      </c>
      <c r="DP278">
        <v>2</v>
      </c>
      <c r="DQ278" t="b">
        <v>1</v>
      </c>
      <c r="DR278">
        <v>1758818310.5</v>
      </c>
      <c r="DS278">
        <v>1080.363333333333</v>
      </c>
      <c r="DT278">
        <v>1128.153703703704</v>
      </c>
      <c r="DU278">
        <v>23.78612592592593</v>
      </c>
      <c r="DV278">
        <v>20.45599259259259</v>
      </c>
      <c r="DW278">
        <v>1081.34</v>
      </c>
      <c r="DX278">
        <v>23.65623703703704</v>
      </c>
      <c r="DY278">
        <v>499.9711111111112</v>
      </c>
      <c r="DZ278">
        <v>91.21603703703703</v>
      </c>
      <c r="EA278">
        <v>0.02940550740740741</v>
      </c>
      <c r="EB278">
        <v>30.31266296296296</v>
      </c>
      <c r="EC278">
        <v>30.00263333333334</v>
      </c>
      <c r="ED278">
        <v>999.9000000000001</v>
      </c>
      <c r="EE278">
        <v>0</v>
      </c>
      <c r="EF278">
        <v>0</v>
      </c>
      <c r="EG278">
        <v>10011.27074074074</v>
      </c>
      <c r="EH278">
        <v>0</v>
      </c>
      <c r="EI278">
        <v>11.35787037037037</v>
      </c>
      <c r="EJ278">
        <v>-47.78922962962964</v>
      </c>
      <c r="EK278">
        <v>1106.688888888889</v>
      </c>
      <c r="EL278">
        <v>1151.714444444445</v>
      </c>
      <c r="EM278">
        <v>3.330136666666667</v>
      </c>
      <c r="EN278">
        <v>1128.153703703704</v>
      </c>
      <c r="EO278">
        <v>20.45599259259259</v>
      </c>
      <c r="EP278">
        <v>2.169676666666667</v>
      </c>
      <c r="EQ278">
        <v>1.865914444444445</v>
      </c>
      <c r="ER278">
        <v>18.74015185185185</v>
      </c>
      <c r="ES278">
        <v>16.3501962962963</v>
      </c>
      <c r="ET278">
        <v>2000.009629629629</v>
      </c>
      <c r="EU278">
        <v>0.9799954444444445</v>
      </c>
      <c r="EV278">
        <v>0.02000424444444445</v>
      </c>
      <c r="EW278">
        <v>0</v>
      </c>
      <c r="EX278">
        <v>480.2307777777777</v>
      </c>
      <c r="EY278">
        <v>5.00097</v>
      </c>
      <c r="EZ278">
        <v>9645.884814814815</v>
      </c>
      <c r="FA278">
        <v>16707.64444444444</v>
      </c>
      <c r="FB278">
        <v>40.43699999999999</v>
      </c>
      <c r="FC278">
        <v>40.73833333333333</v>
      </c>
      <c r="FD278">
        <v>40.375</v>
      </c>
      <c r="FE278">
        <v>40.25</v>
      </c>
      <c r="FF278">
        <v>41.02296296296296</v>
      </c>
      <c r="FG278">
        <v>1955.09962962963</v>
      </c>
      <c r="FH278">
        <v>39.91</v>
      </c>
      <c r="FI278">
        <v>0</v>
      </c>
      <c r="FJ278">
        <v>1758818319</v>
      </c>
      <c r="FK278">
        <v>0</v>
      </c>
      <c r="FL278">
        <v>480.2162307692308</v>
      </c>
      <c r="FM278">
        <v>0.4730256357149657</v>
      </c>
      <c r="FN278">
        <v>-5.48000000198352</v>
      </c>
      <c r="FO278">
        <v>9645.861153846154</v>
      </c>
      <c r="FP278">
        <v>15</v>
      </c>
      <c r="FQ278">
        <v>0</v>
      </c>
      <c r="FR278" t="s">
        <v>441</v>
      </c>
      <c r="FS278">
        <v>1747247426.5</v>
      </c>
      <c r="FT278">
        <v>1747247420.5</v>
      </c>
      <c r="FU278">
        <v>0</v>
      </c>
      <c r="FV278">
        <v>1.027</v>
      </c>
      <c r="FW278">
        <v>0.031</v>
      </c>
      <c r="FX278">
        <v>0.02</v>
      </c>
      <c r="FY278">
        <v>0.05</v>
      </c>
      <c r="FZ278">
        <v>420</v>
      </c>
      <c r="GA278">
        <v>16</v>
      </c>
      <c r="GB278">
        <v>0.01</v>
      </c>
      <c r="GC278">
        <v>0.1</v>
      </c>
      <c r="GD278">
        <v>-47.67100000000001</v>
      </c>
      <c r="GE278">
        <v>-2.227741463414587</v>
      </c>
      <c r="GF278">
        <v>0.2532344609154173</v>
      </c>
      <c r="GG278">
        <v>0</v>
      </c>
      <c r="GH278">
        <v>480.2601764705882</v>
      </c>
      <c r="GI278">
        <v>-0.6397860986556254</v>
      </c>
      <c r="GJ278">
        <v>0.2774428897871158</v>
      </c>
      <c r="GK278">
        <v>-1</v>
      </c>
      <c r="GL278">
        <v>3.332111463414634</v>
      </c>
      <c r="GM278">
        <v>-0.04023010452962084</v>
      </c>
      <c r="GN278">
        <v>0.004823360614189577</v>
      </c>
      <c r="GO278">
        <v>1</v>
      </c>
      <c r="GP278">
        <v>1</v>
      </c>
      <c r="GQ278">
        <v>2</v>
      </c>
      <c r="GR278" t="s">
        <v>442</v>
      </c>
      <c r="GS278">
        <v>3.13555</v>
      </c>
      <c r="GT278">
        <v>2.68974</v>
      </c>
      <c r="GU278">
        <v>0.184906</v>
      </c>
      <c r="GV278">
        <v>0.187997</v>
      </c>
      <c r="GW278">
        <v>0.106538</v>
      </c>
      <c r="GX278">
        <v>0.0946343</v>
      </c>
      <c r="GY278">
        <v>25913.7</v>
      </c>
      <c r="GZ278">
        <v>25862.8</v>
      </c>
      <c r="HA278">
        <v>29554.7</v>
      </c>
      <c r="HB278">
        <v>29434.9</v>
      </c>
      <c r="HC278">
        <v>34887.5</v>
      </c>
      <c r="HD278">
        <v>35297.9</v>
      </c>
      <c r="HE278">
        <v>41589</v>
      </c>
      <c r="HF278">
        <v>41814.8</v>
      </c>
      <c r="HG278">
        <v>1.92377</v>
      </c>
      <c r="HH278">
        <v>1.889</v>
      </c>
      <c r="HI278">
        <v>0.0807643</v>
      </c>
      <c r="HJ278">
        <v>0</v>
      </c>
      <c r="HK278">
        <v>28.6876</v>
      </c>
      <c r="HL278">
        <v>999.9</v>
      </c>
      <c r="HM278">
        <v>52.9</v>
      </c>
      <c r="HN278">
        <v>30.9</v>
      </c>
      <c r="HO278">
        <v>26.0152</v>
      </c>
      <c r="HP278">
        <v>62.1239</v>
      </c>
      <c r="HQ278">
        <v>25.7171</v>
      </c>
      <c r="HR278">
        <v>1</v>
      </c>
      <c r="HS278">
        <v>0.07617889999999999</v>
      </c>
      <c r="HT278">
        <v>-1.00465</v>
      </c>
      <c r="HU278">
        <v>20.338</v>
      </c>
      <c r="HV278">
        <v>5.21609</v>
      </c>
      <c r="HW278">
        <v>12.0125</v>
      </c>
      <c r="HX278">
        <v>4.98835</v>
      </c>
      <c r="HY278">
        <v>3.28815</v>
      </c>
      <c r="HZ278">
        <v>9999</v>
      </c>
      <c r="IA278">
        <v>9999</v>
      </c>
      <c r="IB278">
        <v>9999</v>
      </c>
      <c r="IC278">
        <v>4.8</v>
      </c>
      <c r="ID278">
        <v>1.86758</v>
      </c>
      <c r="IE278">
        <v>1.86671</v>
      </c>
      <c r="IF278">
        <v>1.86601</v>
      </c>
      <c r="IG278">
        <v>1.866</v>
      </c>
      <c r="IH278">
        <v>1.86784</v>
      </c>
      <c r="II278">
        <v>1.87028</v>
      </c>
      <c r="IJ278">
        <v>1.86892</v>
      </c>
      <c r="IK278">
        <v>1.87042</v>
      </c>
      <c r="IL278">
        <v>0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-1</v>
      </c>
      <c r="IZ278">
        <v>0.1299</v>
      </c>
      <c r="JA278">
        <v>-0.08430758455233166</v>
      </c>
      <c r="JB278">
        <v>-0.0005046786976645747</v>
      </c>
      <c r="JC278">
        <v>-2.788243218172637E-07</v>
      </c>
      <c r="JD278">
        <v>-1.458253586176284E-11</v>
      </c>
      <c r="JE278">
        <v>-0.06436460862781151</v>
      </c>
      <c r="JF278">
        <v>-0.004978686969522418</v>
      </c>
      <c r="JG278">
        <v>0.0008967905392753483</v>
      </c>
      <c r="JH278">
        <v>-1.433903952826167E-05</v>
      </c>
      <c r="JI278">
        <v>4</v>
      </c>
      <c r="JJ278">
        <v>2332</v>
      </c>
      <c r="JK278">
        <v>1</v>
      </c>
      <c r="JL278">
        <v>26</v>
      </c>
      <c r="JM278">
        <v>192848.2</v>
      </c>
      <c r="JN278">
        <v>192848.3</v>
      </c>
      <c r="JO278">
        <v>2.35229</v>
      </c>
      <c r="JP278">
        <v>2.24609</v>
      </c>
      <c r="JQ278">
        <v>1.39648</v>
      </c>
      <c r="JR278">
        <v>2.34863</v>
      </c>
      <c r="JS278">
        <v>1.49536</v>
      </c>
      <c r="JT278">
        <v>2.5769</v>
      </c>
      <c r="JU278">
        <v>36.34</v>
      </c>
      <c r="JV278">
        <v>24.07</v>
      </c>
      <c r="JW278">
        <v>18</v>
      </c>
      <c r="JX278">
        <v>489.258</v>
      </c>
      <c r="JY278">
        <v>457.293</v>
      </c>
      <c r="JZ278">
        <v>29.4427</v>
      </c>
      <c r="KA278">
        <v>28.5932</v>
      </c>
      <c r="KB278">
        <v>29.9999</v>
      </c>
      <c r="KC278">
        <v>28.4834</v>
      </c>
      <c r="KD278">
        <v>28.4121</v>
      </c>
      <c r="KE278">
        <v>47.0805</v>
      </c>
      <c r="KF278">
        <v>27.4413</v>
      </c>
      <c r="KG278">
        <v>69.84010000000001</v>
      </c>
      <c r="KH278">
        <v>29.4356</v>
      </c>
      <c r="KI278">
        <v>1175.9</v>
      </c>
      <c r="KJ278">
        <v>20.4708</v>
      </c>
      <c r="KK278">
        <v>101.009</v>
      </c>
      <c r="KL278">
        <v>100.554</v>
      </c>
    </row>
    <row r="279" spans="1:298">
      <c r="A279">
        <v>263</v>
      </c>
      <c r="B279">
        <v>1758818323</v>
      </c>
      <c r="C279">
        <v>5287.900000095367</v>
      </c>
      <c r="D279" t="s">
        <v>972</v>
      </c>
      <c r="E279" t="s">
        <v>973</v>
      </c>
      <c r="F279">
        <v>5</v>
      </c>
      <c r="G279" t="s">
        <v>833</v>
      </c>
      <c r="H279" t="s">
        <v>437</v>
      </c>
      <c r="I279" t="s">
        <v>438</v>
      </c>
      <c r="J279">
        <v>1758818315.214286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1183.954480609809</v>
      </c>
      <c r="AL279">
        <v>1147.722909090909</v>
      </c>
      <c r="AM279">
        <v>3.40820155614048</v>
      </c>
      <c r="AN279">
        <v>65.06510384186626</v>
      </c>
      <c r="AO279">
        <f>(AQ279 - AP279 + DZ279*1E3/(8.314*(EB279+273.15)) * AS279/DY279 * AR279) * DY279/(100*DM279) * 1000/(1000 - AQ279)</f>
        <v>0</v>
      </c>
      <c r="AP279">
        <v>20.42414405725795</v>
      </c>
      <c r="AQ279">
        <v>23.76635212121212</v>
      </c>
      <c r="AR279">
        <v>-0.0002591795451745139</v>
      </c>
      <c r="AS279">
        <v>108.0877856930043</v>
      </c>
      <c r="AT279">
        <v>0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3.21</v>
      </c>
      <c r="DN279">
        <v>0.5</v>
      </c>
      <c r="DO279" t="s">
        <v>440</v>
      </c>
      <c r="DP279">
        <v>2</v>
      </c>
      <c r="DQ279" t="b">
        <v>1</v>
      </c>
      <c r="DR279">
        <v>1758818315.214286</v>
      </c>
      <c r="DS279">
        <v>1096.092142857143</v>
      </c>
      <c r="DT279">
        <v>1143.996428571429</v>
      </c>
      <c r="DU279">
        <v>23.78197142857143</v>
      </c>
      <c r="DV279">
        <v>20.447375</v>
      </c>
      <c r="DW279">
        <v>1097.086785714286</v>
      </c>
      <c r="DX279">
        <v>23.65213571428571</v>
      </c>
      <c r="DY279">
        <v>500.0143928571429</v>
      </c>
      <c r="DZ279">
        <v>91.21650000000002</v>
      </c>
      <c r="EA279">
        <v>0.02933683928571428</v>
      </c>
      <c r="EB279">
        <v>30.31097142857143</v>
      </c>
      <c r="EC279">
        <v>30.00520357142857</v>
      </c>
      <c r="ED279">
        <v>999.9000000000002</v>
      </c>
      <c r="EE279">
        <v>0</v>
      </c>
      <c r="EF279">
        <v>0</v>
      </c>
      <c r="EG279">
        <v>10009.42178571428</v>
      </c>
      <c r="EH279">
        <v>0</v>
      </c>
      <c r="EI279">
        <v>11.36335714285714</v>
      </c>
      <c r="EJ279">
        <v>-47.90304642857143</v>
      </c>
      <c r="EK279">
        <v>1122.795714285714</v>
      </c>
      <c r="EL279">
        <v>1167.877142857143</v>
      </c>
      <c r="EM279">
        <v>3.3345975</v>
      </c>
      <c r="EN279">
        <v>1143.996428571429</v>
      </c>
      <c r="EO279">
        <v>20.447375</v>
      </c>
      <c r="EP279">
        <v>2.169308571428572</v>
      </c>
      <c r="EQ279">
        <v>1.865137857142857</v>
      </c>
      <c r="ER279">
        <v>18.73743571428571</v>
      </c>
      <c r="ES279">
        <v>16.34365357142857</v>
      </c>
      <c r="ET279">
        <v>2000.011428571428</v>
      </c>
      <c r="EU279">
        <v>0.979995392857143</v>
      </c>
      <c r="EV279">
        <v>0.02000429642857143</v>
      </c>
      <c r="EW279">
        <v>0</v>
      </c>
      <c r="EX279">
        <v>480.234357142857</v>
      </c>
      <c r="EY279">
        <v>5.00097</v>
      </c>
      <c r="EZ279">
        <v>9645.510357142857</v>
      </c>
      <c r="FA279">
        <v>16707.66071428571</v>
      </c>
      <c r="FB279">
        <v>40.43699999999999</v>
      </c>
      <c r="FC279">
        <v>40.7275</v>
      </c>
      <c r="FD279">
        <v>40.375</v>
      </c>
      <c r="FE279">
        <v>40.25</v>
      </c>
      <c r="FF279">
        <v>41.00442857142857</v>
      </c>
      <c r="FG279">
        <v>1955.101428571429</v>
      </c>
      <c r="FH279">
        <v>39.91</v>
      </c>
      <c r="FI279">
        <v>0</v>
      </c>
      <c r="FJ279">
        <v>1758818323.8</v>
      </c>
      <c r="FK279">
        <v>0</v>
      </c>
      <c r="FL279">
        <v>480.2457307692308</v>
      </c>
      <c r="FM279">
        <v>0.1129914454364515</v>
      </c>
      <c r="FN279">
        <v>-4.976068378853677</v>
      </c>
      <c r="FO279">
        <v>9645.496538461537</v>
      </c>
      <c r="FP279">
        <v>15</v>
      </c>
      <c r="FQ279">
        <v>0</v>
      </c>
      <c r="FR279" t="s">
        <v>441</v>
      </c>
      <c r="FS279">
        <v>1747247426.5</v>
      </c>
      <c r="FT279">
        <v>1747247420.5</v>
      </c>
      <c r="FU279">
        <v>0</v>
      </c>
      <c r="FV279">
        <v>1.027</v>
      </c>
      <c r="FW279">
        <v>0.031</v>
      </c>
      <c r="FX279">
        <v>0.02</v>
      </c>
      <c r="FY279">
        <v>0.05</v>
      </c>
      <c r="FZ279">
        <v>420</v>
      </c>
      <c r="GA279">
        <v>16</v>
      </c>
      <c r="GB279">
        <v>0.01</v>
      </c>
      <c r="GC279">
        <v>0.1</v>
      </c>
      <c r="GD279">
        <v>-47.80723414634146</v>
      </c>
      <c r="GE279">
        <v>-1.327239721254427</v>
      </c>
      <c r="GF279">
        <v>0.1419481485712575</v>
      </c>
      <c r="GG279">
        <v>0</v>
      </c>
      <c r="GH279">
        <v>480.2299411764706</v>
      </c>
      <c r="GI279">
        <v>-0.01032849621251391</v>
      </c>
      <c r="GJ279">
        <v>0.2601111686744783</v>
      </c>
      <c r="GK279">
        <v>-1</v>
      </c>
      <c r="GL279">
        <v>3.334150731707317</v>
      </c>
      <c r="GM279">
        <v>0.0233563066202044</v>
      </c>
      <c r="GN279">
        <v>0.007968251756186567</v>
      </c>
      <c r="GO279">
        <v>1</v>
      </c>
      <c r="GP279">
        <v>1</v>
      </c>
      <c r="GQ279">
        <v>2</v>
      </c>
      <c r="GR279" t="s">
        <v>442</v>
      </c>
      <c r="GS279">
        <v>3.13556</v>
      </c>
      <c r="GT279">
        <v>2.68921</v>
      </c>
      <c r="GU279">
        <v>0.186676</v>
      </c>
      <c r="GV279">
        <v>0.189724</v>
      </c>
      <c r="GW279">
        <v>0.10648</v>
      </c>
      <c r="GX279">
        <v>0.0945589</v>
      </c>
      <c r="GY279">
        <v>25857</v>
      </c>
      <c r="GZ279">
        <v>25808</v>
      </c>
      <c r="HA279">
        <v>29554.3</v>
      </c>
      <c r="HB279">
        <v>29435.2</v>
      </c>
      <c r="HC279">
        <v>34889.3</v>
      </c>
      <c r="HD279">
        <v>35301.1</v>
      </c>
      <c r="HE279">
        <v>41588.3</v>
      </c>
      <c r="HF279">
        <v>41814.9</v>
      </c>
      <c r="HG279">
        <v>1.92348</v>
      </c>
      <c r="HH279">
        <v>1.88897</v>
      </c>
      <c r="HI279">
        <v>0.0807792</v>
      </c>
      <c r="HJ279">
        <v>0</v>
      </c>
      <c r="HK279">
        <v>28.6854</v>
      </c>
      <c r="HL279">
        <v>999.9</v>
      </c>
      <c r="HM279">
        <v>52.9</v>
      </c>
      <c r="HN279">
        <v>30.9</v>
      </c>
      <c r="HO279">
        <v>26.0139</v>
      </c>
      <c r="HP279">
        <v>61.9539</v>
      </c>
      <c r="HQ279">
        <v>25.6851</v>
      </c>
      <c r="HR279">
        <v>1</v>
      </c>
      <c r="HS279">
        <v>0.07571899999999999</v>
      </c>
      <c r="HT279">
        <v>-0.994542</v>
      </c>
      <c r="HU279">
        <v>20.3379</v>
      </c>
      <c r="HV279">
        <v>5.21624</v>
      </c>
      <c r="HW279">
        <v>12.014</v>
      </c>
      <c r="HX279">
        <v>4.98865</v>
      </c>
      <c r="HY279">
        <v>3.28818</v>
      </c>
      <c r="HZ279">
        <v>9999</v>
      </c>
      <c r="IA279">
        <v>9999</v>
      </c>
      <c r="IB279">
        <v>9999</v>
      </c>
      <c r="IC279">
        <v>4.8</v>
      </c>
      <c r="ID279">
        <v>1.86758</v>
      </c>
      <c r="IE279">
        <v>1.86674</v>
      </c>
      <c r="IF279">
        <v>1.86602</v>
      </c>
      <c r="IG279">
        <v>1.86601</v>
      </c>
      <c r="IH279">
        <v>1.86786</v>
      </c>
      <c r="II279">
        <v>1.87029</v>
      </c>
      <c r="IJ279">
        <v>1.86893</v>
      </c>
      <c r="IK279">
        <v>1.87042</v>
      </c>
      <c r="IL279">
        <v>0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-1.03</v>
      </c>
      <c r="IZ279">
        <v>0.1296</v>
      </c>
      <c r="JA279">
        <v>-0.08430758455233166</v>
      </c>
      <c r="JB279">
        <v>-0.0005046786976645747</v>
      </c>
      <c r="JC279">
        <v>-2.788243218172637E-07</v>
      </c>
      <c r="JD279">
        <v>-1.458253586176284E-11</v>
      </c>
      <c r="JE279">
        <v>-0.06436460862781151</v>
      </c>
      <c r="JF279">
        <v>-0.004978686969522418</v>
      </c>
      <c r="JG279">
        <v>0.0008967905392753483</v>
      </c>
      <c r="JH279">
        <v>-1.433903952826167E-05</v>
      </c>
      <c r="JI279">
        <v>4</v>
      </c>
      <c r="JJ279">
        <v>2332</v>
      </c>
      <c r="JK279">
        <v>1</v>
      </c>
      <c r="JL279">
        <v>26</v>
      </c>
      <c r="JM279">
        <v>192848.3</v>
      </c>
      <c r="JN279">
        <v>192848.4</v>
      </c>
      <c r="JO279">
        <v>2.37915</v>
      </c>
      <c r="JP279">
        <v>2.23267</v>
      </c>
      <c r="JQ279">
        <v>1.39648</v>
      </c>
      <c r="JR279">
        <v>2.34497</v>
      </c>
      <c r="JS279">
        <v>1.49536</v>
      </c>
      <c r="JT279">
        <v>2.6355</v>
      </c>
      <c r="JU279">
        <v>36.3635</v>
      </c>
      <c r="JV279">
        <v>24.07</v>
      </c>
      <c r="JW279">
        <v>18</v>
      </c>
      <c r="JX279">
        <v>489.039</v>
      </c>
      <c r="JY279">
        <v>457.25</v>
      </c>
      <c r="JZ279">
        <v>29.4353</v>
      </c>
      <c r="KA279">
        <v>28.5896</v>
      </c>
      <c r="KB279">
        <v>29.9997</v>
      </c>
      <c r="KC279">
        <v>28.4796</v>
      </c>
      <c r="KD279">
        <v>28.4086</v>
      </c>
      <c r="KE279">
        <v>47.6591</v>
      </c>
      <c r="KF279">
        <v>27.4413</v>
      </c>
      <c r="KG279">
        <v>69.84010000000001</v>
      </c>
      <c r="KH279">
        <v>29.4308</v>
      </c>
      <c r="KI279">
        <v>1189.27</v>
      </c>
      <c r="KJ279">
        <v>20.4946</v>
      </c>
      <c r="KK279">
        <v>101.007</v>
      </c>
      <c r="KL279">
        <v>100.555</v>
      </c>
    </row>
    <row r="280" spans="1:298">
      <c r="A280">
        <v>264</v>
      </c>
      <c r="B280">
        <v>1758818328</v>
      </c>
      <c r="C280">
        <v>5292.900000095367</v>
      </c>
      <c r="D280" t="s">
        <v>974</v>
      </c>
      <c r="E280" t="s">
        <v>975</v>
      </c>
      <c r="F280">
        <v>5</v>
      </c>
      <c r="G280" t="s">
        <v>833</v>
      </c>
      <c r="H280" t="s">
        <v>437</v>
      </c>
      <c r="I280" t="s">
        <v>438</v>
      </c>
      <c r="J280">
        <v>1758818320.5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1200.961703754984</v>
      </c>
      <c r="AL280">
        <v>1164.837272727272</v>
      </c>
      <c r="AM280">
        <v>3.409271639865355</v>
      </c>
      <c r="AN280">
        <v>65.06510384186626</v>
      </c>
      <c r="AO280">
        <f>(AQ280 - AP280 + DZ280*1E3/(8.314*(EB280+273.15)) * AS280/DY280 * AR280) * DY280/(100*DM280) * 1000/(1000 - AQ280)</f>
        <v>0</v>
      </c>
      <c r="AP280">
        <v>20.42068647576403</v>
      </c>
      <c r="AQ280">
        <v>23.7538296969697</v>
      </c>
      <c r="AR280">
        <v>-0.000134822234787751</v>
      </c>
      <c r="AS280">
        <v>108.0877856930043</v>
      </c>
      <c r="AT280">
        <v>0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3.21</v>
      </c>
      <c r="DN280">
        <v>0.5</v>
      </c>
      <c r="DO280" t="s">
        <v>440</v>
      </c>
      <c r="DP280">
        <v>2</v>
      </c>
      <c r="DQ280" t="b">
        <v>1</v>
      </c>
      <c r="DR280">
        <v>1758818320.5</v>
      </c>
      <c r="DS280">
        <v>1113.772222222222</v>
      </c>
      <c r="DT280">
        <v>1161.708888888889</v>
      </c>
      <c r="DU280">
        <v>23.77275185185185</v>
      </c>
      <c r="DV280">
        <v>20.43483333333333</v>
      </c>
      <c r="DW280">
        <v>1114.786666666667</v>
      </c>
      <c r="DX280">
        <v>23.64302962962963</v>
      </c>
      <c r="DY280">
        <v>500.0206666666666</v>
      </c>
      <c r="DZ280">
        <v>91.21679629629628</v>
      </c>
      <c r="EA280">
        <v>0.02921561111111111</v>
      </c>
      <c r="EB280">
        <v>30.31165185185185</v>
      </c>
      <c r="EC280">
        <v>30.00475555555555</v>
      </c>
      <c r="ED280">
        <v>999.9000000000001</v>
      </c>
      <c r="EE280">
        <v>0</v>
      </c>
      <c r="EF280">
        <v>0</v>
      </c>
      <c r="EG280">
        <v>10010.11185185185</v>
      </c>
      <c r="EH280">
        <v>0</v>
      </c>
      <c r="EI280">
        <v>11.36443703703704</v>
      </c>
      <c r="EJ280">
        <v>-47.93659629629629</v>
      </c>
      <c r="EK280">
        <v>1140.893703703704</v>
      </c>
      <c r="EL280">
        <v>1185.943703703704</v>
      </c>
      <c r="EM280">
        <v>3.33792</v>
      </c>
      <c r="EN280">
        <v>1161.708888888889</v>
      </c>
      <c r="EO280">
        <v>20.43483333333333</v>
      </c>
      <c r="EP280">
        <v>2.168474444444444</v>
      </c>
      <c r="EQ280">
        <v>1.863999259259259</v>
      </c>
      <c r="ER280">
        <v>18.73127777777778</v>
      </c>
      <c r="ES280">
        <v>16.33407037037037</v>
      </c>
      <c r="ET280">
        <v>1999.988888888889</v>
      </c>
      <c r="EU280">
        <v>0.9799951111111113</v>
      </c>
      <c r="EV280">
        <v>0.02000457407407408</v>
      </c>
      <c r="EW280">
        <v>0</v>
      </c>
      <c r="EX280">
        <v>480.2464814814815</v>
      </c>
      <c r="EY280">
        <v>5.00097</v>
      </c>
      <c r="EZ280">
        <v>9644.946296296295</v>
      </c>
      <c r="FA280">
        <v>16707.46666666666</v>
      </c>
      <c r="FB280">
        <v>40.4347037037037</v>
      </c>
      <c r="FC280">
        <v>40.71266666666666</v>
      </c>
      <c r="FD280">
        <v>40.375</v>
      </c>
      <c r="FE280">
        <v>40.23833333333333</v>
      </c>
      <c r="FF280">
        <v>41</v>
      </c>
      <c r="FG280">
        <v>1955.078888888889</v>
      </c>
      <c r="FH280">
        <v>39.91</v>
      </c>
      <c r="FI280">
        <v>0</v>
      </c>
      <c r="FJ280">
        <v>1758818329.2</v>
      </c>
      <c r="FK280">
        <v>0</v>
      </c>
      <c r="FL280">
        <v>480.24496</v>
      </c>
      <c r="FM280">
        <v>-0.1133077027549038</v>
      </c>
      <c r="FN280">
        <v>-7.669230769860521</v>
      </c>
      <c r="FO280">
        <v>9644.8912</v>
      </c>
      <c r="FP280">
        <v>15</v>
      </c>
      <c r="FQ280">
        <v>0</v>
      </c>
      <c r="FR280" t="s">
        <v>441</v>
      </c>
      <c r="FS280">
        <v>1747247426.5</v>
      </c>
      <c r="FT280">
        <v>1747247420.5</v>
      </c>
      <c r="FU280">
        <v>0</v>
      </c>
      <c r="FV280">
        <v>1.027</v>
      </c>
      <c r="FW280">
        <v>0.031</v>
      </c>
      <c r="FX280">
        <v>0.02</v>
      </c>
      <c r="FY280">
        <v>0.05</v>
      </c>
      <c r="FZ280">
        <v>420</v>
      </c>
      <c r="GA280">
        <v>16</v>
      </c>
      <c r="GB280">
        <v>0.01</v>
      </c>
      <c r="GC280">
        <v>0.1</v>
      </c>
      <c r="GD280">
        <v>-47.9008875</v>
      </c>
      <c r="GE280">
        <v>-0.5082652908066346</v>
      </c>
      <c r="GF280">
        <v>0.07582080581047644</v>
      </c>
      <c r="GG280">
        <v>0</v>
      </c>
      <c r="GH280">
        <v>480.2496176470588</v>
      </c>
      <c r="GI280">
        <v>-0.07103132504162306</v>
      </c>
      <c r="GJ280">
        <v>0.2401367275613514</v>
      </c>
      <c r="GK280">
        <v>-1</v>
      </c>
      <c r="GL280">
        <v>3.33560825</v>
      </c>
      <c r="GM280">
        <v>0.05707553470918428</v>
      </c>
      <c r="GN280">
        <v>0.008825466244765772</v>
      </c>
      <c r="GO280">
        <v>1</v>
      </c>
      <c r="GP280">
        <v>1</v>
      </c>
      <c r="GQ280">
        <v>2</v>
      </c>
      <c r="GR280" t="s">
        <v>442</v>
      </c>
      <c r="GS280">
        <v>3.1353</v>
      </c>
      <c r="GT280">
        <v>2.68972</v>
      </c>
      <c r="GU280">
        <v>0.188432</v>
      </c>
      <c r="GV280">
        <v>0.191429</v>
      </c>
      <c r="GW280">
        <v>0.106445</v>
      </c>
      <c r="GX280">
        <v>0.0945597</v>
      </c>
      <c r="GY280">
        <v>25801.3</v>
      </c>
      <c r="GZ280">
        <v>25753.7</v>
      </c>
      <c r="HA280">
        <v>29554.4</v>
      </c>
      <c r="HB280">
        <v>29435.1</v>
      </c>
      <c r="HC280">
        <v>34891</v>
      </c>
      <c r="HD280">
        <v>35301</v>
      </c>
      <c r="HE280">
        <v>41588.7</v>
      </c>
      <c r="HF280">
        <v>41814.8</v>
      </c>
      <c r="HG280">
        <v>1.92358</v>
      </c>
      <c r="HH280">
        <v>1.8897</v>
      </c>
      <c r="HI280">
        <v>0.0807196</v>
      </c>
      <c r="HJ280">
        <v>0</v>
      </c>
      <c r="HK280">
        <v>28.6845</v>
      </c>
      <c r="HL280">
        <v>999.9</v>
      </c>
      <c r="HM280">
        <v>52.9</v>
      </c>
      <c r="HN280">
        <v>30.9</v>
      </c>
      <c r="HO280">
        <v>26.0119</v>
      </c>
      <c r="HP280">
        <v>62.0539</v>
      </c>
      <c r="HQ280">
        <v>25.8814</v>
      </c>
      <c r="HR280">
        <v>1</v>
      </c>
      <c r="HS280">
        <v>0.0755691</v>
      </c>
      <c r="HT280">
        <v>-0.997111</v>
      </c>
      <c r="HU280">
        <v>20.338</v>
      </c>
      <c r="HV280">
        <v>5.21669</v>
      </c>
      <c r="HW280">
        <v>12.0117</v>
      </c>
      <c r="HX280">
        <v>4.9887</v>
      </c>
      <c r="HY280">
        <v>3.28813</v>
      </c>
      <c r="HZ280">
        <v>9999</v>
      </c>
      <c r="IA280">
        <v>9999</v>
      </c>
      <c r="IB280">
        <v>9999</v>
      </c>
      <c r="IC280">
        <v>4.8</v>
      </c>
      <c r="ID280">
        <v>1.8676</v>
      </c>
      <c r="IE280">
        <v>1.86673</v>
      </c>
      <c r="IF280">
        <v>1.86603</v>
      </c>
      <c r="IG280">
        <v>1.866</v>
      </c>
      <c r="IH280">
        <v>1.86784</v>
      </c>
      <c r="II280">
        <v>1.87029</v>
      </c>
      <c r="IJ280">
        <v>1.86893</v>
      </c>
      <c r="IK280">
        <v>1.87042</v>
      </c>
      <c r="IL280">
        <v>0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-1.05</v>
      </c>
      <c r="IZ280">
        <v>0.1294</v>
      </c>
      <c r="JA280">
        <v>-0.08430758455233166</v>
      </c>
      <c r="JB280">
        <v>-0.0005046786976645747</v>
      </c>
      <c r="JC280">
        <v>-2.788243218172637E-07</v>
      </c>
      <c r="JD280">
        <v>-1.458253586176284E-11</v>
      </c>
      <c r="JE280">
        <v>-0.06436460862781151</v>
      </c>
      <c r="JF280">
        <v>-0.004978686969522418</v>
      </c>
      <c r="JG280">
        <v>0.0008967905392753483</v>
      </c>
      <c r="JH280">
        <v>-1.433903952826167E-05</v>
      </c>
      <c r="JI280">
        <v>4</v>
      </c>
      <c r="JJ280">
        <v>2332</v>
      </c>
      <c r="JK280">
        <v>1</v>
      </c>
      <c r="JL280">
        <v>26</v>
      </c>
      <c r="JM280">
        <v>192848.4</v>
      </c>
      <c r="JN280">
        <v>192848.5</v>
      </c>
      <c r="JO280">
        <v>2.40601</v>
      </c>
      <c r="JP280">
        <v>2.24487</v>
      </c>
      <c r="JQ280">
        <v>1.39771</v>
      </c>
      <c r="JR280">
        <v>2.34619</v>
      </c>
      <c r="JS280">
        <v>1.49536</v>
      </c>
      <c r="JT280">
        <v>2.53052</v>
      </c>
      <c r="JU280">
        <v>36.34</v>
      </c>
      <c r="JV280">
        <v>24.0612</v>
      </c>
      <c r="JW280">
        <v>18</v>
      </c>
      <c r="JX280">
        <v>489.074</v>
      </c>
      <c r="JY280">
        <v>457.682</v>
      </c>
      <c r="JZ280">
        <v>29.4295</v>
      </c>
      <c r="KA280">
        <v>28.5859</v>
      </c>
      <c r="KB280">
        <v>29.9999</v>
      </c>
      <c r="KC280">
        <v>28.4761</v>
      </c>
      <c r="KD280">
        <v>28.4055</v>
      </c>
      <c r="KE280">
        <v>48.1609</v>
      </c>
      <c r="KF280">
        <v>27.1625</v>
      </c>
      <c r="KG280">
        <v>69.84010000000001</v>
      </c>
      <c r="KH280">
        <v>29.4277</v>
      </c>
      <c r="KI280">
        <v>1209.3</v>
      </c>
      <c r="KJ280">
        <v>20.5194</v>
      </c>
      <c r="KK280">
        <v>101.008</v>
      </c>
      <c r="KL280">
        <v>100.555</v>
      </c>
    </row>
    <row r="281" spans="1:298">
      <c r="A281">
        <v>265</v>
      </c>
      <c r="B281">
        <v>1758818333</v>
      </c>
      <c r="C281">
        <v>5297.900000095367</v>
      </c>
      <c r="D281" t="s">
        <v>976</v>
      </c>
      <c r="E281" t="s">
        <v>977</v>
      </c>
      <c r="F281">
        <v>5</v>
      </c>
      <c r="G281" t="s">
        <v>833</v>
      </c>
      <c r="H281" t="s">
        <v>437</v>
      </c>
      <c r="I281" t="s">
        <v>438</v>
      </c>
      <c r="J281">
        <v>1758818325.214286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1217.910644566847</v>
      </c>
      <c r="AL281">
        <v>1181.85096969697</v>
      </c>
      <c r="AM281">
        <v>3.397718281074657</v>
      </c>
      <c r="AN281">
        <v>65.06510384186626</v>
      </c>
      <c r="AO281">
        <f>(AQ281 - AP281 + DZ281*1E3/(8.314*(EB281+273.15)) * AS281/DY281 * AR281) * DY281/(100*DM281) * 1000/(1000 - AQ281)</f>
        <v>0</v>
      </c>
      <c r="AP281">
        <v>20.43783155999183</v>
      </c>
      <c r="AQ281">
        <v>23.74577272727274</v>
      </c>
      <c r="AR281">
        <v>-5.366757221892156E-05</v>
      </c>
      <c r="AS281">
        <v>108.0877856930043</v>
      </c>
      <c r="AT281">
        <v>0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3.21</v>
      </c>
      <c r="DN281">
        <v>0.5</v>
      </c>
      <c r="DO281" t="s">
        <v>440</v>
      </c>
      <c r="DP281">
        <v>2</v>
      </c>
      <c r="DQ281" t="b">
        <v>1</v>
      </c>
      <c r="DR281">
        <v>1758818325.214286</v>
      </c>
      <c r="DS281">
        <v>1129.532857142857</v>
      </c>
      <c r="DT281">
        <v>1177.461785714286</v>
      </c>
      <c r="DU281">
        <v>23.76131785714285</v>
      </c>
      <c r="DV281">
        <v>20.42906428571428</v>
      </c>
      <c r="DW281">
        <v>1130.566071428571</v>
      </c>
      <c r="DX281">
        <v>23.63175</v>
      </c>
      <c r="DY281">
        <v>500.0242499999999</v>
      </c>
      <c r="DZ281">
        <v>91.21730357142857</v>
      </c>
      <c r="EA281">
        <v>0.02920903928571428</v>
      </c>
      <c r="EB281">
        <v>30.31207142857143</v>
      </c>
      <c r="EC281">
        <v>30.00290357142857</v>
      </c>
      <c r="ED281">
        <v>999.9000000000002</v>
      </c>
      <c r="EE281">
        <v>0</v>
      </c>
      <c r="EF281">
        <v>0</v>
      </c>
      <c r="EG281">
        <v>10007.07571428571</v>
      </c>
      <c r="EH281">
        <v>0</v>
      </c>
      <c r="EI281">
        <v>11.36471428571429</v>
      </c>
      <c r="EJ281">
        <v>-47.92847142857142</v>
      </c>
      <c r="EK281">
        <v>1157.025</v>
      </c>
      <c r="EL281">
        <v>1202.017857142857</v>
      </c>
      <c r="EM281">
        <v>3.332255</v>
      </c>
      <c r="EN281">
        <v>1177.461785714286</v>
      </c>
      <c r="EO281">
        <v>20.42906428571428</v>
      </c>
      <c r="EP281">
        <v>2.167443571428572</v>
      </c>
      <c r="EQ281">
        <v>1.863483571428572</v>
      </c>
      <c r="ER281">
        <v>18.72367857142857</v>
      </c>
      <c r="ES281">
        <v>16.32973214285715</v>
      </c>
      <c r="ET281">
        <v>1999.9825</v>
      </c>
      <c r="EU281">
        <v>0.9799949642857145</v>
      </c>
      <c r="EV281">
        <v>0.02000472857142857</v>
      </c>
      <c r="EW281">
        <v>0</v>
      </c>
      <c r="EX281">
        <v>480.2350357142858</v>
      </c>
      <c r="EY281">
        <v>5.00097</v>
      </c>
      <c r="EZ281">
        <v>9644.609285714285</v>
      </c>
      <c r="FA281">
        <v>16707.40357142857</v>
      </c>
      <c r="FB281">
        <v>40.41928571428571</v>
      </c>
      <c r="FC281">
        <v>40.70724999999999</v>
      </c>
      <c r="FD281">
        <v>40.375</v>
      </c>
      <c r="FE281">
        <v>40.22299999999999</v>
      </c>
      <c r="FF281">
        <v>41</v>
      </c>
      <c r="FG281">
        <v>1955.0725</v>
      </c>
      <c r="FH281">
        <v>39.91</v>
      </c>
      <c r="FI281">
        <v>0</v>
      </c>
      <c r="FJ281">
        <v>1758818334</v>
      </c>
      <c r="FK281">
        <v>0</v>
      </c>
      <c r="FL281">
        <v>480.23468</v>
      </c>
      <c r="FM281">
        <v>-0.3992307682691192</v>
      </c>
      <c r="FN281">
        <v>-2.038461541856925</v>
      </c>
      <c r="FO281">
        <v>9644.6808</v>
      </c>
      <c r="FP281">
        <v>15</v>
      </c>
      <c r="FQ281">
        <v>0</v>
      </c>
      <c r="FR281" t="s">
        <v>441</v>
      </c>
      <c r="FS281">
        <v>1747247426.5</v>
      </c>
      <c r="FT281">
        <v>1747247420.5</v>
      </c>
      <c r="FU281">
        <v>0</v>
      </c>
      <c r="FV281">
        <v>1.027</v>
      </c>
      <c r="FW281">
        <v>0.031</v>
      </c>
      <c r="FX281">
        <v>0.02</v>
      </c>
      <c r="FY281">
        <v>0.05</v>
      </c>
      <c r="FZ281">
        <v>420</v>
      </c>
      <c r="GA281">
        <v>16</v>
      </c>
      <c r="GB281">
        <v>0.01</v>
      </c>
      <c r="GC281">
        <v>0.1</v>
      </c>
      <c r="GD281">
        <v>-47.91610000000001</v>
      </c>
      <c r="GE281">
        <v>0.01013133208267119</v>
      </c>
      <c r="GF281">
        <v>0.06672862579133461</v>
      </c>
      <c r="GG281">
        <v>1</v>
      </c>
      <c r="GH281">
        <v>480.2628235294118</v>
      </c>
      <c r="GI281">
        <v>-0.467165779837303</v>
      </c>
      <c r="GJ281">
        <v>0.2004208029868558</v>
      </c>
      <c r="GK281">
        <v>-1</v>
      </c>
      <c r="GL281">
        <v>3.33230025</v>
      </c>
      <c r="GM281">
        <v>-0.04439831144466111</v>
      </c>
      <c r="GN281">
        <v>0.0140228334311401</v>
      </c>
      <c r="GO281">
        <v>1</v>
      </c>
      <c r="GP281">
        <v>2</v>
      </c>
      <c r="GQ281">
        <v>2</v>
      </c>
      <c r="GR281" t="s">
        <v>601</v>
      </c>
      <c r="GS281">
        <v>3.13555</v>
      </c>
      <c r="GT281">
        <v>2.68955</v>
      </c>
      <c r="GU281">
        <v>0.190162</v>
      </c>
      <c r="GV281">
        <v>0.193114</v>
      </c>
      <c r="GW281">
        <v>0.106425</v>
      </c>
      <c r="GX281">
        <v>0.09471069999999999</v>
      </c>
      <c r="GY281">
        <v>25746.4</v>
      </c>
      <c r="GZ281">
        <v>25700.1</v>
      </c>
      <c r="HA281">
        <v>29554.5</v>
      </c>
      <c r="HB281">
        <v>29435.3</v>
      </c>
      <c r="HC281">
        <v>34891.6</v>
      </c>
      <c r="HD281">
        <v>35295.3</v>
      </c>
      <c r="HE281">
        <v>41588.5</v>
      </c>
      <c r="HF281">
        <v>41815.1</v>
      </c>
      <c r="HG281">
        <v>1.9237</v>
      </c>
      <c r="HH281">
        <v>1.8893</v>
      </c>
      <c r="HI281">
        <v>0.0815615</v>
      </c>
      <c r="HJ281">
        <v>0</v>
      </c>
      <c r="HK281">
        <v>28.6829</v>
      </c>
      <c r="HL281">
        <v>999.9</v>
      </c>
      <c r="HM281">
        <v>52.9</v>
      </c>
      <c r="HN281">
        <v>30.9</v>
      </c>
      <c r="HO281">
        <v>26.0165</v>
      </c>
      <c r="HP281">
        <v>62.1239</v>
      </c>
      <c r="HQ281">
        <v>25.8093</v>
      </c>
      <c r="HR281">
        <v>1</v>
      </c>
      <c r="HS281">
        <v>0.0750788</v>
      </c>
      <c r="HT281">
        <v>-1.00345</v>
      </c>
      <c r="HU281">
        <v>20.3378</v>
      </c>
      <c r="HV281">
        <v>5.21624</v>
      </c>
      <c r="HW281">
        <v>12.0125</v>
      </c>
      <c r="HX281">
        <v>4.9884</v>
      </c>
      <c r="HY281">
        <v>3.28795</v>
      </c>
      <c r="HZ281">
        <v>9999</v>
      </c>
      <c r="IA281">
        <v>9999</v>
      </c>
      <c r="IB281">
        <v>9999</v>
      </c>
      <c r="IC281">
        <v>4.8</v>
      </c>
      <c r="ID281">
        <v>1.86758</v>
      </c>
      <c r="IE281">
        <v>1.86673</v>
      </c>
      <c r="IF281">
        <v>1.866</v>
      </c>
      <c r="IG281">
        <v>1.866</v>
      </c>
      <c r="IH281">
        <v>1.86784</v>
      </c>
      <c r="II281">
        <v>1.87029</v>
      </c>
      <c r="IJ281">
        <v>1.86895</v>
      </c>
      <c r="IK281">
        <v>1.87042</v>
      </c>
      <c r="IL281">
        <v>0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-1.07</v>
      </c>
      <c r="IZ281">
        <v>0.1293</v>
      </c>
      <c r="JA281">
        <v>-0.08430758455233166</v>
      </c>
      <c r="JB281">
        <v>-0.0005046786976645747</v>
      </c>
      <c r="JC281">
        <v>-2.788243218172637E-07</v>
      </c>
      <c r="JD281">
        <v>-1.458253586176284E-11</v>
      </c>
      <c r="JE281">
        <v>-0.06436460862781151</v>
      </c>
      <c r="JF281">
        <v>-0.004978686969522418</v>
      </c>
      <c r="JG281">
        <v>0.0008967905392753483</v>
      </c>
      <c r="JH281">
        <v>-1.433903952826167E-05</v>
      </c>
      <c r="JI281">
        <v>4</v>
      </c>
      <c r="JJ281">
        <v>2332</v>
      </c>
      <c r="JK281">
        <v>1</v>
      </c>
      <c r="JL281">
        <v>26</v>
      </c>
      <c r="JM281">
        <v>192848.4</v>
      </c>
      <c r="JN281">
        <v>192848.5</v>
      </c>
      <c r="JO281">
        <v>2.4353</v>
      </c>
      <c r="JP281">
        <v>2.229</v>
      </c>
      <c r="JQ281">
        <v>1.39648</v>
      </c>
      <c r="JR281">
        <v>2.34985</v>
      </c>
      <c r="JS281">
        <v>1.49536</v>
      </c>
      <c r="JT281">
        <v>2.68921</v>
      </c>
      <c r="JU281">
        <v>36.34</v>
      </c>
      <c r="JV281">
        <v>24.07</v>
      </c>
      <c r="JW281">
        <v>18</v>
      </c>
      <c r="JX281">
        <v>489.127</v>
      </c>
      <c r="JY281">
        <v>457.401</v>
      </c>
      <c r="JZ281">
        <v>29.4265</v>
      </c>
      <c r="KA281">
        <v>28.5822</v>
      </c>
      <c r="KB281">
        <v>29.9998</v>
      </c>
      <c r="KC281">
        <v>28.473</v>
      </c>
      <c r="KD281">
        <v>28.4018</v>
      </c>
      <c r="KE281">
        <v>48.7407</v>
      </c>
      <c r="KF281">
        <v>27.1625</v>
      </c>
      <c r="KG281">
        <v>69.84010000000001</v>
      </c>
      <c r="KH281">
        <v>29.4268</v>
      </c>
      <c r="KI281">
        <v>1222.66</v>
      </c>
      <c r="KJ281">
        <v>20.5326</v>
      </c>
      <c r="KK281">
        <v>101.008</v>
      </c>
      <c r="KL281">
        <v>100.555</v>
      </c>
    </row>
    <row r="282" spans="1:298">
      <c r="A282">
        <v>266</v>
      </c>
      <c r="B282">
        <v>1758818338</v>
      </c>
      <c r="C282">
        <v>5302.900000095367</v>
      </c>
      <c r="D282" t="s">
        <v>978</v>
      </c>
      <c r="E282" t="s">
        <v>979</v>
      </c>
      <c r="F282">
        <v>5</v>
      </c>
      <c r="G282" t="s">
        <v>833</v>
      </c>
      <c r="H282" t="s">
        <v>437</v>
      </c>
      <c r="I282" t="s">
        <v>438</v>
      </c>
      <c r="J282">
        <v>1758818330.5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1235.285447641478</v>
      </c>
      <c r="AL282">
        <v>1198.964545454545</v>
      </c>
      <c r="AM282">
        <v>3.427335631690328</v>
      </c>
      <c r="AN282">
        <v>65.06510384186626</v>
      </c>
      <c r="AO282">
        <f>(AQ282 - AP282 + DZ282*1E3/(8.314*(EB282+273.15)) * AS282/DY282 * AR282) * DY282/(100*DM282) * 1000/(1000 - AQ282)</f>
        <v>0</v>
      </c>
      <c r="AP282">
        <v>20.47946398815686</v>
      </c>
      <c r="AQ282">
        <v>23.75679515151515</v>
      </c>
      <c r="AR282">
        <v>9.173769201669161E-05</v>
      </c>
      <c r="AS282">
        <v>108.0877856930043</v>
      </c>
      <c r="AT282">
        <v>0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3.21</v>
      </c>
      <c r="DN282">
        <v>0.5</v>
      </c>
      <c r="DO282" t="s">
        <v>440</v>
      </c>
      <c r="DP282">
        <v>2</v>
      </c>
      <c r="DQ282" t="b">
        <v>1</v>
      </c>
      <c r="DR282">
        <v>1758818330.5</v>
      </c>
      <c r="DS282">
        <v>1147.172962962963</v>
      </c>
      <c r="DT282">
        <v>1195.147777777778</v>
      </c>
      <c r="DU282">
        <v>23.75288888888889</v>
      </c>
      <c r="DV282">
        <v>20.44503333333333</v>
      </c>
      <c r="DW282">
        <v>1148.225925925926</v>
      </c>
      <c r="DX282">
        <v>23.62343703703703</v>
      </c>
      <c r="DY282">
        <v>500.0094444444444</v>
      </c>
      <c r="DZ282">
        <v>91.21754814814813</v>
      </c>
      <c r="EA282">
        <v>0.0292896037037037</v>
      </c>
      <c r="EB282">
        <v>30.31209999999999</v>
      </c>
      <c r="EC282">
        <v>30.00778518518518</v>
      </c>
      <c r="ED282">
        <v>999.9000000000001</v>
      </c>
      <c r="EE282">
        <v>0</v>
      </c>
      <c r="EF282">
        <v>0</v>
      </c>
      <c r="EG282">
        <v>10001.15555555555</v>
      </c>
      <c r="EH282">
        <v>0</v>
      </c>
      <c r="EI282">
        <v>11.35927777777778</v>
      </c>
      <c r="EJ282">
        <v>-47.97557407407407</v>
      </c>
      <c r="EK282">
        <v>1175.083333333333</v>
      </c>
      <c r="EL282">
        <v>1220.092962962963</v>
      </c>
      <c r="EM282">
        <v>3.307853703703703</v>
      </c>
      <c r="EN282">
        <v>1195.147777777778</v>
      </c>
      <c r="EO282">
        <v>20.44503333333333</v>
      </c>
      <c r="EP282">
        <v>2.166680740740741</v>
      </c>
      <c r="EQ282">
        <v>1.864946296296297</v>
      </c>
      <c r="ER282">
        <v>18.71805185185185</v>
      </c>
      <c r="ES282">
        <v>16.34203333333333</v>
      </c>
      <c r="ET282">
        <v>1999.98925925926</v>
      </c>
      <c r="EU282">
        <v>0.9799950000000002</v>
      </c>
      <c r="EV282">
        <v>0.0200046962962963</v>
      </c>
      <c r="EW282">
        <v>0</v>
      </c>
      <c r="EX282">
        <v>480.2213333333334</v>
      </c>
      <c r="EY282">
        <v>5.00097</v>
      </c>
      <c r="EZ282">
        <v>9644.374444444444</v>
      </c>
      <c r="FA282">
        <v>16707.45925925926</v>
      </c>
      <c r="FB282">
        <v>40.40255555555555</v>
      </c>
      <c r="FC282">
        <v>40.69633333333333</v>
      </c>
      <c r="FD282">
        <v>40.375</v>
      </c>
      <c r="FE282">
        <v>40.21033333333333</v>
      </c>
      <c r="FF282">
        <v>41</v>
      </c>
      <c r="FG282">
        <v>1955.079259259259</v>
      </c>
      <c r="FH282">
        <v>39.91</v>
      </c>
      <c r="FI282">
        <v>0</v>
      </c>
      <c r="FJ282">
        <v>1758818339.4</v>
      </c>
      <c r="FK282">
        <v>0</v>
      </c>
      <c r="FL282">
        <v>480.2166153846155</v>
      </c>
      <c r="FM282">
        <v>-0.400478632208347</v>
      </c>
      <c r="FN282">
        <v>1.514188026995535</v>
      </c>
      <c r="FO282">
        <v>9644.480384615385</v>
      </c>
      <c r="FP282">
        <v>15</v>
      </c>
      <c r="FQ282">
        <v>0</v>
      </c>
      <c r="FR282" t="s">
        <v>441</v>
      </c>
      <c r="FS282">
        <v>1747247426.5</v>
      </c>
      <c r="FT282">
        <v>1747247420.5</v>
      </c>
      <c r="FU282">
        <v>0</v>
      </c>
      <c r="FV282">
        <v>1.027</v>
      </c>
      <c r="FW282">
        <v>0.031</v>
      </c>
      <c r="FX282">
        <v>0.02</v>
      </c>
      <c r="FY282">
        <v>0.05</v>
      </c>
      <c r="FZ282">
        <v>420</v>
      </c>
      <c r="GA282">
        <v>16</v>
      </c>
      <c r="GB282">
        <v>0.01</v>
      </c>
      <c r="GC282">
        <v>0.1</v>
      </c>
      <c r="GD282">
        <v>-47.97599756097561</v>
      </c>
      <c r="GE282">
        <v>-0.5172125435540021</v>
      </c>
      <c r="GF282">
        <v>0.1064680634304789</v>
      </c>
      <c r="GG282">
        <v>0</v>
      </c>
      <c r="GH282">
        <v>480.2398235294118</v>
      </c>
      <c r="GI282">
        <v>-0.3878686022929907</v>
      </c>
      <c r="GJ282">
        <v>0.1758765393491281</v>
      </c>
      <c r="GK282">
        <v>-1</v>
      </c>
      <c r="GL282">
        <v>3.318907073170732</v>
      </c>
      <c r="GM282">
        <v>-0.2704703832752648</v>
      </c>
      <c r="GN282">
        <v>0.02894337611098544</v>
      </c>
      <c r="GO282">
        <v>0</v>
      </c>
      <c r="GP282">
        <v>0</v>
      </c>
      <c r="GQ282">
        <v>2</v>
      </c>
      <c r="GR282" t="s">
        <v>450</v>
      </c>
      <c r="GS282">
        <v>3.13545</v>
      </c>
      <c r="GT282">
        <v>2.68973</v>
      </c>
      <c r="GU282">
        <v>0.191881</v>
      </c>
      <c r="GV282">
        <v>0.194786</v>
      </c>
      <c r="GW282">
        <v>0.10646</v>
      </c>
      <c r="GX282">
        <v>0.0947566</v>
      </c>
      <c r="GY282">
        <v>25691.7</v>
      </c>
      <c r="GZ282">
        <v>25646.7</v>
      </c>
      <c r="HA282">
        <v>29554.5</v>
      </c>
      <c r="HB282">
        <v>29435.1</v>
      </c>
      <c r="HC282">
        <v>34890.4</v>
      </c>
      <c r="HD282">
        <v>35293.1</v>
      </c>
      <c r="HE282">
        <v>41588.7</v>
      </c>
      <c r="HF282">
        <v>41814.7</v>
      </c>
      <c r="HG282">
        <v>1.92362</v>
      </c>
      <c r="HH282">
        <v>1.88973</v>
      </c>
      <c r="HI282">
        <v>0.0823811</v>
      </c>
      <c r="HJ282">
        <v>0</v>
      </c>
      <c r="HK282">
        <v>28.6808</v>
      </c>
      <c r="HL282">
        <v>999.9</v>
      </c>
      <c r="HM282">
        <v>52.8</v>
      </c>
      <c r="HN282">
        <v>30.9</v>
      </c>
      <c r="HO282">
        <v>25.9646</v>
      </c>
      <c r="HP282">
        <v>61.9839</v>
      </c>
      <c r="HQ282">
        <v>25.7171</v>
      </c>
      <c r="HR282">
        <v>1</v>
      </c>
      <c r="HS282">
        <v>0.0749721</v>
      </c>
      <c r="HT282">
        <v>-0.980673</v>
      </c>
      <c r="HU282">
        <v>20.3381</v>
      </c>
      <c r="HV282">
        <v>5.21624</v>
      </c>
      <c r="HW282">
        <v>12.0113</v>
      </c>
      <c r="HX282">
        <v>4.9883</v>
      </c>
      <c r="HY282">
        <v>3.28793</v>
      </c>
      <c r="HZ282">
        <v>9999</v>
      </c>
      <c r="IA282">
        <v>9999</v>
      </c>
      <c r="IB282">
        <v>9999</v>
      </c>
      <c r="IC282">
        <v>4.8</v>
      </c>
      <c r="ID282">
        <v>1.86757</v>
      </c>
      <c r="IE282">
        <v>1.86674</v>
      </c>
      <c r="IF282">
        <v>1.86603</v>
      </c>
      <c r="IG282">
        <v>1.866</v>
      </c>
      <c r="IH282">
        <v>1.86784</v>
      </c>
      <c r="II282">
        <v>1.87028</v>
      </c>
      <c r="IJ282">
        <v>1.86894</v>
      </c>
      <c r="IK282">
        <v>1.87042</v>
      </c>
      <c r="IL282">
        <v>0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-1.08</v>
      </c>
      <c r="IZ282">
        <v>0.1295</v>
      </c>
      <c r="JA282">
        <v>-0.08430758455233166</v>
      </c>
      <c r="JB282">
        <v>-0.0005046786976645747</v>
      </c>
      <c r="JC282">
        <v>-2.788243218172637E-07</v>
      </c>
      <c r="JD282">
        <v>-1.458253586176284E-11</v>
      </c>
      <c r="JE282">
        <v>-0.06436460862781151</v>
      </c>
      <c r="JF282">
        <v>-0.004978686969522418</v>
      </c>
      <c r="JG282">
        <v>0.0008967905392753483</v>
      </c>
      <c r="JH282">
        <v>-1.433903952826167E-05</v>
      </c>
      <c r="JI282">
        <v>4</v>
      </c>
      <c r="JJ282">
        <v>2332</v>
      </c>
      <c r="JK282">
        <v>1</v>
      </c>
      <c r="JL282">
        <v>26</v>
      </c>
      <c r="JM282">
        <v>192848.5</v>
      </c>
      <c r="JN282">
        <v>192848.6</v>
      </c>
      <c r="JO282">
        <v>2.46094</v>
      </c>
      <c r="JP282">
        <v>2.24731</v>
      </c>
      <c r="JQ282">
        <v>1.39771</v>
      </c>
      <c r="JR282">
        <v>2.34741</v>
      </c>
      <c r="JS282">
        <v>1.49536</v>
      </c>
      <c r="JT282">
        <v>2.62207</v>
      </c>
      <c r="JU282">
        <v>36.3635</v>
      </c>
      <c r="JV282">
        <v>24.0612</v>
      </c>
      <c r="JW282">
        <v>18</v>
      </c>
      <c r="JX282">
        <v>489.051</v>
      </c>
      <c r="JY282">
        <v>457.646</v>
      </c>
      <c r="JZ282">
        <v>29.4238</v>
      </c>
      <c r="KA282">
        <v>28.5792</v>
      </c>
      <c r="KB282">
        <v>29.9999</v>
      </c>
      <c r="KC282">
        <v>28.4695</v>
      </c>
      <c r="KD282">
        <v>28.3989</v>
      </c>
      <c r="KE282">
        <v>49.2413</v>
      </c>
      <c r="KF282">
        <v>27.1625</v>
      </c>
      <c r="KG282">
        <v>69.84010000000001</v>
      </c>
      <c r="KH282">
        <v>29.4173</v>
      </c>
      <c r="KI282">
        <v>1242.7</v>
      </c>
      <c r="KJ282">
        <v>20.5375</v>
      </c>
      <c r="KK282">
        <v>101.008</v>
      </c>
      <c r="KL282">
        <v>100.554</v>
      </c>
    </row>
    <row r="283" spans="1:298">
      <c r="A283">
        <v>267</v>
      </c>
      <c r="B283">
        <v>1758818343</v>
      </c>
      <c r="C283">
        <v>5307.900000095367</v>
      </c>
      <c r="D283" t="s">
        <v>980</v>
      </c>
      <c r="E283" t="s">
        <v>981</v>
      </c>
      <c r="F283">
        <v>5</v>
      </c>
      <c r="G283" t="s">
        <v>833</v>
      </c>
      <c r="H283" t="s">
        <v>437</v>
      </c>
      <c r="I283" t="s">
        <v>438</v>
      </c>
      <c r="J283">
        <v>1758818335.214286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1252.102693389992</v>
      </c>
      <c r="AL283">
        <v>1215.967636363636</v>
      </c>
      <c r="AM283">
        <v>3.407929417880016</v>
      </c>
      <c r="AN283">
        <v>65.06510384186626</v>
      </c>
      <c r="AO283">
        <f>(AQ283 - AP283 + DZ283*1E3/(8.314*(EB283+273.15)) * AS283/DY283 * AR283) * DY283/(100*DM283) * 1000/(1000 - AQ283)</f>
        <v>0</v>
      </c>
      <c r="AP283">
        <v>20.48359188516876</v>
      </c>
      <c r="AQ283">
        <v>23.76305696969696</v>
      </c>
      <c r="AR283">
        <v>4.256025013995196E-05</v>
      </c>
      <c r="AS283">
        <v>108.0877856930043</v>
      </c>
      <c r="AT283">
        <v>0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3.21</v>
      </c>
      <c r="DN283">
        <v>0.5</v>
      </c>
      <c r="DO283" t="s">
        <v>440</v>
      </c>
      <c r="DP283">
        <v>2</v>
      </c>
      <c r="DQ283" t="b">
        <v>1</v>
      </c>
      <c r="DR283">
        <v>1758818335.214286</v>
      </c>
      <c r="DS283">
        <v>1162.846428571429</v>
      </c>
      <c r="DT283">
        <v>1210.882142857143</v>
      </c>
      <c r="DU283">
        <v>23.75358928571429</v>
      </c>
      <c r="DV283">
        <v>20.46432142857143</v>
      </c>
      <c r="DW283">
        <v>1163.918928571429</v>
      </c>
      <c r="DX283">
        <v>23.62413214285714</v>
      </c>
      <c r="DY283">
        <v>500.0016428571429</v>
      </c>
      <c r="DZ283">
        <v>91.21807142857143</v>
      </c>
      <c r="EA283">
        <v>0.02936150357142857</v>
      </c>
      <c r="EB283">
        <v>30.31038214285714</v>
      </c>
      <c r="EC283">
        <v>30.014975</v>
      </c>
      <c r="ED283">
        <v>999.9000000000002</v>
      </c>
      <c r="EE283">
        <v>0</v>
      </c>
      <c r="EF283">
        <v>0</v>
      </c>
      <c r="EG283">
        <v>10001.61107142857</v>
      </c>
      <c r="EH283">
        <v>0</v>
      </c>
      <c r="EI283">
        <v>11.35505714285715</v>
      </c>
      <c r="EJ283">
        <v>-48.03623214285714</v>
      </c>
      <c r="EK283">
        <v>1191.14</v>
      </c>
      <c r="EL283">
        <v>1236.180714285714</v>
      </c>
      <c r="EM283">
        <v>3.289269285714286</v>
      </c>
      <c r="EN283">
        <v>1210.882142857143</v>
      </c>
      <c r="EO283">
        <v>20.46432142857143</v>
      </c>
      <c r="EP283">
        <v>2.1667575</v>
      </c>
      <c r="EQ283">
        <v>1.866716785714286</v>
      </c>
      <c r="ER283">
        <v>18.71861785714286</v>
      </c>
      <c r="ES283">
        <v>16.35693928571428</v>
      </c>
      <c r="ET283">
        <v>2000.000357142857</v>
      </c>
      <c r="EU283">
        <v>0.9799950714285716</v>
      </c>
      <c r="EV283">
        <v>0.02000462142857143</v>
      </c>
      <c r="EW283">
        <v>0</v>
      </c>
      <c r="EX283">
        <v>480.2025357142857</v>
      </c>
      <c r="EY283">
        <v>5.00097</v>
      </c>
      <c r="EZ283">
        <v>9644.240714285714</v>
      </c>
      <c r="FA283">
        <v>16707.55357142857</v>
      </c>
      <c r="FB283">
        <v>40.38385714285715</v>
      </c>
      <c r="FC283">
        <v>40.6915</v>
      </c>
      <c r="FD283">
        <v>40.37049999999999</v>
      </c>
      <c r="FE283">
        <v>40.20049999999999</v>
      </c>
      <c r="FF283">
        <v>41</v>
      </c>
      <c r="FG283">
        <v>1955.090357142857</v>
      </c>
      <c r="FH283">
        <v>39.91</v>
      </c>
      <c r="FI283">
        <v>0</v>
      </c>
      <c r="FJ283">
        <v>1758818344.2</v>
      </c>
      <c r="FK283">
        <v>0</v>
      </c>
      <c r="FL283">
        <v>480.2303461538461</v>
      </c>
      <c r="FM283">
        <v>0.05569231042842714</v>
      </c>
      <c r="FN283">
        <v>-4.967521371810339</v>
      </c>
      <c r="FO283">
        <v>9644.303846153845</v>
      </c>
      <c r="FP283">
        <v>15</v>
      </c>
      <c r="FQ283">
        <v>0</v>
      </c>
      <c r="FR283" t="s">
        <v>441</v>
      </c>
      <c r="FS283">
        <v>1747247426.5</v>
      </c>
      <c r="FT283">
        <v>1747247420.5</v>
      </c>
      <c r="FU283">
        <v>0</v>
      </c>
      <c r="FV283">
        <v>1.027</v>
      </c>
      <c r="FW283">
        <v>0.031</v>
      </c>
      <c r="FX283">
        <v>0.02</v>
      </c>
      <c r="FY283">
        <v>0.05</v>
      </c>
      <c r="FZ283">
        <v>420</v>
      </c>
      <c r="GA283">
        <v>16</v>
      </c>
      <c r="GB283">
        <v>0.01</v>
      </c>
      <c r="GC283">
        <v>0.1</v>
      </c>
      <c r="GD283">
        <v>-48.00065365853659</v>
      </c>
      <c r="GE283">
        <v>-0.6567428571430181</v>
      </c>
      <c r="GF283">
        <v>0.1077298045078428</v>
      </c>
      <c r="GG283">
        <v>0</v>
      </c>
      <c r="GH283">
        <v>480.2323235294118</v>
      </c>
      <c r="GI283">
        <v>-0.1659740256960252</v>
      </c>
      <c r="GJ283">
        <v>0.1716224859441813</v>
      </c>
      <c r="GK283">
        <v>-1</v>
      </c>
      <c r="GL283">
        <v>3.305656097560977</v>
      </c>
      <c r="GM283">
        <v>-0.2759759581881529</v>
      </c>
      <c r="GN283">
        <v>0.02908672883854536</v>
      </c>
      <c r="GO283">
        <v>0</v>
      </c>
      <c r="GP283">
        <v>0</v>
      </c>
      <c r="GQ283">
        <v>2</v>
      </c>
      <c r="GR283" t="s">
        <v>450</v>
      </c>
      <c r="GS283">
        <v>3.13558</v>
      </c>
      <c r="GT283">
        <v>2.68969</v>
      </c>
      <c r="GU283">
        <v>0.193599</v>
      </c>
      <c r="GV283">
        <v>0.196471</v>
      </c>
      <c r="GW283">
        <v>0.106483</v>
      </c>
      <c r="GX283">
        <v>0.0947793</v>
      </c>
      <c r="GY283">
        <v>25637.6</v>
      </c>
      <c r="GZ283">
        <v>25593</v>
      </c>
      <c r="HA283">
        <v>29555.1</v>
      </c>
      <c r="HB283">
        <v>29435.1</v>
      </c>
      <c r="HC283">
        <v>34890</v>
      </c>
      <c r="HD283">
        <v>35292.4</v>
      </c>
      <c r="HE283">
        <v>41589.3</v>
      </c>
      <c r="HF283">
        <v>41814.8</v>
      </c>
      <c r="HG283">
        <v>1.9239</v>
      </c>
      <c r="HH283">
        <v>1.8899</v>
      </c>
      <c r="HI283">
        <v>0.0820309</v>
      </c>
      <c r="HJ283">
        <v>0</v>
      </c>
      <c r="HK283">
        <v>28.6789</v>
      </c>
      <c r="HL283">
        <v>999.9</v>
      </c>
      <c r="HM283">
        <v>52.8</v>
      </c>
      <c r="HN283">
        <v>30.9</v>
      </c>
      <c r="HO283">
        <v>25.9631</v>
      </c>
      <c r="HP283">
        <v>61.9039</v>
      </c>
      <c r="HQ283">
        <v>25.8013</v>
      </c>
      <c r="HR283">
        <v>1</v>
      </c>
      <c r="HS283">
        <v>0.0747053</v>
      </c>
      <c r="HT283">
        <v>-0.921947</v>
      </c>
      <c r="HU283">
        <v>20.3385</v>
      </c>
      <c r="HV283">
        <v>5.21624</v>
      </c>
      <c r="HW283">
        <v>12.0119</v>
      </c>
      <c r="HX283">
        <v>4.98845</v>
      </c>
      <c r="HY283">
        <v>3.28808</v>
      </c>
      <c r="HZ283">
        <v>9999</v>
      </c>
      <c r="IA283">
        <v>9999</v>
      </c>
      <c r="IB283">
        <v>9999</v>
      </c>
      <c r="IC283">
        <v>4.8</v>
      </c>
      <c r="ID283">
        <v>1.86756</v>
      </c>
      <c r="IE283">
        <v>1.86672</v>
      </c>
      <c r="IF283">
        <v>1.86604</v>
      </c>
      <c r="IG283">
        <v>1.866</v>
      </c>
      <c r="IH283">
        <v>1.86784</v>
      </c>
      <c r="II283">
        <v>1.87028</v>
      </c>
      <c r="IJ283">
        <v>1.86895</v>
      </c>
      <c r="IK283">
        <v>1.87042</v>
      </c>
      <c r="IL283">
        <v>0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-1.1</v>
      </c>
      <c r="IZ283">
        <v>0.1296</v>
      </c>
      <c r="JA283">
        <v>-0.08430758455233166</v>
      </c>
      <c r="JB283">
        <v>-0.0005046786976645747</v>
      </c>
      <c r="JC283">
        <v>-2.788243218172637E-07</v>
      </c>
      <c r="JD283">
        <v>-1.458253586176284E-11</v>
      </c>
      <c r="JE283">
        <v>-0.06436460862781151</v>
      </c>
      <c r="JF283">
        <v>-0.004978686969522418</v>
      </c>
      <c r="JG283">
        <v>0.0008967905392753483</v>
      </c>
      <c r="JH283">
        <v>-1.433903952826167E-05</v>
      </c>
      <c r="JI283">
        <v>4</v>
      </c>
      <c r="JJ283">
        <v>2332</v>
      </c>
      <c r="JK283">
        <v>1</v>
      </c>
      <c r="JL283">
        <v>26</v>
      </c>
      <c r="JM283">
        <v>192848.6</v>
      </c>
      <c r="JN283">
        <v>192848.7</v>
      </c>
      <c r="JO283">
        <v>2.48901</v>
      </c>
      <c r="JP283">
        <v>2.22534</v>
      </c>
      <c r="JQ283">
        <v>1.39771</v>
      </c>
      <c r="JR283">
        <v>2.34497</v>
      </c>
      <c r="JS283">
        <v>1.49536</v>
      </c>
      <c r="JT283">
        <v>2.67212</v>
      </c>
      <c r="JU283">
        <v>36.3635</v>
      </c>
      <c r="JV283">
        <v>24.07</v>
      </c>
      <c r="JW283">
        <v>18</v>
      </c>
      <c r="JX283">
        <v>489.195</v>
      </c>
      <c r="JY283">
        <v>457.727</v>
      </c>
      <c r="JZ283">
        <v>29.4111</v>
      </c>
      <c r="KA283">
        <v>28.5754</v>
      </c>
      <c r="KB283">
        <v>29.9997</v>
      </c>
      <c r="KC283">
        <v>28.4657</v>
      </c>
      <c r="KD283">
        <v>28.3952</v>
      </c>
      <c r="KE283">
        <v>49.8125</v>
      </c>
      <c r="KF283">
        <v>27.1625</v>
      </c>
      <c r="KG283">
        <v>69.84010000000001</v>
      </c>
      <c r="KH283">
        <v>29.3934</v>
      </c>
      <c r="KI283">
        <v>1256.06</v>
      </c>
      <c r="KJ283">
        <v>20.5497</v>
      </c>
      <c r="KK283">
        <v>101.01</v>
      </c>
      <c r="KL283">
        <v>100.555</v>
      </c>
    </row>
    <row r="284" spans="1:298">
      <c r="A284">
        <v>268</v>
      </c>
      <c r="B284">
        <v>1758818348</v>
      </c>
      <c r="C284">
        <v>5312.900000095367</v>
      </c>
      <c r="D284" t="s">
        <v>982</v>
      </c>
      <c r="E284" t="s">
        <v>983</v>
      </c>
      <c r="F284">
        <v>5</v>
      </c>
      <c r="G284" t="s">
        <v>833</v>
      </c>
      <c r="H284" t="s">
        <v>437</v>
      </c>
      <c r="I284" t="s">
        <v>438</v>
      </c>
      <c r="J284">
        <v>1758818340.5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1269.225191516958</v>
      </c>
      <c r="AL284">
        <v>1232.836969696969</v>
      </c>
      <c r="AM284">
        <v>3.35521753348206</v>
      </c>
      <c r="AN284">
        <v>65.06510384186626</v>
      </c>
      <c r="AO284">
        <f>(AQ284 - AP284 + DZ284*1E3/(8.314*(EB284+273.15)) * AS284/DY284 * AR284) * DY284/(100*DM284) * 1000/(1000 - AQ284)</f>
        <v>0</v>
      </c>
      <c r="AP284">
        <v>20.4873922832107</v>
      </c>
      <c r="AQ284">
        <v>23.76326484848484</v>
      </c>
      <c r="AR284">
        <v>5.308095998168099E-06</v>
      </c>
      <c r="AS284">
        <v>108.0877856930043</v>
      </c>
      <c r="AT284">
        <v>0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3.21</v>
      </c>
      <c r="DN284">
        <v>0.5</v>
      </c>
      <c r="DO284" t="s">
        <v>440</v>
      </c>
      <c r="DP284">
        <v>2</v>
      </c>
      <c r="DQ284" t="b">
        <v>1</v>
      </c>
      <c r="DR284">
        <v>1758818340.5</v>
      </c>
      <c r="DS284">
        <v>1180.415555555556</v>
      </c>
      <c r="DT284">
        <v>1228.552962962963</v>
      </c>
      <c r="DU284">
        <v>23.75893703703704</v>
      </c>
      <c r="DV284">
        <v>20.48274074074074</v>
      </c>
      <c r="DW284">
        <v>1181.508518518518</v>
      </c>
      <c r="DX284">
        <v>23.6294</v>
      </c>
      <c r="DY284">
        <v>500.0217407407407</v>
      </c>
      <c r="DZ284">
        <v>91.21823703703703</v>
      </c>
      <c r="EA284">
        <v>0.02935698148148148</v>
      </c>
      <c r="EB284">
        <v>30.3082</v>
      </c>
      <c r="EC284">
        <v>30.01542962962963</v>
      </c>
      <c r="ED284">
        <v>999.9000000000001</v>
      </c>
      <c r="EE284">
        <v>0</v>
      </c>
      <c r="EF284">
        <v>0</v>
      </c>
      <c r="EG284">
        <v>9997.595925925927</v>
      </c>
      <c r="EH284">
        <v>0</v>
      </c>
      <c r="EI284">
        <v>11.3539</v>
      </c>
      <c r="EJ284">
        <v>-48.13838888888889</v>
      </c>
      <c r="EK284">
        <v>1209.141851851852</v>
      </c>
      <c r="EL284">
        <v>1254.244074074074</v>
      </c>
      <c r="EM284">
        <v>3.276191851851852</v>
      </c>
      <c r="EN284">
        <v>1228.552962962963</v>
      </c>
      <c r="EO284">
        <v>20.48274074074074</v>
      </c>
      <c r="EP284">
        <v>2.167248518518519</v>
      </c>
      <c r="EQ284">
        <v>1.8684</v>
      </c>
      <c r="ER284">
        <v>18.72223703703704</v>
      </c>
      <c r="ES284">
        <v>16.3711</v>
      </c>
      <c r="ET284">
        <v>2000.018148148148</v>
      </c>
      <c r="EU284">
        <v>0.9799952222222224</v>
      </c>
      <c r="EV284">
        <v>0.02000446296296296</v>
      </c>
      <c r="EW284">
        <v>0</v>
      </c>
      <c r="EX284">
        <v>480.213074074074</v>
      </c>
      <c r="EY284">
        <v>5.00097</v>
      </c>
      <c r="EZ284">
        <v>9644.096296296297</v>
      </c>
      <c r="FA284">
        <v>16707.71111111111</v>
      </c>
      <c r="FB284">
        <v>40.38418518518519</v>
      </c>
      <c r="FC284">
        <v>40.68699999999999</v>
      </c>
      <c r="FD284">
        <v>40.36566666666667</v>
      </c>
      <c r="FE284">
        <v>40.19633333333333</v>
      </c>
      <c r="FF284">
        <v>41</v>
      </c>
      <c r="FG284">
        <v>1955.108148148148</v>
      </c>
      <c r="FH284">
        <v>39.91</v>
      </c>
      <c r="FI284">
        <v>0</v>
      </c>
      <c r="FJ284">
        <v>1758818349</v>
      </c>
      <c r="FK284">
        <v>0</v>
      </c>
      <c r="FL284">
        <v>480.2400384615385</v>
      </c>
      <c r="FM284">
        <v>0.3807521307646837</v>
      </c>
      <c r="FN284">
        <v>-4.633162364135172</v>
      </c>
      <c r="FO284">
        <v>9644.050000000001</v>
      </c>
      <c r="FP284">
        <v>15</v>
      </c>
      <c r="FQ284">
        <v>0</v>
      </c>
      <c r="FR284" t="s">
        <v>441</v>
      </c>
      <c r="FS284">
        <v>1747247426.5</v>
      </c>
      <c r="FT284">
        <v>1747247420.5</v>
      </c>
      <c r="FU284">
        <v>0</v>
      </c>
      <c r="FV284">
        <v>1.027</v>
      </c>
      <c r="FW284">
        <v>0.031</v>
      </c>
      <c r="FX284">
        <v>0.02</v>
      </c>
      <c r="FY284">
        <v>0.05</v>
      </c>
      <c r="FZ284">
        <v>420</v>
      </c>
      <c r="GA284">
        <v>16</v>
      </c>
      <c r="GB284">
        <v>0.01</v>
      </c>
      <c r="GC284">
        <v>0.1</v>
      </c>
      <c r="GD284">
        <v>-48.05731707317073</v>
      </c>
      <c r="GE284">
        <v>-0.9810689895471086</v>
      </c>
      <c r="GF284">
        <v>0.1244845095710346</v>
      </c>
      <c r="GG284">
        <v>0</v>
      </c>
      <c r="GH284">
        <v>480.2310588235294</v>
      </c>
      <c r="GI284">
        <v>0.08605041893391853</v>
      </c>
      <c r="GJ284">
        <v>0.1697316118735833</v>
      </c>
      <c r="GK284">
        <v>-1</v>
      </c>
      <c r="GL284">
        <v>3.289373902439025</v>
      </c>
      <c r="GM284">
        <v>-0.1731817421602742</v>
      </c>
      <c r="GN284">
        <v>0.0214192764649781</v>
      </c>
      <c r="GO284">
        <v>0</v>
      </c>
      <c r="GP284">
        <v>0</v>
      </c>
      <c r="GQ284">
        <v>2</v>
      </c>
      <c r="GR284" t="s">
        <v>450</v>
      </c>
      <c r="GS284">
        <v>3.13537</v>
      </c>
      <c r="GT284">
        <v>2.68964</v>
      </c>
      <c r="GU284">
        <v>0.195272</v>
      </c>
      <c r="GV284">
        <v>0.198099</v>
      </c>
      <c r="GW284">
        <v>0.106487</v>
      </c>
      <c r="GX284">
        <v>0.0947842</v>
      </c>
      <c r="GY284">
        <v>25584.5</v>
      </c>
      <c r="GZ284">
        <v>25541.7</v>
      </c>
      <c r="HA284">
        <v>29555.2</v>
      </c>
      <c r="HB284">
        <v>29435.7</v>
      </c>
      <c r="HC284">
        <v>34890.6</v>
      </c>
      <c r="HD284">
        <v>35293</v>
      </c>
      <c r="HE284">
        <v>41590.2</v>
      </c>
      <c r="HF284">
        <v>41815.7</v>
      </c>
      <c r="HG284">
        <v>1.92385</v>
      </c>
      <c r="HH284">
        <v>1.89002</v>
      </c>
      <c r="HI284">
        <v>0.0811592</v>
      </c>
      <c r="HJ284">
        <v>0</v>
      </c>
      <c r="HK284">
        <v>28.6759</v>
      </c>
      <c r="HL284">
        <v>999.9</v>
      </c>
      <c r="HM284">
        <v>52.8</v>
      </c>
      <c r="HN284">
        <v>30.9</v>
      </c>
      <c r="HO284">
        <v>25.9643</v>
      </c>
      <c r="HP284">
        <v>62.1239</v>
      </c>
      <c r="HQ284">
        <v>25.8734</v>
      </c>
      <c r="HR284">
        <v>1</v>
      </c>
      <c r="HS284">
        <v>0.07437249999999999</v>
      </c>
      <c r="HT284">
        <v>-0.909491</v>
      </c>
      <c r="HU284">
        <v>20.3387</v>
      </c>
      <c r="HV284">
        <v>5.21684</v>
      </c>
      <c r="HW284">
        <v>12.0123</v>
      </c>
      <c r="HX284">
        <v>4.98855</v>
      </c>
      <c r="HY284">
        <v>3.2882</v>
      </c>
      <c r="HZ284">
        <v>9999</v>
      </c>
      <c r="IA284">
        <v>9999</v>
      </c>
      <c r="IB284">
        <v>9999</v>
      </c>
      <c r="IC284">
        <v>4.8</v>
      </c>
      <c r="ID284">
        <v>1.86757</v>
      </c>
      <c r="IE284">
        <v>1.86671</v>
      </c>
      <c r="IF284">
        <v>1.86605</v>
      </c>
      <c r="IG284">
        <v>1.866</v>
      </c>
      <c r="IH284">
        <v>1.86785</v>
      </c>
      <c r="II284">
        <v>1.87028</v>
      </c>
      <c r="IJ284">
        <v>1.86895</v>
      </c>
      <c r="IK284">
        <v>1.87043</v>
      </c>
      <c r="IL284">
        <v>0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-1.13</v>
      </c>
      <c r="IZ284">
        <v>0.1296</v>
      </c>
      <c r="JA284">
        <v>-0.08430758455233166</v>
      </c>
      <c r="JB284">
        <v>-0.0005046786976645747</v>
      </c>
      <c r="JC284">
        <v>-2.788243218172637E-07</v>
      </c>
      <c r="JD284">
        <v>-1.458253586176284E-11</v>
      </c>
      <c r="JE284">
        <v>-0.06436460862781151</v>
      </c>
      <c r="JF284">
        <v>-0.004978686969522418</v>
      </c>
      <c r="JG284">
        <v>0.0008967905392753483</v>
      </c>
      <c r="JH284">
        <v>-1.433903952826167E-05</v>
      </c>
      <c r="JI284">
        <v>4</v>
      </c>
      <c r="JJ284">
        <v>2332</v>
      </c>
      <c r="JK284">
        <v>1</v>
      </c>
      <c r="JL284">
        <v>26</v>
      </c>
      <c r="JM284">
        <v>192848.7</v>
      </c>
      <c r="JN284">
        <v>192848.8</v>
      </c>
      <c r="JO284">
        <v>2.51465</v>
      </c>
      <c r="JP284">
        <v>2.22778</v>
      </c>
      <c r="JQ284">
        <v>1.39648</v>
      </c>
      <c r="JR284">
        <v>2.34741</v>
      </c>
      <c r="JS284">
        <v>1.49536</v>
      </c>
      <c r="JT284">
        <v>2.62939</v>
      </c>
      <c r="JU284">
        <v>36.34</v>
      </c>
      <c r="JV284">
        <v>24.07</v>
      </c>
      <c r="JW284">
        <v>18</v>
      </c>
      <c r="JX284">
        <v>489.139</v>
      </c>
      <c r="JY284">
        <v>457.783</v>
      </c>
      <c r="JZ284">
        <v>29.3881</v>
      </c>
      <c r="KA284">
        <v>28.5725</v>
      </c>
      <c r="KB284">
        <v>29.9999</v>
      </c>
      <c r="KC284">
        <v>28.4628</v>
      </c>
      <c r="KD284">
        <v>28.3921</v>
      </c>
      <c r="KE284">
        <v>50.3221</v>
      </c>
      <c r="KF284">
        <v>27.1625</v>
      </c>
      <c r="KG284">
        <v>69.84010000000001</v>
      </c>
      <c r="KH284">
        <v>29.3775</v>
      </c>
      <c r="KI284">
        <v>1276.1</v>
      </c>
      <c r="KJ284">
        <v>20.5552</v>
      </c>
      <c r="KK284">
        <v>101.011</v>
      </c>
      <c r="KL284">
        <v>100.557</v>
      </c>
    </row>
    <row r="285" spans="1:298">
      <c r="A285">
        <v>269</v>
      </c>
      <c r="B285">
        <v>1758818353</v>
      </c>
      <c r="C285">
        <v>5317.900000095367</v>
      </c>
      <c r="D285" t="s">
        <v>984</v>
      </c>
      <c r="E285" t="s">
        <v>985</v>
      </c>
      <c r="F285">
        <v>5</v>
      </c>
      <c r="G285" t="s">
        <v>833</v>
      </c>
      <c r="H285" t="s">
        <v>437</v>
      </c>
      <c r="I285" t="s">
        <v>438</v>
      </c>
      <c r="J285">
        <v>1758818345.214286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1286.504353217823</v>
      </c>
      <c r="AL285">
        <v>1250.092181818181</v>
      </c>
      <c r="AM285">
        <v>3.47105789992545</v>
      </c>
      <c r="AN285">
        <v>65.06510384186626</v>
      </c>
      <c r="AO285">
        <f>(AQ285 - AP285 + DZ285*1E3/(8.314*(EB285+273.15)) * AS285/DY285 * AR285) * DY285/(100*DM285) * 1000/(1000 - AQ285)</f>
        <v>0</v>
      </c>
      <c r="AP285">
        <v>20.48985124969248</v>
      </c>
      <c r="AQ285">
        <v>23.7617</v>
      </c>
      <c r="AR285">
        <v>-1.939698146434379E-05</v>
      </c>
      <c r="AS285">
        <v>108.0877856930043</v>
      </c>
      <c r="AT285">
        <v>0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3.21</v>
      </c>
      <c r="DN285">
        <v>0.5</v>
      </c>
      <c r="DO285" t="s">
        <v>440</v>
      </c>
      <c r="DP285">
        <v>2</v>
      </c>
      <c r="DQ285" t="b">
        <v>1</v>
      </c>
      <c r="DR285">
        <v>1758818345.214286</v>
      </c>
      <c r="DS285">
        <v>1196.058214285714</v>
      </c>
      <c r="DT285">
        <v>1244.332142857143</v>
      </c>
      <c r="DU285">
        <v>23.762075</v>
      </c>
      <c r="DV285">
        <v>20.4865</v>
      </c>
      <c r="DW285">
        <v>1197.172142857143</v>
      </c>
      <c r="DX285">
        <v>23.63249285714286</v>
      </c>
      <c r="DY285">
        <v>500.0051428571429</v>
      </c>
      <c r="DZ285">
        <v>91.2194642857143</v>
      </c>
      <c r="EA285">
        <v>0.02933310357142857</v>
      </c>
      <c r="EB285">
        <v>30.30588214285714</v>
      </c>
      <c r="EC285">
        <v>30.01024642857142</v>
      </c>
      <c r="ED285">
        <v>999.9000000000002</v>
      </c>
      <c r="EE285">
        <v>0</v>
      </c>
      <c r="EF285">
        <v>0</v>
      </c>
      <c r="EG285">
        <v>9999.30857142857</v>
      </c>
      <c r="EH285">
        <v>0</v>
      </c>
      <c r="EI285">
        <v>11.3539</v>
      </c>
      <c r="EJ285">
        <v>-48.274675</v>
      </c>
      <c r="EK285">
        <v>1225.17</v>
      </c>
      <c r="EL285">
        <v>1270.357857142857</v>
      </c>
      <c r="EM285">
        <v>3.2755775</v>
      </c>
      <c r="EN285">
        <v>1244.332142857143</v>
      </c>
      <c r="EO285">
        <v>20.4865</v>
      </c>
      <c r="EP285">
        <v>2.167563928571429</v>
      </c>
      <c r="EQ285">
        <v>1.868767142857143</v>
      </c>
      <c r="ER285">
        <v>18.72456071428571</v>
      </c>
      <c r="ES285">
        <v>16.37419285714286</v>
      </c>
      <c r="ET285">
        <v>2000.039642857143</v>
      </c>
      <c r="EU285">
        <v>0.979995392857143</v>
      </c>
      <c r="EV285">
        <v>0.02000429642857143</v>
      </c>
      <c r="EW285">
        <v>0</v>
      </c>
      <c r="EX285">
        <v>480.2413928571428</v>
      </c>
      <c r="EY285">
        <v>5.00097</v>
      </c>
      <c r="EZ285">
        <v>9644.002857142856</v>
      </c>
      <c r="FA285">
        <v>16707.89285714286</v>
      </c>
      <c r="FB285">
        <v>40.37942857142857</v>
      </c>
      <c r="FC285">
        <v>40.68699999999999</v>
      </c>
      <c r="FD285">
        <v>40.35924999999999</v>
      </c>
      <c r="FE285">
        <v>40.18699999999999</v>
      </c>
      <c r="FF285">
        <v>41</v>
      </c>
      <c r="FG285">
        <v>1955.129642857143</v>
      </c>
      <c r="FH285">
        <v>39.91</v>
      </c>
      <c r="FI285">
        <v>0</v>
      </c>
      <c r="FJ285">
        <v>1758818353.8</v>
      </c>
      <c r="FK285">
        <v>0</v>
      </c>
      <c r="FL285">
        <v>480.2612692307693</v>
      </c>
      <c r="FM285">
        <v>0.3971623906096582</v>
      </c>
      <c r="FN285">
        <v>-0.8748717605731356</v>
      </c>
      <c r="FO285">
        <v>9643.864230769232</v>
      </c>
      <c r="FP285">
        <v>15</v>
      </c>
      <c r="FQ285">
        <v>0</v>
      </c>
      <c r="FR285" t="s">
        <v>441</v>
      </c>
      <c r="FS285">
        <v>1747247426.5</v>
      </c>
      <c r="FT285">
        <v>1747247420.5</v>
      </c>
      <c r="FU285">
        <v>0</v>
      </c>
      <c r="FV285">
        <v>1.027</v>
      </c>
      <c r="FW285">
        <v>0.031</v>
      </c>
      <c r="FX285">
        <v>0.02</v>
      </c>
      <c r="FY285">
        <v>0.05</v>
      </c>
      <c r="FZ285">
        <v>420</v>
      </c>
      <c r="GA285">
        <v>16</v>
      </c>
      <c r="GB285">
        <v>0.01</v>
      </c>
      <c r="GC285">
        <v>0.1</v>
      </c>
      <c r="GD285">
        <v>-48.22220249999999</v>
      </c>
      <c r="GE285">
        <v>-1.542737335834755</v>
      </c>
      <c r="GF285">
        <v>0.1856301894729143</v>
      </c>
      <c r="GG285">
        <v>0</v>
      </c>
      <c r="GH285">
        <v>480.2546470588235</v>
      </c>
      <c r="GI285">
        <v>0.3849350626849563</v>
      </c>
      <c r="GJ285">
        <v>0.1590057125042935</v>
      </c>
      <c r="GK285">
        <v>-1</v>
      </c>
      <c r="GL285">
        <v>3.27600075</v>
      </c>
      <c r="GM285">
        <v>-0.01314742964353311</v>
      </c>
      <c r="GN285">
        <v>0.002324899339218802</v>
      </c>
      <c r="GO285">
        <v>1</v>
      </c>
      <c r="GP285">
        <v>1</v>
      </c>
      <c r="GQ285">
        <v>2</v>
      </c>
      <c r="GR285" t="s">
        <v>442</v>
      </c>
      <c r="GS285">
        <v>3.1356</v>
      </c>
      <c r="GT285">
        <v>2.68951</v>
      </c>
      <c r="GU285">
        <v>0.196981</v>
      </c>
      <c r="GV285">
        <v>0.199783</v>
      </c>
      <c r="GW285">
        <v>0.106482</v>
      </c>
      <c r="GX285">
        <v>0.0947944</v>
      </c>
      <c r="GY285">
        <v>25530.3</v>
      </c>
      <c r="GZ285">
        <v>25488.2</v>
      </c>
      <c r="HA285">
        <v>29555.3</v>
      </c>
      <c r="HB285">
        <v>29435.9</v>
      </c>
      <c r="HC285">
        <v>34890.7</v>
      </c>
      <c r="HD285">
        <v>35292.9</v>
      </c>
      <c r="HE285">
        <v>41590.1</v>
      </c>
      <c r="HF285">
        <v>41816</v>
      </c>
      <c r="HG285">
        <v>1.9237</v>
      </c>
      <c r="HH285">
        <v>1.89018</v>
      </c>
      <c r="HI285">
        <v>0.082083</v>
      </c>
      <c r="HJ285">
        <v>0</v>
      </c>
      <c r="HK285">
        <v>28.6721</v>
      </c>
      <c r="HL285">
        <v>999.9</v>
      </c>
      <c r="HM285">
        <v>52.8</v>
      </c>
      <c r="HN285">
        <v>30.9</v>
      </c>
      <c r="HO285">
        <v>25.965</v>
      </c>
      <c r="HP285">
        <v>62.1339</v>
      </c>
      <c r="HQ285">
        <v>25.6731</v>
      </c>
      <c r="HR285">
        <v>1</v>
      </c>
      <c r="HS285">
        <v>0.0742607</v>
      </c>
      <c r="HT285">
        <v>-1.05192</v>
      </c>
      <c r="HU285">
        <v>20.3378</v>
      </c>
      <c r="HV285">
        <v>5.21729</v>
      </c>
      <c r="HW285">
        <v>12.0131</v>
      </c>
      <c r="HX285">
        <v>4.98875</v>
      </c>
      <c r="HY285">
        <v>3.288</v>
      </c>
      <c r="HZ285">
        <v>9999</v>
      </c>
      <c r="IA285">
        <v>9999</v>
      </c>
      <c r="IB285">
        <v>9999</v>
      </c>
      <c r="IC285">
        <v>4.8</v>
      </c>
      <c r="ID285">
        <v>1.86754</v>
      </c>
      <c r="IE285">
        <v>1.86673</v>
      </c>
      <c r="IF285">
        <v>1.86602</v>
      </c>
      <c r="IG285">
        <v>1.866</v>
      </c>
      <c r="IH285">
        <v>1.86786</v>
      </c>
      <c r="II285">
        <v>1.87027</v>
      </c>
      <c r="IJ285">
        <v>1.86896</v>
      </c>
      <c r="IK285">
        <v>1.87042</v>
      </c>
      <c r="IL285">
        <v>0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-1.15</v>
      </c>
      <c r="IZ285">
        <v>0.1295</v>
      </c>
      <c r="JA285">
        <v>-0.08430758455233166</v>
      </c>
      <c r="JB285">
        <v>-0.0005046786976645747</v>
      </c>
      <c r="JC285">
        <v>-2.788243218172637E-07</v>
      </c>
      <c r="JD285">
        <v>-1.458253586176284E-11</v>
      </c>
      <c r="JE285">
        <v>-0.06436460862781151</v>
      </c>
      <c r="JF285">
        <v>-0.004978686969522418</v>
      </c>
      <c r="JG285">
        <v>0.0008967905392753483</v>
      </c>
      <c r="JH285">
        <v>-1.433903952826167E-05</v>
      </c>
      <c r="JI285">
        <v>4</v>
      </c>
      <c r="JJ285">
        <v>2332</v>
      </c>
      <c r="JK285">
        <v>1</v>
      </c>
      <c r="JL285">
        <v>26</v>
      </c>
      <c r="JM285">
        <v>192848.8</v>
      </c>
      <c r="JN285">
        <v>192848.9</v>
      </c>
      <c r="JO285">
        <v>2.54028</v>
      </c>
      <c r="JP285">
        <v>2.23145</v>
      </c>
      <c r="JQ285">
        <v>1.39648</v>
      </c>
      <c r="JR285">
        <v>2.34985</v>
      </c>
      <c r="JS285">
        <v>1.49536</v>
      </c>
      <c r="JT285">
        <v>2.70508</v>
      </c>
      <c r="JU285">
        <v>36.3635</v>
      </c>
      <c r="JV285">
        <v>24.07</v>
      </c>
      <c r="JW285">
        <v>18</v>
      </c>
      <c r="JX285">
        <v>489.015</v>
      </c>
      <c r="JY285">
        <v>457.849</v>
      </c>
      <c r="JZ285">
        <v>29.3782</v>
      </c>
      <c r="KA285">
        <v>28.5687</v>
      </c>
      <c r="KB285">
        <v>29.9998</v>
      </c>
      <c r="KC285">
        <v>28.459</v>
      </c>
      <c r="KD285">
        <v>28.3886</v>
      </c>
      <c r="KE285">
        <v>50.8882</v>
      </c>
      <c r="KF285">
        <v>26.8831</v>
      </c>
      <c r="KG285">
        <v>69.84010000000001</v>
      </c>
      <c r="KH285">
        <v>29.408</v>
      </c>
      <c r="KI285">
        <v>1289.46</v>
      </c>
      <c r="KJ285">
        <v>20.5688</v>
      </c>
      <c r="KK285">
        <v>101.011</v>
      </c>
      <c r="KL285">
        <v>100.557</v>
      </c>
    </row>
    <row r="286" spans="1:298">
      <c r="A286">
        <v>270</v>
      </c>
      <c r="B286">
        <v>1758818358</v>
      </c>
      <c r="C286">
        <v>5322.900000095367</v>
      </c>
      <c r="D286" t="s">
        <v>986</v>
      </c>
      <c r="E286" t="s">
        <v>987</v>
      </c>
      <c r="F286">
        <v>5</v>
      </c>
      <c r="G286" t="s">
        <v>833</v>
      </c>
      <c r="H286" t="s">
        <v>437</v>
      </c>
      <c r="I286" t="s">
        <v>438</v>
      </c>
      <c r="J286">
        <v>1758818350.5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1303.495677622557</v>
      </c>
      <c r="AL286">
        <v>1267.192</v>
      </c>
      <c r="AM286">
        <v>3.417374563904358</v>
      </c>
      <c r="AN286">
        <v>65.06510384186626</v>
      </c>
      <c r="AO286">
        <f>(AQ286 - AP286 + DZ286*1E3/(8.314*(EB286+273.15)) * AS286/DY286 * AR286) * DY286/(100*DM286) * 1000/(1000 - AQ286)</f>
        <v>0</v>
      </c>
      <c r="AP286">
        <v>20.52162144884685</v>
      </c>
      <c r="AQ286">
        <v>23.76575212121212</v>
      </c>
      <c r="AR286">
        <v>3.352483680310636E-05</v>
      </c>
      <c r="AS286">
        <v>108.0877856930043</v>
      </c>
      <c r="AT286">
        <v>0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3.21</v>
      </c>
      <c r="DN286">
        <v>0.5</v>
      </c>
      <c r="DO286" t="s">
        <v>440</v>
      </c>
      <c r="DP286">
        <v>2</v>
      </c>
      <c r="DQ286" t="b">
        <v>1</v>
      </c>
      <c r="DR286">
        <v>1758818350.5</v>
      </c>
      <c r="DS286">
        <v>1213.677777777778</v>
      </c>
      <c r="DT286">
        <v>1262.051481481482</v>
      </c>
      <c r="DU286">
        <v>23.76258148148148</v>
      </c>
      <c r="DV286">
        <v>20.49896666666666</v>
      </c>
      <c r="DW286">
        <v>1214.813703703703</v>
      </c>
      <c r="DX286">
        <v>23.63299259259259</v>
      </c>
      <c r="DY286">
        <v>499.9962962962963</v>
      </c>
      <c r="DZ286">
        <v>91.22051481481483</v>
      </c>
      <c r="EA286">
        <v>0.02930534814814814</v>
      </c>
      <c r="EB286">
        <v>30.30374814814815</v>
      </c>
      <c r="EC286">
        <v>30.00345555555556</v>
      </c>
      <c r="ED286">
        <v>999.9000000000001</v>
      </c>
      <c r="EE286">
        <v>0</v>
      </c>
      <c r="EF286">
        <v>0</v>
      </c>
      <c r="EG286">
        <v>10003.9762962963</v>
      </c>
      <c r="EH286">
        <v>0</v>
      </c>
      <c r="EI286">
        <v>11.3539</v>
      </c>
      <c r="EJ286">
        <v>-48.37341111111112</v>
      </c>
      <c r="EK286">
        <v>1243.21962962963</v>
      </c>
      <c r="EL286">
        <v>1288.463703703704</v>
      </c>
      <c r="EM286">
        <v>3.263615925925925</v>
      </c>
      <c r="EN286">
        <v>1262.051481481482</v>
      </c>
      <c r="EO286">
        <v>20.49896666666666</v>
      </c>
      <c r="EP286">
        <v>2.167634814814814</v>
      </c>
      <c r="EQ286">
        <v>1.869925925925926</v>
      </c>
      <c r="ER286">
        <v>18.72508518518518</v>
      </c>
      <c r="ES286">
        <v>16.38391851851852</v>
      </c>
      <c r="ET286">
        <v>2000.046666666666</v>
      </c>
      <c r="EU286">
        <v>0.9799954444444445</v>
      </c>
      <c r="EV286">
        <v>0.02000425555555556</v>
      </c>
      <c r="EW286">
        <v>0</v>
      </c>
      <c r="EX286">
        <v>480.2405185185185</v>
      </c>
      <c r="EY286">
        <v>5.00097</v>
      </c>
      <c r="EZ286">
        <v>9643.992962962962</v>
      </c>
      <c r="FA286">
        <v>16707.95555555556</v>
      </c>
      <c r="FB286">
        <v>40.37959259259259</v>
      </c>
      <c r="FC286">
        <v>40.68699999999999</v>
      </c>
      <c r="FD286">
        <v>40.35166666666666</v>
      </c>
      <c r="FE286">
        <v>40.18699999999999</v>
      </c>
      <c r="FF286">
        <v>41</v>
      </c>
      <c r="FG286">
        <v>1955.136666666667</v>
      </c>
      <c r="FH286">
        <v>39.91</v>
      </c>
      <c r="FI286">
        <v>0</v>
      </c>
      <c r="FJ286">
        <v>1758818359.2</v>
      </c>
      <c r="FK286">
        <v>0</v>
      </c>
      <c r="FL286">
        <v>480.22048</v>
      </c>
      <c r="FM286">
        <v>-0.7299230887036053</v>
      </c>
      <c r="FN286">
        <v>1.053076938187999</v>
      </c>
      <c r="FO286">
        <v>9643.855599999999</v>
      </c>
      <c r="FP286">
        <v>15</v>
      </c>
      <c r="FQ286">
        <v>0</v>
      </c>
      <c r="FR286" t="s">
        <v>441</v>
      </c>
      <c r="FS286">
        <v>1747247426.5</v>
      </c>
      <c r="FT286">
        <v>1747247420.5</v>
      </c>
      <c r="FU286">
        <v>0</v>
      </c>
      <c r="FV286">
        <v>1.027</v>
      </c>
      <c r="FW286">
        <v>0.031</v>
      </c>
      <c r="FX286">
        <v>0.02</v>
      </c>
      <c r="FY286">
        <v>0.05</v>
      </c>
      <c r="FZ286">
        <v>420</v>
      </c>
      <c r="GA286">
        <v>16</v>
      </c>
      <c r="GB286">
        <v>0.01</v>
      </c>
      <c r="GC286">
        <v>0.1</v>
      </c>
      <c r="GD286">
        <v>-48.29969756097561</v>
      </c>
      <c r="GE286">
        <v>-1.434079442508746</v>
      </c>
      <c r="GF286">
        <v>0.1863310579715117</v>
      </c>
      <c r="GG286">
        <v>0</v>
      </c>
      <c r="GH286">
        <v>480.2333529411765</v>
      </c>
      <c r="GI286">
        <v>-0.1027349150363353</v>
      </c>
      <c r="GJ286">
        <v>0.180662812728892</v>
      </c>
      <c r="GK286">
        <v>-1</v>
      </c>
      <c r="GL286">
        <v>3.268214390243902</v>
      </c>
      <c r="GM286">
        <v>-0.1229393728223013</v>
      </c>
      <c r="GN286">
        <v>0.01763818737559195</v>
      </c>
      <c r="GO286">
        <v>0</v>
      </c>
      <c r="GP286">
        <v>0</v>
      </c>
      <c r="GQ286">
        <v>2</v>
      </c>
      <c r="GR286" t="s">
        <v>450</v>
      </c>
      <c r="GS286">
        <v>3.13558</v>
      </c>
      <c r="GT286">
        <v>2.68978</v>
      </c>
      <c r="GU286">
        <v>0.198657</v>
      </c>
      <c r="GV286">
        <v>0.201405</v>
      </c>
      <c r="GW286">
        <v>0.106504</v>
      </c>
      <c r="GX286">
        <v>0.0950642</v>
      </c>
      <c r="GY286">
        <v>25477.3</v>
      </c>
      <c r="GZ286">
        <v>25436.8</v>
      </c>
      <c r="HA286">
        <v>29555.7</v>
      </c>
      <c r="HB286">
        <v>29436.3</v>
      </c>
      <c r="HC286">
        <v>34890.1</v>
      </c>
      <c r="HD286">
        <v>35282.7</v>
      </c>
      <c r="HE286">
        <v>41590.3</v>
      </c>
      <c r="HF286">
        <v>41816.6</v>
      </c>
      <c r="HG286">
        <v>1.92385</v>
      </c>
      <c r="HH286">
        <v>1.89032</v>
      </c>
      <c r="HI286">
        <v>0.081569</v>
      </c>
      <c r="HJ286">
        <v>0</v>
      </c>
      <c r="HK286">
        <v>28.6692</v>
      </c>
      <c r="HL286">
        <v>999.9</v>
      </c>
      <c r="HM286">
        <v>52.8</v>
      </c>
      <c r="HN286">
        <v>30.9</v>
      </c>
      <c r="HO286">
        <v>25.9641</v>
      </c>
      <c r="HP286">
        <v>62.0839</v>
      </c>
      <c r="HQ286">
        <v>25.7011</v>
      </c>
      <c r="HR286">
        <v>1</v>
      </c>
      <c r="HS286">
        <v>0.07376779999999999</v>
      </c>
      <c r="HT286">
        <v>-1.01885</v>
      </c>
      <c r="HU286">
        <v>20.3381</v>
      </c>
      <c r="HV286">
        <v>5.21729</v>
      </c>
      <c r="HW286">
        <v>12.0129</v>
      </c>
      <c r="HX286">
        <v>4.98895</v>
      </c>
      <c r="HY286">
        <v>3.28818</v>
      </c>
      <c r="HZ286">
        <v>9999</v>
      </c>
      <c r="IA286">
        <v>9999</v>
      </c>
      <c r="IB286">
        <v>9999</v>
      </c>
      <c r="IC286">
        <v>4.8</v>
      </c>
      <c r="ID286">
        <v>1.8676</v>
      </c>
      <c r="IE286">
        <v>1.86673</v>
      </c>
      <c r="IF286">
        <v>1.86606</v>
      </c>
      <c r="IG286">
        <v>1.866</v>
      </c>
      <c r="IH286">
        <v>1.86788</v>
      </c>
      <c r="II286">
        <v>1.87027</v>
      </c>
      <c r="IJ286">
        <v>1.86896</v>
      </c>
      <c r="IK286">
        <v>1.87043</v>
      </c>
      <c r="IL286">
        <v>0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-1.17</v>
      </c>
      <c r="IZ286">
        <v>0.1297</v>
      </c>
      <c r="JA286">
        <v>-0.08430758455233166</v>
      </c>
      <c r="JB286">
        <v>-0.0005046786976645747</v>
      </c>
      <c r="JC286">
        <v>-2.788243218172637E-07</v>
      </c>
      <c r="JD286">
        <v>-1.458253586176284E-11</v>
      </c>
      <c r="JE286">
        <v>-0.06436460862781151</v>
      </c>
      <c r="JF286">
        <v>-0.004978686969522418</v>
      </c>
      <c r="JG286">
        <v>0.0008967905392753483</v>
      </c>
      <c r="JH286">
        <v>-1.433903952826167E-05</v>
      </c>
      <c r="JI286">
        <v>4</v>
      </c>
      <c r="JJ286">
        <v>2332</v>
      </c>
      <c r="JK286">
        <v>1</v>
      </c>
      <c r="JL286">
        <v>26</v>
      </c>
      <c r="JM286">
        <v>192848.9</v>
      </c>
      <c r="JN286">
        <v>192849</v>
      </c>
      <c r="JO286">
        <v>2.56714</v>
      </c>
      <c r="JP286">
        <v>2.22534</v>
      </c>
      <c r="JQ286">
        <v>1.39771</v>
      </c>
      <c r="JR286">
        <v>2.34619</v>
      </c>
      <c r="JS286">
        <v>1.49536</v>
      </c>
      <c r="JT286">
        <v>2.69653</v>
      </c>
      <c r="JU286">
        <v>36.34</v>
      </c>
      <c r="JV286">
        <v>24.07</v>
      </c>
      <c r="JW286">
        <v>18</v>
      </c>
      <c r="JX286">
        <v>489.085</v>
      </c>
      <c r="JY286">
        <v>457.921</v>
      </c>
      <c r="JZ286">
        <v>29.4009</v>
      </c>
      <c r="KA286">
        <v>28.5652</v>
      </c>
      <c r="KB286">
        <v>29.9999</v>
      </c>
      <c r="KC286">
        <v>28.4562</v>
      </c>
      <c r="KD286">
        <v>28.3857</v>
      </c>
      <c r="KE286">
        <v>51.3784</v>
      </c>
      <c r="KF286">
        <v>26.8831</v>
      </c>
      <c r="KG286">
        <v>69.4701</v>
      </c>
      <c r="KH286">
        <v>29.3989</v>
      </c>
      <c r="KI286">
        <v>1309.49</v>
      </c>
      <c r="KJ286">
        <v>20.5705</v>
      </c>
      <c r="KK286">
        <v>101.012</v>
      </c>
      <c r="KL286">
        <v>100.559</v>
      </c>
    </row>
    <row r="287" spans="1:298">
      <c r="A287">
        <v>271</v>
      </c>
      <c r="B287">
        <v>1758818363</v>
      </c>
      <c r="C287">
        <v>5327.900000095367</v>
      </c>
      <c r="D287" t="s">
        <v>988</v>
      </c>
      <c r="E287" t="s">
        <v>989</v>
      </c>
      <c r="F287">
        <v>5</v>
      </c>
      <c r="G287" t="s">
        <v>833</v>
      </c>
      <c r="H287" t="s">
        <v>437</v>
      </c>
      <c r="I287" t="s">
        <v>438</v>
      </c>
      <c r="J287">
        <v>1758818355.214286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1320.775939859312</v>
      </c>
      <c r="AL287">
        <v>1284.266181818181</v>
      </c>
      <c r="AM287">
        <v>3.400181093243391</v>
      </c>
      <c r="AN287">
        <v>65.06510384186626</v>
      </c>
      <c r="AO287">
        <f>(AQ287 - AP287 + DZ287*1E3/(8.314*(EB287+273.15)) * AS287/DY287 * AR287) * DY287/(100*DM287) * 1000/(1000 - AQ287)</f>
        <v>0</v>
      </c>
      <c r="AP287">
        <v>20.5909080714152</v>
      </c>
      <c r="AQ287">
        <v>23.79620848484848</v>
      </c>
      <c r="AR287">
        <v>0.00614212566764505</v>
      </c>
      <c r="AS287">
        <v>108.0877856930043</v>
      </c>
      <c r="AT287">
        <v>0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3.21</v>
      </c>
      <c r="DN287">
        <v>0.5</v>
      </c>
      <c r="DO287" t="s">
        <v>440</v>
      </c>
      <c r="DP287">
        <v>2</v>
      </c>
      <c r="DQ287" t="b">
        <v>1</v>
      </c>
      <c r="DR287">
        <v>1758818355.214286</v>
      </c>
      <c r="DS287">
        <v>1229.409285714286</v>
      </c>
      <c r="DT287">
        <v>1277.875357142857</v>
      </c>
      <c r="DU287">
        <v>23.76956071428571</v>
      </c>
      <c r="DV287">
        <v>20.530675</v>
      </c>
      <c r="DW287">
        <v>1230.565</v>
      </c>
      <c r="DX287">
        <v>23.63988928571428</v>
      </c>
      <c r="DY287">
        <v>499.99</v>
      </c>
      <c r="DZ287">
        <v>91.22054285714286</v>
      </c>
      <c r="EA287">
        <v>0.02929076785714286</v>
      </c>
      <c r="EB287">
        <v>30.30255357142857</v>
      </c>
      <c r="EC287">
        <v>30.00156428571429</v>
      </c>
      <c r="ED287">
        <v>999.9000000000002</v>
      </c>
      <c r="EE287">
        <v>0</v>
      </c>
      <c r="EF287">
        <v>0</v>
      </c>
      <c r="EG287">
        <v>10009.41892857143</v>
      </c>
      <c r="EH287">
        <v>0</v>
      </c>
      <c r="EI287">
        <v>11.35777857142857</v>
      </c>
      <c r="EJ287">
        <v>-48.46608928571429</v>
      </c>
      <c r="EK287">
        <v>1259.343571428571</v>
      </c>
      <c r="EL287">
        <v>1304.661071428571</v>
      </c>
      <c r="EM287">
        <v>3.238894642857142</v>
      </c>
      <c r="EN287">
        <v>1277.875357142857</v>
      </c>
      <c r="EO287">
        <v>20.530675</v>
      </c>
      <c r="EP287">
        <v>2.1682725</v>
      </c>
      <c r="EQ287">
        <v>1.872819285714286</v>
      </c>
      <c r="ER287">
        <v>18.72979285714285</v>
      </c>
      <c r="ES287">
        <v>16.40816785714286</v>
      </c>
      <c r="ET287">
        <v>2000.023928571429</v>
      </c>
      <c r="EU287">
        <v>0.9799951785714287</v>
      </c>
      <c r="EV287">
        <v>0.020004525</v>
      </c>
      <c r="EW287">
        <v>0</v>
      </c>
      <c r="EX287">
        <v>480.1393214285715</v>
      </c>
      <c r="EY287">
        <v>5.00097</v>
      </c>
      <c r="EZ287">
        <v>9643.727857142858</v>
      </c>
      <c r="FA287">
        <v>16707.75357142857</v>
      </c>
      <c r="FB287">
        <v>40.375</v>
      </c>
      <c r="FC287">
        <v>40.68699999999999</v>
      </c>
      <c r="FD287">
        <v>40.34574999999999</v>
      </c>
      <c r="FE287">
        <v>40.18699999999999</v>
      </c>
      <c r="FF287">
        <v>41</v>
      </c>
      <c r="FG287">
        <v>1955.113928571429</v>
      </c>
      <c r="FH287">
        <v>39.91</v>
      </c>
      <c r="FI287">
        <v>0</v>
      </c>
      <c r="FJ287">
        <v>1758818364</v>
      </c>
      <c r="FK287">
        <v>0</v>
      </c>
      <c r="FL287">
        <v>480.1305199999999</v>
      </c>
      <c r="FM287">
        <v>-1.413769229994883</v>
      </c>
      <c r="FN287">
        <v>-1.51538460843522</v>
      </c>
      <c r="FO287">
        <v>9643.7544</v>
      </c>
      <c r="FP287">
        <v>15</v>
      </c>
      <c r="FQ287">
        <v>0</v>
      </c>
      <c r="FR287" t="s">
        <v>441</v>
      </c>
      <c r="FS287">
        <v>1747247426.5</v>
      </c>
      <c r="FT287">
        <v>1747247420.5</v>
      </c>
      <c r="FU287">
        <v>0</v>
      </c>
      <c r="FV287">
        <v>1.027</v>
      </c>
      <c r="FW287">
        <v>0.031</v>
      </c>
      <c r="FX287">
        <v>0.02</v>
      </c>
      <c r="FY287">
        <v>0.05</v>
      </c>
      <c r="FZ287">
        <v>420</v>
      </c>
      <c r="GA287">
        <v>16</v>
      </c>
      <c r="GB287">
        <v>0.01</v>
      </c>
      <c r="GC287">
        <v>0.1</v>
      </c>
      <c r="GD287">
        <v>-48.37840975609757</v>
      </c>
      <c r="GE287">
        <v>-0.961580487805064</v>
      </c>
      <c r="GF287">
        <v>0.1538203446927744</v>
      </c>
      <c r="GG287">
        <v>0</v>
      </c>
      <c r="GH287">
        <v>480.1761470588235</v>
      </c>
      <c r="GI287">
        <v>-1.043407183747885</v>
      </c>
      <c r="GJ287">
        <v>0.2170551749254962</v>
      </c>
      <c r="GK287">
        <v>-1</v>
      </c>
      <c r="GL287">
        <v>3.25173512195122</v>
      </c>
      <c r="GM287">
        <v>-0.2910403484320562</v>
      </c>
      <c r="GN287">
        <v>0.03359655979208549</v>
      </c>
      <c r="GO287">
        <v>0</v>
      </c>
      <c r="GP287">
        <v>0</v>
      </c>
      <c r="GQ287">
        <v>2</v>
      </c>
      <c r="GR287" t="s">
        <v>450</v>
      </c>
      <c r="GS287">
        <v>3.13547</v>
      </c>
      <c r="GT287">
        <v>2.68978</v>
      </c>
      <c r="GU287">
        <v>0.200316</v>
      </c>
      <c r="GV287">
        <v>0.203023</v>
      </c>
      <c r="GW287">
        <v>0.106594</v>
      </c>
      <c r="GX287">
        <v>0.0950754</v>
      </c>
      <c r="GY287">
        <v>25424.1</v>
      </c>
      <c r="GZ287">
        <v>25385.1</v>
      </c>
      <c r="HA287">
        <v>29555.2</v>
      </c>
      <c r="HB287">
        <v>29436.1</v>
      </c>
      <c r="HC287">
        <v>34885.9</v>
      </c>
      <c r="HD287">
        <v>35281.9</v>
      </c>
      <c r="HE287">
        <v>41589.6</v>
      </c>
      <c r="HF287">
        <v>41816.2</v>
      </c>
      <c r="HG287">
        <v>1.92367</v>
      </c>
      <c r="HH287">
        <v>1.89035</v>
      </c>
      <c r="HI287">
        <v>0.08212029999999999</v>
      </c>
      <c r="HJ287">
        <v>0</v>
      </c>
      <c r="HK287">
        <v>28.6672</v>
      </c>
      <c r="HL287">
        <v>999.9</v>
      </c>
      <c r="HM287">
        <v>52.8</v>
      </c>
      <c r="HN287">
        <v>30.9</v>
      </c>
      <c r="HO287">
        <v>25.9642</v>
      </c>
      <c r="HP287">
        <v>62.1839</v>
      </c>
      <c r="HQ287">
        <v>25.8894</v>
      </c>
      <c r="HR287">
        <v>1</v>
      </c>
      <c r="HS287">
        <v>0.0737271</v>
      </c>
      <c r="HT287">
        <v>-1.01279</v>
      </c>
      <c r="HU287">
        <v>20.3381</v>
      </c>
      <c r="HV287">
        <v>5.21639</v>
      </c>
      <c r="HW287">
        <v>12.0132</v>
      </c>
      <c r="HX287">
        <v>4.98885</v>
      </c>
      <c r="HY287">
        <v>3.28813</v>
      </c>
      <c r="HZ287">
        <v>9999</v>
      </c>
      <c r="IA287">
        <v>9999</v>
      </c>
      <c r="IB287">
        <v>9999</v>
      </c>
      <c r="IC287">
        <v>4.8</v>
      </c>
      <c r="ID287">
        <v>1.86761</v>
      </c>
      <c r="IE287">
        <v>1.86672</v>
      </c>
      <c r="IF287">
        <v>1.86603</v>
      </c>
      <c r="IG287">
        <v>1.866</v>
      </c>
      <c r="IH287">
        <v>1.86787</v>
      </c>
      <c r="II287">
        <v>1.87029</v>
      </c>
      <c r="IJ287">
        <v>1.869</v>
      </c>
      <c r="IK287">
        <v>1.87043</v>
      </c>
      <c r="IL287">
        <v>0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-1.19</v>
      </c>
      <c r="IZ287">
        <v>0.13</v>
      </c>
      <c r="JA287">
        <v>-0.08430758455233166</v>
      </c>
      <c r="JB287">
        <v>-0.0005046786976645747</v>
      </c>
      <c r="JC287">
        <v>-2.788243218172637E-07</v>
      </c>
      <c r="JD287">
        <v>-1.458253586176284E-11</v>
      </c>
      <c r="JE287">
        <v>-0.06436460862781151</v>
      </c>
      <c r="JF287">
        <v>-0.004978686969522418</v>
      </c>
      <c r="JG287">
        <v>0.0008967905392753483</v>
      </c>
      <c r="JH287">
        <v>-1.433903952826167E-05</v>
      </c>
      <c r="JI287">
        <v>4</v>
      </c>
      <c r="JJ287">
        <v>2332</v>
      </c>
      <c r="JK287">
        <v>1</v>
      </c>
      <c r="JL287">
        <v>26</v>
      </c>
      <c r="JM287">
        <v>192848.9</v>
      </c>
      <c r="JN287">
        <v>192849</v>
      </c>
      <c r="JO287">
        <v>2.59521</v>
      </c>
      <c r="JP287">
        <v>2.23267</v>
      </c>
      <c r="JQ287">
        <v>1.39648</v>
      </c>
      <c r="JR287">
        <v>2.34863</v>
      </c>
      <c r="JS287">
        <v>1.49536</v>
      </c>
      <c r="JT287">
        <v>2.59766</v>
      </c>
      <c r="JU287">
        <v>36.3635</v>
      </c>
      <c r="JV287">
        <v>24.07</v>
      </c>
      <c r="JW287">
        <v>18</v>
      </c>
      <c r="JX287">
        <v>488.946</v>
      </c>
      <c r="JY287">
        <v>457.91</v>
      </c>
      <c r="JZ287">
        <v>29.3993</v>
      </c>
      <c r="KA287">
        <v>28.5614</v>
      </c>
      <c r="KB287">
        <v>29.9999</v>
      </c>
      <c r="KC287">
        <v>28.4525</v>
      </c>
      <c r="KD287">
        <v>28.3823</v>
      </c>
      <c r="KE287">
        <v>51.9455</v>
      </c>
      <c r="KF287">
        <v>26.8831</v>
      </c>
      <c r="KG287">
        <v>69.4701</v>
      </c>
      <c r="KH287">
        <v>29.3994</v>
      </c>
      <c r="KI287">
        <v>1322.85</v>
      </c>
      <c r="KJ287">
        <v>20.5573</v>
      </c>
      <c r="KK287">
        <v>101.011</v>
      </c>
      <c r="KL287">
        <v>100.558</v>
      </c>
    </row>
    <row r="288" spans="1:298">
      <c r="A288">
        <v>272</v>
      </c>
      <c r="B288">
        <v>1758818368</v>
      </c>
      <c r="C288">
        <v>5332.900000095367</v>
      </c>
      <c r="D288" t="s">
        <v>990</v>
      </c>
      <c r="E288" t="s">
        <v>991</v>
      </c>
      <c r="F288">
        <v>5</v>
      </c>
      <c r="G288" t="s">
        <v>833</v>
      </c>
      <c r="H288" t="s">
        <v>437</v>
      </c>
      <c r="I288" t="s">
        <v>438</v>
      </c>
      <c r="J288">
        <v>1758818360.5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1337.809143704254</v>
      </c>
      <c r="AL288">
        <v>1301.372787878788</v>
      </c>
      <c r="AM288">
        <v>3.427580411981928</v>
      </c>
      <c r="AN288">
        <v>65.06510384186626</v>
      </c>
      <c r="AO288">
        <f>(AQ288 - AP288 + DZ288*1E3/(8.314*(EB288+273.15)) * AS288/DY288 * AR288) * DY288/(100*DM288) * 1000/(1000 - AQ288)</f>
        <v>0</v>
      </c>
      <c r="AP288">
        <v>20.56665249845474</v>
      </c>
      <c r="AQ288">
        <v>23.80189272727273</v>
      </c>
      <c r="AR288">
        <v>0.0001848554822723506</v>
      </c>
      <c r="AS288">
        <v>108.0877856930043</v>
      </c>
      <c r="AT288">
        <v>0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3.21</v>
      </c>
      <c r="DN288">
        <v>0.5</v>
      </c>
      <c r="DO288" t="s">
        <v>440</v>
      </c>
      <c r="DP288">
        <v>2</v>
      </c>
      <c r="DQ288" t="b">
        <v>1</v>
      </c>
      <c r="DR288">
        <v>1758818360.5</v>
      </c>
      <c r="DS288">
        <v>1247.067407407407</v>
      </c>
      <c r="DT288">
        <v>1295.557407407407</v>
      </c>
      <c r="DU288">
        <v>23.78267407407407</v>
      </c>
      <c r="DV288">
        <v>20.55852962962963</v>
      </c>
      <c r="DW288">
        <v>1248.244444444444</v>
      </c>
      <c r="DX288">
        <v>23.65283703703703</v>
      </c>
      <c r="DY288">
        <v>499.975</v>
      </c>
      <c r="DZ288">
        <v>91.22074074074074</v>
      </c>
      <c r="EA288">
        <v>0.02938811851851852</v>
      </c>
      <c r="EB288">
        <v>30.30153333333334</v>
      </c>
      <c r="EC288">
        <v>30.0017037037037</v>
      </c>
      <c r="ED288">
        <v>999.9000000000001</v>
      </c>
      <c r="EE288">
        <v>0</v>
      </c>
      <c r="EF288">
        <v>0</v>
      </c>
      <c r="EG288">
        <v>10008.67888888889</v>
      </c>
      <c r="EH288">
        <v>0</v>
      </c>
      <c r="EI288">
        <v>11.3646962962963</v>
      </c>
      <c r="EJ288">
        <v>-48.49051111111111</v>
      </c>
      <c r="EK288">
        <v>1277.448518518519</v>
      </c>
      <c r="EL288">
        <v>1322.751111111111</v>
      </c>
      <c r="EM288">
        <v>3.224156666666666</v>
      </c>
      <c r="EN288">
        <v>1295.557407407407</v>
      </c>
      <c r="EO288">
        <v>20.55852962962963</v>
      </c>
      <c r="EP288">
        <v>2.169473703703704</v>
      </c>
      <c r="EQ288">
        <v>1.875364444444444</v>
      </c>
      <c r="ER288">
        <v>18.73865555555556</v>
      </c>
      <c r="ES288">
        <v>16.42951481481482</v>
      </c>
      <c r="ET288">
        <v>1999.996666666667</v>
      </c>
      <c r="EU288">
        <v>0.9799948888888891</v>
      </c>
      <c r="EV288">
        <v>0.02000481481481482</v>
      </c>
      <c r="EW288">
        <v>0</v>
      </c>
      <c r="EX288">
        <v>480.1176666666667</v>
      </c>
      <c r="EY288">
        <v>5.00097</v>
      </c>
      <c r="EZ288">
        <v>9643.492962962962</v>
      </c>
      <c r="FA288">
        <v>16707.51851851852</v>
      </c>
      <c r="FB288">
        <v>40.375</v>
      </c>
      <c r="FC288">
        <v>40.68699999999999</v>
      </c>
      <c r="FD288">
        <v>40.33066666666667</v>
      </c>
      <c r="FE288">
        <v>40.18699999999999</v>
      </c>
      <c r="FF288">
        <v>40.99766666666666</v>
      </c>
      <c r="FG288">
        <v>1955.086666666667</v>
      </c>
      <c r="FH288">
        <v>39.91</v>
      </c>
      <c r="FI288">
        <v>0</v>
      </c>
      <c r="FJ288">
        <v>1758818369.4</v>
      </c>
      <c r="FK288">
        <v>0</v>
      </c>
      <c r="FL288">
        <v>480.1143461538462</v>
      </c>
      <c r="FM288">
        <v>0.7447863102368152</v>
      </c>
      <c r="FN288">
        <v>-3.249230769511803</v>
      </c>
      <c r="FO288">
        <v>9643.546153846153</v>
      </c>
      <c r="FP288">
        <v>15</v>
      </c>
      <c r="FQ288">
        <v>0</v>
      </c>
      <c r="FR288" t="s">
        <v>441</v>
      </c>
      <c r="FS288">
        <v>1747247426.5</v>
      </c>
      <c r="FT288">
        <v>1747247420.5</v>
      </c>
      <c r="FU288">
        <v>0</v>
      </c>
      <c r="FV288">
        <v>1.027</v>
      </c>
      <c r="FW288">
        <v>0.031</v>
      </c>
      <c r="FX288">
        <v>0.02</v>
      </c>
      <c r="FY288">
        <v>0.05</v>
      </c>
      <c r="FZ288">
        <v>420</v>
      </c>
      <c r="GA288">
        <v>16</v>
      </c>
      <c r="GB288">
        <v>0.01</v>
      </c>
      <c r="GC288">
        <v>0.1</v>
      </c>
      <c r="GD288">
        <v>-48.49629268292683</v>
      </c>
      <c r="GE288">
        <v>-0.4506313588850869</v>
      </c>
      <c r="GF288">
        <v>0.1054815817704769</v>
      </c>
      <c r="GG288">
        <v>0</v>
      </c>
      <c r="GH288">
        <v>480.1624411764706</v>
      </c>
      <c r="GI288">
        <v>-0.3961955762478949</v>
      </c>
      <c r="GJ288">
        <v>0.2524763461461701</v>
      </c>
      <c r="GK288">
        <v>-1</v>
      </c>
      <c r="GL288">
        <v>3.237877317073171</v>
      </c>
      <c r="GM288">
        <v>-0.2050641114982518</v>
      </c>
      <c r="GN288">
        <v>0.03062365768282869</v>
      </c>
      <c r="GO288">
        <v>0</v>
      </c>
      <c r="GP288">
        <v>0</v>
      </c>
      <c r="GQ288">
        <v>2</v>
      </c>
      <c r="GR288" t="s">
        <v>450</v>
      </c>
      <c r="GS288">
        <v>3.13562</v>
      </c>
      <c r="GT288">
        <v>2.68997</v>
      </c>
      <c r="GU288">
        <v>0.20197</v>
      </c>
      <c r="GV288">
        <v>0.20464</v>
      </c>
      <c r="GW288">
        <v>0.106611</v>
      </c>
      <c r="GX288">
        <v>0.09504659999999999</v>
      </c>
      <c r="GY288">
        <v>25372.2</v>
      </c>
      <c r="GZ288">
        <v>25334.1</v>
      </c>
      <c r="HA288">
        <v>29556</v>
      </c>
      <c r="HB288">
        <v>29436.6</v>
      </c>
      <c r="HC288">
        <v>34886.4</v>
      </c>
      <c r="HD288">
        <v>35283.8</v>
      </c>
      <c r="HE288">
        <v>41591</v>
      </c>
      <c r="HF288">
        <v>41817</v>
      </c>
      <c r="HG288">
        <v>1.92415</v>
      </c>
      <c r="HH288">
        <v>1.8902</v>
      </c>
      <c r="HI288">
        <v>0.08189680000000001</v>
      </c>
      <c r="HJ288">
        <v>0</v>
      </c>
      <c r="HK288">
        <v>28.6657</v>
      </c>
      <c r="HL288">
        <v>999.9</v>
      </c>
      <c r="HM288">
        <v>52.8</v>
      </c>
      <c r="HN288">
        <v>30.9</v>
      </c>
      <c r="HO288">
        <v>25.9672</v>
      </c>
      <c r="HP288">
        <v>62.0439</v>
      </c>
      <c r="HQ288">
        <v>25.7973</v>
      </c>
      <c r="HR288">
        <v>1</v>
      </c>
      <c r="HS288">
        <v>0.0731682</v>
      </c>
      <c r="HT288">
        <v>-1.0101</v>
      </c>
      <c r="HU288">
        <v>20.3382</v>
      </c>
      <c r="HV288">
        <v>5.21579</v>
      </c>
      <c r="HW288">
        <v>12.012</v>
      </c>
      <c r="HX288">
        <v>4.9884</v>
      </c>
      <c r="HY288">
        <v>3.288</v>
      </c>
      <c r="HZ288">
        <v>9999</v>
      </c>
      <c r="IA288">
        <v>9999</v>
      </c>
      <c r="IB288">
        <v>9999</v>
      </c>
      <c r="IC288">
        <v>4.8</v>
      </c>
      <c r="ID288">
        <v>1.86756</v>
      </c>
      <c r="IE288">
        <v>1.86671</v>
      </c>
      <c r="IF288">
        <v>1.86605</v>
      </c>
      <c r="IG288">
        <v>1.866</v>
      </c>
      <c r="IH288">
        <v>1.86789</v>
      </c>
      <c r="II288">
        <v>1.87027</v>
      </c>
      <c r="IJ288">
        <v>1.86894</v>
      </c>
      <c r="IK288">
        <v>1.87042</v>
      </c>
      <c r="IL288">
        <v>0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-1.21</v>
      </c>
      <c r="IZ288">
        <v>0.1301</v>
      </c>
      <c r="JA288">
        <v>-0.08430758455233166</v>
      </c>
      <c r="JB288">
        <v>-0.0005046786976645747</v>
      </c>
      <c r="JC288">
        <v>-2.788243218172637E-07</v>
      </c>
      <c r="JD288">
        <v>-1.458253586176284E-11</v>
      </c>
      <c r="JE288">
        <v>-0.06436460862781151</v>
      </c>
      <c r="JF288">
        <v>-0.004978686969522418</v>
      </c>
      <c r="JG288">
        <v>0.0008967905392753483</v>
      </c>
      <c r="JH288">
        <v>-1.433903952826167E-05</v>
      </c>
      <c r="JI288">
        <v>4</v>
      </c>
      <c r="JJ288">
        <v>2332</v>
      </c>
      <c r="JK288">
        <v>1</v>
      </c>
      <c r="JL288">
        <v>26</v>
      </c>
      <c r="JM288">
        <v>192849</v>
      </c>
      <c r="JN288">
        <v>192849.1</v>
      </c>
      <c r="JO288">
        <v>2.61963</v>
      </c>
      <c r="JP288">
        <v>2.23755</v>
      </c>
      <c r="JQ288">
        <v>1.39771</v>
      </c>
      <c r="JR288">
        <v>2.34985</v>
      </c>
      <c r="JS288">
        <v>1.49536</v>
      </c>
      <c r="JT288">
        <v>2.5769</v>
      </c>
      <c r="JU288">
        <v>36.34</v>
      </c>
      <c r="JV288">
        <v>24.07</v>
      </c>
      <c r="JW288">
        <v>18</v>
      </c>
      <c r="JX288">
        <v>489.221</v>
      </c>
      <c r="JY288">
        <v>457.786</v>
      </c>
      <c r="JZ288">
        <v>29.3998</v>
      </c>
      <c r="KA288">
        <v>28.5581</v>
      </c>
      <c r="KB288">
        <v>29.9999</v>
      </c>
      <c r="KC288">
        <v>28.4495</v>
      </c>
      <c r="KD288">
        <v>28.3785</v>
      </c>
      <c r="KE288">
        <v>52.4377</v>
      </c>
      <c r="KF288">
        <v>26.8831</v>
      </c>
      <c r="KG288">
        <v>69.4701</v>
      </c>
      <c r="KH288">
        <v>29.3996</v>
      </c>
      <c r="KI288">
        <v>1342.89</v>
      </c>
      <c r="KJ288">
        <v>20.5573</v>
      </c>
      <c r="KK288">
        <v>101.014</v>
      </c>
      <c r="KL288">
        <v>100.56</v>
      </c>
    </row>
    <row r="289" spans="1:298">
      <c r="A289">
        <v>273</v>
      </c>
      <c r="B289">
        <v>1758818373</v>
      </c>
      <c r="C289">
        <v>5337.900000095367</v>
      </c>
      <c r="D289" t="s">
        <v>992</v>
      </c>
      <c r="E289" t="s">
        <v>993</v>
      </c>
      <c r="F289">
        <v>5</v>
      </c>
      <c r="G289" t="s">
        <v>833</v>
      </c>
      <c r="H289" t="s">
        <v>437</v>
      </c>
      <c r="I289" t="s">
        <v>438</v>
      </c>
      <c r="J289">
        <v>1758818365.214286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1354.891105810647</v>
      </c>
      <c r="AL289">
        <v>1318.36806060606</v>
      </c>
      <c r="AM289">
        <v>3.384686132773647</v>
      </c>
      <c r="AN289">
        <v>65.06510384186626</v>
      </c>
      <c r="AO289">
        <f>(AQ289 - AP289 + DZ289*1E3/(8.314*(EB289+273.15)) * AS289/DY289 * AR289) * DY289/(100*DM289) * 1000/(1000 - AQ289)</f>
        <v>0</v>
      </c>
      <c r="AP289">
        <v>20.56815023712953</v>
      </c>
      <c r="AQ289">
        <v>23.80325454545455</v>
      </c>
      <c r="AR289">
        <v>8.921514860265256E-06</v>
      </c>
      <c r="AS289">
        <v>108.0877856930043</v>
      </c>
      <c r="AT289">
        <v>0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3.21</v>
      </c>
      <c r="DN289">
        <v>0.5</v>
      </c>
      <c r="DO289" t="s">
        <v>440</v>
      </c>
      <c r="DP289">
        <v>2</v>
      </c>
      <c r="DQ289" t="b">
        <v>1</v>
      </c>
      <c r="DR289">
        <v>1758818365.214286</v>
      </c>
      <c r="DS289">
        <v>1262.768214285714</v>
      </c>
      <c r="DT289">
        <v>1311.336071428572</v>
      </c>
      <c r="DU289">
        <v>23.79512857142857</v>
      </c>
      <c r="DV289">
        <v>20.57411071428572</v>
      </c>
      <c r="DW289">
        <v>1263.965714285715</v>
      </c>
      <c r="DX289">
        <v>23.66512857142857</v>
      </c>
      <c r="DY289">
        <v>499.9921785714287</v>
      </c>
      <c r="DZ289">
        <v>91.2205142857143</v>
      </c>
      <c r="EA289">
        <v>0.02947740357142857</v>
      </c>
      <c r="EB289">
        <v>30.29960357142857</v>
      </c>
      <c r="EC289">
        <v>30.0011</v>
      </c>
      <c r="ED289">
        <v>999.9000000000002</v>
      </c>
      <c r="EE289">
        <v>0</v>
      </c>
      <c r="EF289">
        <v>0</v>
      </c>
      <c r="EG289">
        <v>10012.1475</v>
      </c>
      <c r="EH289">
        <v>0</v>
      </c>
      <c r="EI289">
        <v>11.36506428571429</v>
      </c>
      <c r="EJ289">
        <v>-48.56863928571429</v>
      </c>
      <c r="EK289">
        <v>1293.5475</v>
      </c>
      <c r="EL289">
        <v>1338.881428571429</v>
      </c>
      <c r="EM289">
        <v>3.221033928571429</v>
      </c>
      <c r="EN289">
        <v>1311.336071428572</v>
      </c>
      <c r="EO289">
        <v>20.57411071428572</v>
      </c>
      <c r="EP289">
        <v>2.170605714285714</v>
      </c>
      <c r="EQ289">
        <v>1.876780714285714</v>
      </c>
      <c r="ER289">
        <v>18.74699642857143</v>
      </c>
      <c r="ES289">
        <v>16.44139285714285</v>
      </c>
      <c r="ET289">
        <v>1999.975</v>
      </c>
      <c r="EU289">
        <v>0.9799946428571431</v>
      </c>
      <c r="EV289">
        <v>0.02000505714285714</v>
      </c>
      <c r="EW289">
        <v>0</v>
      </c>
      <c r="EX289">
        <v>480.1186071428571</v>
      </c>
      <c r="EY289">
        <v>5.00097</v>
      </c>
      <c r="EZ289">
        <v>9643.177142857143</v>
      </c>
      <c r="FA289">
        <v>16707.33214285714</v>
      </c>
      <c r="FB289">
        <v>40.375</v>
      </c>
      <c r="FC289">
        <v>40.68699999999999</v>
      </c>
      <c r="FD289">
        <v>40.32099999999999</v>
      </c>
      <c r="FE289">
        <v>40.18699999999999</v>
      </c>
      <c r="FF289">
        <v>40.99325</v>
      </c>
      <c r="FG289">
        <v>1955.065</v>
      </c>
      <c r="FH289">
        <v>39.91</v>
      </c>
      <c r="FI289">
        <v>0</v>
      </c>
      <c r="FJ289">
        <v>1758818374.2</v>
      </c>
      <c r="FK289">
        <v>0</v>
      </c>
      <c r="FL289">
        <v>480.1240384615385</v>
      </c>
      <c r="FM289">
        <v>1.124410243438882</v>
      </c>
      <c r="FN289">
        <v>-1.564786274489783</v>
      </c>
      <c r="FO289">
        <v>9643.258846153845</v>
      </c>
      <c r="FP289">
        <v>15</v>
      </c>
      <c r="FQ289">
        <v>0</v>
      </c>
      <c r="FR289" t="s">
        <v>441</v>
      </c>
      <c r="FS289">
        <v>1747247426.5</v>
      </c>
      <c r="FT289">
        <v>1747247420.5</v>
      </c>
      <c r="FU289">
        <v>0</v>
      </c>
      <c r="FV289">
        <v>1.027</v>
      </c>
      <c r="FW289">
        <v>0.031</v>
      </c>
      <c r="FX289">
        <v>0.02</v>
      </c>
      <c r="FY289">
        <v>0.05</v>
      </c>
      <c r="FZ289">
        <v>420</v>
      </c>
      <c r="GA289">
        <v>16</v>
      </c>
      <c r="GB289">
        <v>0.01</v>
      </c>
      <c r="GC289">
        <v>0.1</v>
      </c>
      <c r="GD289">
        <v>-48.5273</v>
      </c>
      <c r="GE289">
        <v>-0.7124383275261996</v>
      </c>
      <c r="GF289">
        <v>0.1012244379054198</v>
      </c>
      <c r="GG289">
        <v>0</v>
      </c>
      <c r="GH289">
        <v>480.1209411764706</v>
      </c>
      <c r="GI289">
        <v>0.2362413982544294</v>
      </c>
      <c r="GJ289">
        <v>0.2374581004745218</v>
      </c>
      <c r="GK289">
        <v>-1</v>
      </c>
      <c r="GL289">
        <v>3.230126097560976</v>
      </c>
      <c r="GM289">
        <v>-0.06199337979093372</v>
      </c>
      <c r="GN289">
        <v>0.02479546849611234</v>
      </c>
      <c r="GO289">
        <v>1</v>
      </c>
      <c r="GP289">
        <v>1</v>
      </c>
      <c r="GQ289">
        <v>2</v>
      </c>
      <c r="GR289" t="s">
        <v>442</v>
      </c>
      <c r="GS289">
        <v>3.13549</v>
      </c>
      <c r="GT289">
        <v>2.68989</v>
      </c>
      <c r="GU289">
        <v>0.203604</v>
      </c>
      <c r="GV289">
        <v>0.206226</v>
      </c>
      <c r="GW289">
        <v>0.106617</v>
      </c>
      <c r="GX289">
        <v>0.09505570000000001</v>
      </c>
      <c r="GY289">
        <v>25320.2</v>
      </c>
      <c r="GZ289">
        <v>25283.7</v>
      </c>
      <c r="HA289">
        <v>29555.9</v>
      </c>
      <c r="HB289">
        <v>29436.8</v>
      </c>
      <c r="HC289">
        <v>34886.3</v>
      </c>
      <c r="HD289">
        <v>35283.7</v>
      </c>
      <c r="HE289">
        <v>41591.1</v>
      </c>
      <c r="HF289">
        <v>41817.3</v>
      </c>
      <c r="HG289">
        <v>1.92393</v>
      </c>
      <c r="HH289">
        <v>1.8904</v>
      </c>
      <c r="HI289">
        <v>0.0825003</v>
      </c>
      <c r="HJ289">
        <v>0</v>
      </c>
      <c r="HK289">
        <v>28.6641</v>
      </c>
      <c r="HL289">
        <v>999.9</v>
      </c>
      <c r="HM289">
        <v>52.8</v>
      </c>
      <c r="HN289">
        <v>30.9</v>
      </c>
      <c r="HO289">
        <v>25.9626</v>
      </c>
      <c r="HP289">
        <v>62.2039</v>
      </c>
      <c r="HQ289">
        <v>25.7732</v>
      </c>
      <c r="HR289">
        <v>1</v>
      </c>
      <c r="HS289">
        <v>0.07315290000000001</v>
      </c>
      <c r="HT289">
        <v>-1.00822</v>
      </c>
      <c r="HU289">
        <v>20.3382</v>
      </c>
      <c r="HV289">
        <v>5.21579</v>
      </c>
      <c r="HW289">
        <v>12.012</v>
      </c>
      <c r="HX289">
        <v>4.9886</v>
      </c>
      <c r="HY289">
        <v>3.28803</v>
      </c>
      <c r="HZ289">
        <v>9999</v>
      </c>
      <c r="IA289">
        <v>9999</v>
      </c>
      <c r="IB289">
        <v>9999</v>
      </c>
      <c r="IC289">
        <v>4.8</v>
      </c>
      <c r="ID289">
        <v>1.86758</v>
      </c>
      <c r="IE289">
        <v>1.86672</v>
      </c>
      <c r="IF289">
        <v>1.86604</v>
      </c>
      <c r="IG289">
        <v>1.866</v>
      </c>
      <c r="IH289">
        <v>1.86788</v>
      </c>
      <c r="II289">
        <v>1.87028</v>
      </c>
      <c r="IJ289">
        <v>1.86895</v>
      </c>
      <c r="IK289">
        <v>1.87043</v>
      </c>
      <c r="IL289">
        <v>0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-1.23</v>
      </c>
      <c r="IZ289">
        <v>0.1302</v>
      </c>
      <c r="JA289">
        <v>-0.08430758455233166</v>
      </c>
      <c r="JB289">
        <v>-0.0005046786976645747</v>
      </c>
      <c r="JC289">
        <v>-2.788243218172637E-07</v>
      </c>
      <c r="JD289">
        <v>-1.458253586176284E-11</v>
      </c>
      <c r="JE289">
        <v>-0.06436460862781151</v>
      </c>
      <c r="JF289">
        <v>-0.004978686969522418</v>
      </c>
      <c r="JG289">
        <v>0.0008967905392753483</v>
      </c>
      <c r="JH289">
        <v>-1.433903952826167E-05</v>
      </c>
      <c r="JI289">
        <v>4</v>
      </c>
      <c r="JJ289">
        <v>2332</v>
      </c>
      <c r="JK289">
        <v>1</v>
      </c>
      <c r="JL289">
        <v>26</v>
      </c>
      <c r="JM289">
        <v>192849.1</v>
      </c>
      <c r="JN289">
        <v>192849.2</v>
      </c>
      <c r="JO289">
        <v>2.64893</v>
      </c>
      <c r="JP289">
        <v>2.22412</v>
      </c>
      <c r="JQ289">
        <v>1.39648</v>
      </c>
      <c r="JR289">
        <v>2.34741</v>
      </c>
      <c r="JS289">
        <v>1.49536</v>
      </c>
      <c r="JT289">
        <v>2.71118</v>
      </c>
      <c r="JU289">
        <v>36.34</v>
      </c>
      <c r="JV289">
        <v>24.07</v>
      </c>
      <c r="JW289">
        <v>18</v>
      </c>
      <c r="JX289">
        <v>489.048</v>
      </c>
      <c r="JY289">
        <v>457.886</v>
      </c>
      <c r="JZ289">
        <v>29.3994</v>
      </c>
      <c r="KA289">
        <v>28.5547</v>
      </c>
      <c r="KB289">
        <v>29.9999</v>
      </c>
      <c r="KC289">
        <v>28.4457</v>
      </c>
      <c r="KD289">
        <v>28.375</v>
      </c>
      <c r="KE289">
        <v>53.004</v>
      </c>
      <c r="KF289">
        <v>26.8831</v>
      </c>
      <c r="KG289">
        <v>69.4701</v>
      </c>
      <c r="KH289">
        <v>29.399</v>
      </c>
      <c r="KI289">
        <v>1356.26</v>
      </c>
      <c r="KJ289">
        <v>20.5573</v>
      </c>
      <c r="KK289">
        <v>101.014</v>
      </c>
      <c r="KL289">
        <v>100.56</v>
      </c>
    </row>
    <row r="290" spans="1:298">
      <c r="A290">
        <v>274</v>
      </c>
      <c r="B290">
        <v>1758818378</v>
      </c>
      <c r="C290">
        <v>5342.900000095367</v>
      </c>
      <c r="D290" t="s">
        <v>994</v>
      </c>
      <c r="E290" t="s">
        <v>995</v>
      </c>
      <c r="F290">
        <v>5</v>
      </c>
      <c r="G290" t="s">
        <v>833</v>
      </c>
      <c r="H290" t="s">
        <v>437</v>
      </c>
      <c r="I290" t="s">
        <v>438</v>
      </c>
      <c r="J290">
        <v>1758818370.5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1372.048275889048</v>
      </c>
      <c r="AL290">
        <v>1335.599272727272</v>
      </c>
      <c r="AM290">
        <v>3.438438057334225</v>
      </c>
      <c r="AN290">
        <v>65.06510384186626</v>
      </c>
      <c r="AO290">
        <f>(AQ290 - AP290 + DZ290*1E3/(8.314*(EB290+273.15)) * AS290/DY290 * AR290) * DY290/(100*DM290) * 1000/(1000 - AQ290)</f>
        <v>0</v>
      </c>
      <c r="AP290">
        <v>20.57116094585393</v>
      </c>
      <c r="AQ290">
        <v>23.80190909090908</v>
      </c>
      <c r="AR290">
        <v>-7.860501099308461E-05</v>
      </c>
      <c r="AS290">
        <v>108.0877856930043</v>
      </c>
      <c r="AT290">
        <v>0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3.21</v>
      </c>
      <c r="DN290">
        <v>0.5</v>
      </c>
      <c r="DO290" t="s">
        <v>440</v>
      </c>
      <c r="DP290">
        <v>2</v>
      </c>
      <c r="DQ290" t="b">
        <v>1</v>
      </c>
      <c r="DR290">
        <v>1758818370.5</v>
      </c>
      <c r="DS290">
        <v>1280.393703703704</v>
      </c>
      <c r="DT290">
        <v>1329.044074074074</v>
      </c>
      <c r="DU290">
        <v>23.80258888888888</v>
      </c>
      <c r="DV290">
        <v>20.5691</v>
      </c>
      <c r="DW290">
        <v>1281.614814814815</v>
      </c>
      <c r="DX290">
        <v>23.67248148148148</v>
      </c>
      <c r="DY290">
        <v>499.9926666666667</v>
      </c>
      <c r="DZ290">
        <v>91.22031851851851</v>
      </c>
      <c r="EA290">
        <v>0.0295356037037037</v>
      </c>
      <c r="EB290">
        <v>30.29744814814815</v>
      </c>
      <c r="EC290">
        <v>30.00523703703704</v>
      </c>
      <c r="ED290">
        <v>999.9000000000001</v>
      </c>
      <c r="EE290">
        <v>0</v>
      </c>
      <c r="EF290">
        <v>0</v>
      </c>
      <c r="EG290">
        <v>10009.53444444444</v>
      </c>
      <c r="EH290">
        <v>0</v>
      </c>
      <c r="EI290">
        <v>11.36145555555555</v>
      </c>
      <c r="EJ290">
        <v>-48.65058148148149</v>
      </c>
      <c r="EK290">
        <v>1311.612592592593</v>
      </c>
      <c r="EL290">
        <v>1356.954074074074</v>
      </c>
      <c r="EM290">
        <v>3.233506296296296</v>
      </c>
      <c r="EN290">
        <v>1329.044074074074</v>
      </c>
      <c r="EO290">
        <v>20.5691</v>
      </c>
      <c r="EP290">
        <v>2.171281111111111</v>
      </c>
      <c r="EQ290">
        <v>1.876318888888889</v>
      </c>
      <c r="ER290">
        <v>18.75198148148148</v>
      </c>
      <c r="ES290">
        <v>16.43752962962963</v>
      </c>
      <c r="ET290">
        <v>1999.957037037037</v>
      </c>
      <c r="EU290">
        <v>0.9799944444444447</v>
      </c>
      <c r="EV290">
        <v>0.02000524814814815</v>
      </c>
      <c r="EW290">
        <v>0</v>
      </c>
      <c r="EX290">
        <v>480.2045185185186</v>
      </c>
      <c r="EY290">
        <v>5.00097</v>
      </c>
      <c r="EZ290">
        <v>9643.002592592591</v>
      </c>
      <c r="FA290">
        <v>16707.19259259259</v>
      </c>
      <c r="FB290">
        <v>40.375</v>
      </c>
      <c r="FC290">
        <v>40.68699999999999</v>
      </c>
      <c r="FD290">
        <v>40.31433333333333</v>
      </c>
      <c r="FE290">
        <v>40.18699999999999</v>
      </c>
      <c r="FF290">
        <v>40.98833333333333</v>
      </c>
      <c r="FG290">
        <v>1955.047037037037</v>
      </c>
      <c r="FH290">
        <v>39.91</v>
      </c>
      <c r="FI290">
        <v>0</v>
      </c>
      <c r="FJ290">
        <v>1758818379</v>
      </c>
      <c r="FK290">
        <v>0</v>
      </c>
      <c r="FL290">
        <v>480.1832307692308</v>
      </c>
      <c r="FM290">
        <v>-0.6131282115071046</v>
      </c>
      <c r="FN290">
        <v>-1.324444422127931</v>
      </c>
      <c r="FO290">
        <v>9643.164615384614</v>
      </c>
      <c r="FP290">
        <v>15</v>
      </c>
      <c r="FQ290">
        <v>0</v>
      </c>
      <c r="FR290" t="s">
        <v>441</v>
      </c>
      <c r="FS290">
        <v>1747247426.5</v>
      </c>
      <c r="FT290">
        <v>1747247420.5</v>
      </c>
      <c r="FU290">
        <v>0</v>
      </c>
      <c r="FV290">
        <v>1.027</v>
      </c>
      <c r="FW290">
        <v>0.031</v>
      </c>
      <c r="FX290">
        <v>0.02</v>
      </c>
      <c r="FY290">
        <v>0.05</v>
      </c>
      <c r="FZ290">
        <v>420</v>
      </c>
      <c r="GA290">
        <v>16</v>
      </c>
      <c r="GB290">
        <v>0.01</v>
      </c>
      <c r="GC290">
        <v>0.1</v>
      </c>
      <c r="GD290">
        <v>-48.60057073170731</v>
      </c>
      <c r="GE290">
        <v>-0.8459289198606629</v>
      </c>
      <c r="GF290">
        <v>0.0933764953030173</v>
      </c>
      <c r="GG290">
        <v>0</v>
      </c>
      <c r="GH290">
        <v>480.1414705882353</v>
      </c>
      <c r="GI290">
        <v>0.6949121419216058</v>
      </c>
      <c r="GJ290">
        <v>0.2553122926574553</v>
      </c>
      <c r="GK290">
        <v>-1</v>
      </c>
      <c r="GL290">
        <v>3.223633170731708</v>
      </c>
      <c r="GM290">
        <v>0.1297860627177716</v>
      </c>
      <c r="GN290">
        <v>0.01665240822531555</v>
      </c>
      <c r="GO290">
        <v>0</v>
      </c>
      <c r="GP290">
        <v>0</v>
      </c>
      <c r="GQ290">
        <v>2</v>
      </c>
      <c r="GR290" t="s">
        <v>450</v>
      </c>
      <c r="GS290">
        <v>3.13569</v>
      </c>
      <c r="GT290">
        <v>2.68964</v>
      </c>
      <c r="GU290">
        <v>0.205243</v>
      </c>
      <c r="GV290">
        <v>0.20783</v>
      </c>
      <c r="GW290">
        <v>0.106611</v>
      </c>
      <c r="GX290">
        <v>0.0950597</v>
      </c>
      <c r="GY290">
        <v>25268.6</v>
      </c>
      <c r="GZ290">
        <v>25232.4</v>
      </c>
      <c r="HA290">
        <v>29556.6</v>
      </c>
      <c r="HB290">
        <v>29436.6</v>
      </c>
      <c r="HC290">
        <v>34887.3</v>
      </c>
      <c r="HD290">
        <v>35283.2</v>
      </c>
      <c r="HE290">
        <v>41591.9</v>
      </c>
      <c r="HF290">
        <v>41816.8</v>
      </c>
      <c r="HG290">
        <v>1.92432</v>
      </c>
      <c r="HH290">
        <v>1.8909</v>
      </c>
      <c r="HI290">
        <v>0.0823773</v>
      </c>
      <c r="HJ290">
        <v>0</v>
      </c>
      <c r="HK290">
        <v>28.6632</v>
      </c>
      <c r="HL290">
        <v>999.9</v>
      </c>
      <c r="HM290">
        <v>52.8</v>
      </c>
      <c r="HN290">
        <v>30.9</v>
      </c>
      <c r="HO290">
        <v>25.9652</v>
      </c>
      <c r="HP290">
        <v>62.1239</v>
      </c>
      <c r="HQ290">
        <v>25.645</v>
      </c>
      <c r="HR290">
        <v>1</v>
      </c>
      <c r="HS290">
        <v>0.0729141</v>
      </c>
      <c r="HT290">
        <v>-0.983102</v>
      </c>
      <c r="HU290">
        <v>20.3384</v>
      </c>
      <c r="HV290">
        <v>5.21459</v>
      </c>
      <c r="HW290">
        <v>12.0117</v>
      </c>
      <c r="HX290">
        <v>4.98845</v>
      </c>
      <c r="HY290">
        <v>3.28808</v>
      </c>
      <c r="HZ290">
        <v>9999</v>
      </c>
      <c r="IA290">
        <v>9999</v>
      </c>
      <c r="IB290">
        <v>9999</v>
      </c>
      <c r="IC290">
        <v>4.8</v>
      </c>
      <c r="ID290">
        <v>1.86758</v>
      </c>
      <c r="IE290">
        <v>1.86675</v>
      </c>
      <c r="IF290">
        <v>1.86605</v>
      </c>
      <c r="IG290">
        <v>1.866</v>
      </c>
      <c r="IH290">
        <v>1.86791</v>
      </c>
      <c r="II290">
        <v>1.87028</v>
      </c>
      <c r="IJ290">
        <v>1.86899</v>
      </c>
      <c r="IK290">
        <v>1.87042</v>
      </c>
      <c r="IL290">
        <v>0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-1.26</v>
      </c>
      <c r="IZ290">
        <v>0.1301</v>
      </c>
      <c r="JA290">
        <v>-0.08430758455233166</v>
      </c>
      <c r="JB290">
        <v>-0.0005046786976645747</v>
      </c>
      <c r="JC290">
        <v>-2.788243218172637E-07</v>
      </c>
      <c r="JD290">
        <v>-1.458253586176284E-11</v>
      </c>
      <c r="JE290">
        <v>-0.06436460862781151</v>
      </c>
      <c r="JF290">
        <v>-0.004978686969522418</v>
      </c>
      <c r="JG290">
        <v>0.0008967905392753483</v>
      </c>
      <c r="JH290">
        <v>-1.433903952826167E-05</v>
      </c>
      <c r="JI290">
        <v>4</v>
      </c>
      <c r="JJ290">
        <v>2332</v>
      </c>
      <c r="JK290">
        <v>1</v>
      </c>
      <c r="JL290">
        <v>26</v>
      </c>
      <c r="JM290">
        <v>192849.2</v>
      </c>
      <c r="JN290">
        <v>192849.3</v>
      </c>
      <c r="JO290">
        <v>2.67334</v>
      </c>
      <c r="JP290">
        <v>2.23999</v>
      </c>
      <c r="JQ290">
        <v>1.39771</v>
      </c>
      <c r="JR290">
        <v>2.34375</v>
      </c>
      <c r="JS290">
        <v>1.49536</v>
      </c>
      <c r="JT290">
        <v>2.53052</v>
      </c>
      <c r="JU290">
        <v>36.34</v>
      </c>
      <c r="JV290">
        <v>24.0612</v>
      </c>
      <c r="JW290">
        <v>18</v>
      </c>
      <c r="JX290">
        <v>489.277</v>
      </c>
      <c r="JY290">
        <v>458.176</v>
      </c>
      <c r="JZ290">
        <v>29.3972</v>
      </c>
      <c r="KA290">
        <v>28.551</v>
      </c>
      <c r="KB290">
        <v>29.9998</v>
      </c>
      <c r="KC290">
        <v>28.4428</v>
      </c>
      <c r="KD290">
        <v>28.3719</v>
      </c>
      <c r="KE290">
        <v>53.4905</v>
      </c>
      <c r="KF290">
        <v>26.8831</v>
      </c>
      <c r="KG290">
        <v>69.4701</v>
      </c>
      <c r="KH290">
        <v>29.3907</v>
      </c>
      <c r="KI290">
        <v>1376.29</v>
      </c>
      <c r="KJ290">
        <v>20.5573</v>
      </c>
      <c r="KK290">
        <v>101.016</v>
      </c>
      <c r="KL290">
        <v>100.559</v>
      </c>
    </row>
    <row r="291" spans="1:298">
      <c r="A291">
        <v>275</v>
      </c>
      <c r="B291">
        <v>1758818383</v>
      </c>
      <c r="C291">
        <v>5347.900000095367</v>
      </c>
      <c r="D291" t="s">
        <v>996</v>
      </c>
      <c r="E291" t="s">
        <v>997</v>
      </c>
      <c r="F291">
        <v>5</v>
      </c>
      <c r="G291" t="s">
        <v>833</v>
      </c>
      <c r="H291" t="s">
        <v>437</v>
      </c>
      <c r="I291" t="s">
        <v>438</v>
      </c>
      <c r="J291">
        <v>1758818375.214286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1388.814601653677</v>
      </c>
      <c r="AL291">
        <v>1352.670121212121</v>
      </c>
      <c r="AM291">
        <v>3.407911253340405</v>
      </c>
      <c r="AN291">
        <v>65.06510384186626</v>
      </c>
      <c r="AO291">
        <f>(AQ291 - AP291 + DZ291*1E3/(8.314*(EB291+273.15)) * AS291/DY291 * AR291) * DY291/(100*DM291) * 1000/(1000 - AQ291)</f>
        <v>0</v>
      </c>
      <c r="AP291">
        <v>20.57215063171453</v>
      </c>
      <c r="AQ291">
        <v>23.7977812121212</v>
      </c>
      <c r="AR291">
        <v>-0.0001062601469137916</v>
      </c>
      <c r="AS291">
        <v>108.0877856930043</v>
      </c>
      <c r="AT291">
        <v>0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3.21</v>
      </c>
      <c r="DN291">
        <v>0.5</v>
      </c>
      <c r="DO291" t="s">
        <v>440</v>
      </c>
      <c r="DP291">
        <v>2</v>
      </c>
      <c r="DQ291" t="b">
        <v>1</v>
      </c>
      <c r="DR291">
        <v>1758818375.214286</v>
      </c>
      <c r="DS291">
        <v>1296.157857142857</v>
      </c>
      <c r="DT291">
        <v>1344.756785714286</v>
      </c>
      <c r="DU291">
        <v>23.80203571428572</v>
      </c>
      <c r="DV291">
        <v>20.5702</v>
      </c>
      <c r="DW291">
        <v>1297.398928571429</v>
      </c>
      <c r="DX291">
        <v>23.67192857142857</v>
      </c>
      <c r="DY291">
        <v>500.0220714285715</v>
      </c>
      <c r="DZ291">
        <v>91.22012500000001</v>
      </c>
      <c r="EA291">
        <v>0.0293928</v>
      </c>
      <c r="EB291">
        <v>30.29574285714285</v>
      </c>
      <c r="EC291">
        <v>30.003625</v>
      </c>
      <c r="ED291">
        <v>999.9000000000002</v>
      </c>
      <c r="EE291">
        <v>0</v>
      </c>
      <c r="EF291">
        <v>0</v>
      </c>
      <c r="EG291">
        <v>10012.98928571428</v>
      </c>
      <c r="EH291">
        <v>0</v>
      </c>
      <c r="EI291">
        <v>11.35702142857143</v>
      </c>
      <c r="EJ291">
        <v>-48.59879285714287</v>
      </c>
      <c r="EK291">
        <v>1327.760357142857</v>
      </c>
      <c r="EL291">
        <v>1372.998571428572</v>
      </c>
      <c r="EM291">
        <v>3.231844642857143</v>
      </c>
      <c r="EN291">
        <v>1344.756785714286</v>
      </c>
      <c r="EO291">
        <v>20.5702</v>
      </c>
      <c r="EP291">
        <v>2.171225</v>
      </c>
      <c r="EQ291">
        <v>1.876415357142857</v>
      </c>
      <c r="ER291">
        <v>18.751575</v>
      </c>
      <c r="ES291">
        <v>16.43833928571429</v>
      </c>
      <c r="ET291">
        <v>1999.982857142857</v>
      </c>
      <c r="EU291">
        <v>0.9799946428571431</v>
      </c>
      <c r="EV291">
        <v>0.02000505</v>
      </c>
      <c r="EW291">
        <v>0</v>
      </c>
      <c r="EX291">
        <v>480.1954642857142</v>
      </c>
      <c r="EY291">
        <v>5.00097</v>
      </c>
      <c r="EZ291">
        <v>9643.025714285715</v>
      </c>
      <c r="FA291">
        <v>16707.41428571429</v>
      </c>
      <c r="FB291">
        <v>40.375</v>
      </c>
      <c r="FC291">
        <v>40.68699999999999</v>
      </c>
      <c r="FD291">
        <v>40.31424999999999</v>
      </c>
      <c r="FE291">
        <v>40.18699999999999</v>
      </c>
      <c r="FF291">
        <v>40.9775</v>
      </c>
      <c r="FG291">
        <v>1955.072857142857</v>
      </c>
      <c r="FH291">
        <v>39.91</v>
      </c>
      <c r="FI291">
        <v>0</v>
      </c>
      <c r="FJ291">
        <v>1758818383.8</v>
      </c>
      <c r="FK291">
        <v>0</v>
      </c>
      <c r="FL291">
        <v>480.1743461538462</v>
      </c>
      <c r="FM291">
        <v>0.4521367534630441</v>
      </c>
      <c r="FN291">
        <v>-0.03726495820352713</v>
      </c>
      <c r="FO291">
        <v>9643.158076923077</v>
      </c>
      <c r="FP291">
        <v>15</v>
      </c>
      <c r="FQ291">
        <v>0</v>
      </c>
      <c r="FR291" t="s">
        <v>441</v>
      </c>
      <c r="FS291">
        <v>1747247426.5</v>
      </c>
      <c r="FT291">
        <v>1747247420.5</v>
      </c>
      <c r="FU291">
        <v>0</v>
      </c>
      <c r="FV291">
        <v>1.027</v>
      </c>
      <c r="FW291">
        <v>0.031</v>
      </c>
      <c r="FX291">
        <v>0.02</v>
      </c>
      <c r="FY291">
        <v>0.05</v>
      </c>
      <c r="FZ291">
        <v>420</v>
      </c>
      <c r="GA291">
        <v>16</v>
      </c>
      <c r="GB291">
        <v>0.01</v>
      </c>
      <c r="GC291">
        <v>0.1</v>
      </c>
      <c r="GD291">
        <v>-48.60046341463415</v>
      </c>
      <c r="GE291">
        <v>0.1153881533100916</v>
      </c>
      <c r="GF291">
        <v>0.1123708011637987</v>
      </c>
      <c r="GG291">
        <v>0</v>
      </c>
      <c r="GH291">
        <v>480.1862647058824</v>
      </c>
      <c r="GI291">
        <v>0.01905270601594349</v>
      </c>
      <c r="GJ291">
        <v>0.2496995027938604</v>
      </c>
      <c r="GK291">
        <v>-1</v>
      </c>
      <c r="GL291">
        <v>3.23059487804878</v>
      </c>
      <c r="GM291">
        <v>0.01887198606272406</v>
      </c>
      <c r="GN291">
        <v>0.006903404646754718</v>
      </c>
      <c r="GO291">
        <v>1</v>
      </c>
      <c r="GP291">
        <v>1</v>
      </c>
      <c r="GQ291">
        <v>2</v>
      </c>
      <c r="GR291" t="s">
        <v>442</v>
      </c>
      <c r="GS291">
        <v>3.13548</v>
      </c>
      <c r="GT291">
        <v>2.68948</v>
      </c>
      <c r="GU291">
        <v>0.206862</v>
      </c>
      <c r="GV291">
        <v>0.20939</v>
      </c>
      <c r="GW291">
        <v>0.1066</v>
      </c>
      <c r="GX291">
        <v>0.0950646</v>
      </c>
      <c r="GY291">
        <v>25216.6</v>
      </c>
      <c r="GZ291">
        <v>25183</v>
      </c>
      <c r="HA291">
        <v>29556</v>
      </c>
      <c r="HB291">
        <v>29437</v>
      </c>
      <c r="HC291">
        <v>34886.9</v>
      </c>
      <c r="HD291">
        <v>35283.3</v>
      </c>
      <c r="HE291">
        <v>41590.9</v>
      </c>
      <c r="HF291">
        <v>41817.1</v>
      </c>
      <c r="HG291">
        <v>1.92418</v>
      </c>
      <c r="HH291">
        <v>1.89095</v>
      </c>
      <c r="HI291">
        <v>0.08193400000000001</v>
      </c>
      <c r="HJ291">
        <v>0</v>
      </c>
      <c r="HK291">
        <v>28.6611</v>
      </c>
      <c r="HL291">
        <v>999.9</v>
      </c>
      <c r="HM291">
        <v>52.8</v>
      </c>
      <c r="HN291">
        <v>30.9</v>
      </c>
      <c r="HO291">
        <v>25.9649</v>
      </c>
      <c r="HP291">
        <v>61.9839</v>
      </c>
      <c r="HQ291">
        <v>25.7412</v>
      </c>
      <c r="HR291">
        <v>1</v>
      </c>
      <c r="HS291">
        <v>0.0724873</v>
      </c>
      <c r="HT291">
        <v>-0.980569</v>
      </c>
      <c r="HU291">
        <v>20.3383</v>
      </c>
      <c r="HV291">
        <v>5.21444</v>
      </c>
      <c r="HW291">
        <v>12.0116</v>
      </c>
      <c r="HX291">
        <v>4.9884</v>
      </c>
      <c r="HY291">
        <v>3.2881</v>
      </c>
      <c r="HZ291">
        <v>9999</v>
      </c>
      <c r="IA291">
        <v>9999</v>
      </c>
      <c r="IB291">
        <v>9999</v>
      </c>
      <c r="IC291">
        <v>4.8</v>
      </c>
      <c r="ID291">
        <v>1.8676</v>
      </c>
      <c r="IE291">
        <v>1.86672</v>
      </c>
      <c r="IF291">
        <v>1.86602</v>
      </c>
      <c r="IG291">
        <v>1.866</v>
      </c>
      <c r="IH291">
        <v>1.8679</v>
      </c>
      <c r="II291">
        <v>1.87028</v>
      </c>
      <c r="IJ291">
        <v>1.869</v>
      </c>
      <c r="IK291">
        <v>1.87043</v>
      </c>
      <c r="IL291">
        <v>0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-1.28</v>
      </c>
      <c r="IZ291">
        <v>0.13</v>
      </c>
      <c r="JA291">
        <v>-0.08430758455233166</v>
      </c>
      <c r="JB291">
        <v>-0.0005046786976645747</v>
      </c>
      <c r="JC291">
        <v>-2.788243218172637E-07</v>
      </c>
      <c r="JD291">
        <v>-1.458253586176284E-11</v>
      </c>
      <c r="JE291">
        <v>-0.06436460862781151</v>
      </c>
      <c r="JF291">
        <v>-0.004978686969522418</v>
      </c>
      <c r="JG291">
        <v>0.0008967905392753483</v>
      </c>
      <c r="JH291">
        <v>-1.433903952826167E-05</v>
      </c>
      <c r="JI291">
        <v>4</v>
      </c>
      <c r="JJ291">
        <v>2332</v>
      </c>
      <c r="JK291">
        <v>1</v>
      </c>
      <c r="JL291">
        <v>26</v>
      </c>
      <c r="JM291">
        <v>192849.3</v>
      </c>
      <c r="JN291">
        <v>192849.4</v>
      </c>
      <c r="JO291">
        <v>2.7002</v>
      </c>
      <c r="JP291">
        <v>2.22778</v>
      </c>
      <c r="JQ291">
        <v>1.39771</v>
      </c>
      <c r="JR291">
        <v>2.34619</v>
      </c>
      <c r="JS291">
        <v>1.49536</v>
      </c>
      <c r="JT291">
        <v>2.72095</v>
      </c>
      <c r="JU291">
        <v>36.3635</v>
      </c>
      <c r="JV291">
        <v>24.07</v>
      </c>
      <c r="JW291">
        <v>18</v>
      </c>
      <c r="JX291">
        <v>489.153</v>
      </c>
      <c r="JY291">
        <v>458.178</v>
      </c>
      <c r="JZ291">
        <v>29.3891</v>
      </c>
      <c r="KA291">
        <v>28.5474</v>
      </c>
      <c r="KB291">
        <v>29.9998</v>
      </c>
      <c r="KC291">
        <v>28.4391</v>
      </c>
      <c r="KD291">
        <v>28.3682</v>
      </c>
      <c r="KE291">
        <v>54.0663</v>
      </c>
      <c r="KF291">
        <v>26.8831</v>
      </c>
      <c r="KG291">
        <v>69.4701</v>
      </c>
      <c r="KH291">
        <v>29.3857</v>
      </c>
      <c r="KI291">
        <v>1389.73</v>
      </c>
      <c r="KJ291">
        <v>20.5578</v>
      </c>
      <c r="KK291">
        <v>101.014</v>
      </c>
      <c r="KL291">
        <v>100.56</v>
      </c>
    </row>
    <row r="292" spans="1:298">
      <c r="A292">
        <v>276</v>
      </c>
      <c r="B292">
        <v>1758818388</v>
      </c>
      <c r="C292">
        <v>5352.900000095367</v>
      </c>
      <c r="D292" t="s">
        <v>998</v>
      </c>
      <c r="E292" t="s">
        <v>999</v>
      </c>
      <c r="F292">
        <v>5</v>
      </c>
      <c r="G292" t="s">
        <v>833</v>
      </c>
      <c r="H292" t="s">
        <v>437</v>
      </c>
      <c r="I292" t="s">
        <v>438</v>
      </c>
      <c r="J292">
        <v>1758818380.5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1406.175316719428</v>
      </c>
      <c r="AL292">
        <v>1369.79503030303</v>
      </c>
      <c r="AM292">
        <v>3.445573821687276</v>
      </c>
      <c r="AN292">
        <v>65.06510384186626</v>
      </c>
      <c r="AO292">
        <f>(AQ292 - AP292 + DZ292*1E3/(8.314*(EB292+273.15)) * AS292/DY292 * AR292) * DY292/(100*DM292) * 1000/(1000 - AQ292)</f>
        <v>0</v>
      </c>
      <c r="AP292">
        <v>20.57343757325645</v>
      </c>
      <c r="AQ292">
        <v>23.79584181818181</v>
      </c>
      <c r="AR292">
        <v>-3.611859880873521E-05</v>
      </c>
      <c r="AS292">
        <v>108.0877856930043</v>
      </c>
      <c r="AT292">
        <v>0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3.21</v>
      </c>
      <c r="DN292">
        <v>0.5</v>
      </c>
      <c r="DO292" t="s">
        <v>440</v>
      </c>
      <c r="DP292">
        <v>2</v>
      </c>
      <c r="DQ292" t="b">
        <v>1</v>
      </c>
      <c r="DR292">
        <v>1758818380.5</v>
      </c>
      <c r="DS292">
        <v>1313.803333333333</v>
      </c>
      <c r="DT292">
        <v>1362.463333333333</v>
      </c>
      <c r="DU292">
        <v>23.7999037037037</v>
      </c>
      <c r="DV292">
        <v>20.57205925925926</v>
      </c>
      <c r="DW292">
        <v>1315.066666666667</v>
      </c>
      <c r="DX292">
        <v>23.66981481481482</v>
      </c>
      <c r="DY292">
        <v>500.0361111111112</v>
      </c>
      <c r="DZ292">
        <v>91.22000740740739</v>
      </c>
      <c r="EA292">
        <v>0.02930671111111111</v>
      </c>
      <c r="EB292">
        <v>30.29434074074074</v>
      </c>
      <c r="EC292">
        <v>30.00346296296296</v>
      </c>
      <c r="ED292">
        <v>999.9000000000001</v>
      </c>
      <c r="EE292">
        <v>0</v>
      </c>
      <c r="EF292">
        <v>0</v>
      </c>
      <c r="EG292">
        <v>10005.94074074074</v>
      </c>
      <c r="EH292">
        <v>0</v>
      </c>
      <c r="EI292">
        <v>11.36053333333333</v>
      </c>
      <c r="EJ292">
        <v>-48.66014814814815</v>
      </c>
      <c r="EK292">
        <v>1345.832962962963</v>
      </c>
      <c r="EL292">
        <v>1391.08037037037</v>
      </c>
      <c r="EM292">
        <v>3.227847037037037</v>
      </c>
      <c r="EN292">
        <v>1362.463333333333</v>
      </c>
      <c r="EO292">
        <v>20.57205925925926</v>
      </c>
      <c r="EP292">
        <v>2.171026296296296</v>
      </c>
      <c r="EQ292">
        <v>1.876582222222222</v>
      </c>
      <c r="ER292">
        <v>18.75011851851852</v>
      </c>
      <c r="ES292">
        <v>16.43973333333333</v>
      </c>
      <c r="ET292">
        <v>1999.981851851852</v>
      </c>
      <c r="EU292">
        <v>0.9799945555555558</v>
      </c>
      <c r="EV292">
        <v>0.02000513333333333</v>
      </c>
      <c r="EW292">
        <v>0</v>
      </c>
      <c r="EX292">
        <v>480.219962962963</v>
      </c>
      <c r="EY292">
        <v>5.00097</v>
      </c>
      <c r="EZ292">
        <v>9642.996296296296</v>
      </c>
      <c r="FA292">
        <v>16707.40740740741</v>
      </c>
      <c r="FB292">
        <v>40.375</v>
      </c>
      <c r="FC292">
        <v>40.6824074074074</v>
      </c>
      <c r="FD292">
        <v>40.31433333333333</v>
      </c>
      <c r="FE292">
        <v>40.18699999999999</v>
      </c>
      <c r="FF292">
        <v>40.965</v>
      </c>
      <c r="FG292">
        <v>1955.071851851852</v>
      </c>
      <c r="FH292">
        <v>39.91</v>
      </c>
      <c r="FI292">
        <v>0</v>
      </c>
      <c r="FJ292">
        <v>1758818389.2</v>
      </c>
      <c r="FK292">
        <v>0</v>
      </c>
      <c r="FL292">
        <v>480.1980799999999</v>
      </c>
      <c r="FM292">
        <v>0.1788461470605873</v>
      </c>
      <c r="FN292">
        <v>-1.670000014593296</v>
      </c>
      <c r="FO292">
        <v>9643.028799999998</v>
      </c>
      <c r="FP292">
        <v>15</v>
      </c>
      <c r="FQ292">
        <v>0</v>
      </c>
      <c r="FR292" t="s">
        <v>441</v>
      </c>
      <c r="FS292">
        <v>1747247426.5</v>
      </c>
      <c r="FT292">
        <v>1747247420.5</v>
      </c>
      <c r="FU292">
        <v>0</v>
      </c>
      <c r="FV292">
        <v>1.027</v>
      </c>
      <c r="FW292">
        <v>0.031</v>
      </c>
      <c r="FX292">
        <v>0.02</v>
      </c>
      <c r="FY292">
        <v>0.05</v>
      </c>
      <c r="FZ292">
        <v>420</v>
      </c>
      <c r="GA292">
        <v>16</v>
      </c>
      <c r="GB292">
        <v>0.01</v>
      </c>
      <c r="GC292">
        <v>0.1</v>
      </c>
      <c r="GD292">
        <v>-48.6484025</v>
      </c>
      <c r="GE292">
        <v>-0.2353699812381872</v>
      </c>
      <c r="GF292">
        <v>0.1414538343197177</v>
      </c>
      <c r="GG292">
        <v>0</v>
      </c>
      <c r="GH292">
        <v>480.1969705882353</v>
      </c>
      <c r="GI292">
        <v>0.1377998462358141</v>
      </c>
      <c r="GJ292">
        <v>0.2258765260431045</v>
      </c>
      <c r="GK292">
        <v>-1</v>
      </c>
      <c r="GL292">
        <v>3.230163500000001</v>
      </c>
      <c r="GM292">
        <v>-0.0452926829268404</v>
      </c>
      <c r="GN292">
        <v>0.004486943586674566</v>
      </c>
      <c r="GO292">
        <v>1</v>
      </c>
      <c r="GP292">
        <v>1</v>
      </c>
      <c r="GQ292">
        <v>2</v>
      </c>
      <c r="GR292" t="s">
        <v>442</v>
      </c>
      <c r="GS292">
        <v>3.13559</v>
      </c>
      <c r="GT292">
        <v>2.68956</v>
      </c>
      <c r="GU292">
        <v>0.208479</v>
      </c>
      <c r="GV292">
        <v>0.210979</v>
      </c>
      <c r="GW292">
        <v>0.106592</v>
      </c>
      <c r="GX292">
        <v>0.095079</v>
      </c>
      <c r="GY292">
        <v>25165.9</v>
      </c>
      <c r="GZ292">
        <v>25132.6</v>
      </c>
      <c r="HA292">
        <v>29556.7</v>
      </c>
      <c r="HB292">
        <v>29437.2</v>
      </c>
      <c r="HC292">
        <v>34887.9</v>
      </c>
      <c r="HD292">
        <v>35283</v>
      </c>
      <c r="HE292">
        <v>41591.7</v>
      </c>
      <c r="HF292">
        <v>41817.4</v>
      </c>
      <c r="HG292">
        <v>1.92377</v>
      </c>
      <c r="HH292">
        <v>1.89102</v>
      </c>
      <c r="HI292">
        <v>0.08226559999999999</v>
      </c>
      <c r="HJ292">
        <v>0</v>
      </c>
      <c r="HK292">
        <v>28.6599</v>
      </c>
      <c r="HL292">
        <v>999.9</v>
      </c>
      <c r="HM292">
        <v>52.7</v>
      </c>
      <c r="HN292">
        <v>30.9</v>
      </c>
      <c r="HO292">
        <v>25.9135</v>
      </c>
      <c r="HP292">
        <v>61.9939</v>
      </c>
      <c r="HQ292">
        <v>25.617</v>
      </c>
      <c r="HR292">
        <v>1</v>
      </c>
      <c r="HS292">
        <v>0.07234500000000001</v>
      </c>
      <c r="HT292">
        <v>-1.01924</v>
      </c>
      <c r="HU292">
        <v>20.3382</v>
      </c>
      <c r="HV292">
        <v>5.21459</v>
      </c>
      <c r="HW292">
        <v>12.0122</v>
      </c>
      <c r="HX292">
        <v>4.9887</v>
      </c>
      <c r="HY292">
        <v>3.28798</v>
      </c>
      <c r="HZ292">
        <v>9999</v>
      </c>
      <c r="IA292">
        <v>9999</v>
      </c>
      <c r="IB292">
        <v>9999</v>
      </c>
      <c r="IC292">
        <v>4.8</v>
      </c>
      <c r="ID292">
        <v>1.8676</v>
      </c>
      <c r="IE292">
        <v>1.8667</v>
      </c>
      <c r="IF292">
        <v>1.866</v>
      </c>
      <c r="IG292">
        <v>1.866</v>
      </c>
      <c r="IH292">
        <v>1.86789</v>
      </c>
      <c r="II292">
        <v>1.87028</v>
      </c>
      <c r="IJ292">
        <v>1.869</v>
      </c>
      <c r="IK292">
        <v>1.87043</v>
      </c>
      <c r="IL292">
        <v>0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-1.29</v>
      </c>
      <c r="IZ292">
        <v>0.13</v>
      </c>
      <c r="JA292">
        <v>-0.08430758455233166</v>
      </c>
      <c r="JB292">
        <v>-0.0005046786976645747</v>
      </c>
      <c r="JC292">
        <v>-2.788243218172637E-07</v>
      </c>
      <c r="JD292">
        <v>-1.458253586176284E-11</v>
      </c>
      <c r="JE292">
        <v>-0.06436460862781151</v>
      </c>
      <c r="JF292">
        <v>-0.004978686969522418</v>
      </c>
      <c r="JG292">
        <v>0.0008967905392753483</v>
      </c>
      <c r="JH292">
        <v>-1.433903952826167E-05</v>
      </c>
      <c r="JI292">
        <v>4</v>
      </c>
      <c r="JJ292">
        <v>2332</v>
      </c>
      <c r="JK292">
        <v>1</v>
      </c>
      <c r="JL292">
        <v>26</v>
      </c>
      <c r="JM292">
        <v>192849.4</v>
      </c>
      <c r="JN292">
        <v>192849.5</v>
      </c>
      <c r="JO292">
        <v>2.72583</v>
      </c>
      <c r="JP292">
        <v>2.229</v>
      </c>
      <c r="JQ292">
        <v>1.39771</v>
      </c>
      <c r="JR292">
        <v>2.34375</v>
      </c>
      <c r="JS292">
        <v>1.49536</v>
      </c>
      <c r="JT292">
        <v>2.71118</v>
      </c>
      <c r="JU292">
        <v>36.3635</v>
      </c>
      <c r="JV292">
        <v>24.0612</v>
      </c>
      <c r="JW292">
        <v>18</v>
      </c>
      <c r="JX292">
        <v>488.872</v>
      </c>
      <c r="JY292">
        <v>458.198</v>
      </c>
      <c r="JZ292">
        <v>29.3856</v>
      </c>
      <c r="KA292">
        <v>28.5443</v>
      </c>
      <c r="KB292">
        <v>29.9998</v>
      </c>
      <c r="KC292">
        <v>28.4356</v>
      </c>
      <c r="KD292">
        <v>28.3647</v>
      </c>
      <c r="KE292">
        <v>54.5447</v>
      </c>
      <c r="KF292">
        <v>26.8831</v>
      </c>
      <c r="KG292">
        <v>69.4701</v>
      </c>
      <c r="KH292">
        <v>29.393</v>
      </c>
      <c r="KI292">
        <v>1409.77</v>
      </c>
      <c r="KJ292">
        <v>20.5589</v>
      </c>
      <c r="KK292">
        <v>101.016</v>
      </c>
      <c r="KL292">
        <v>100.561</v>
      </c>
    </row>
    <row r="293" spans="1:298">
      <c r="A293">
        <v>277</v>
      </c>
      <c r="B293">
        <v>1758818393</v>
      </c>
      <c r="C293">
        <v>5357.900000095367</v>
      </c>
      <c r="D293" t="s">
        <v>1000</v>
      </c>
      <c r="E293" t="s">
        <v>1001</v>
      </c>
      <c r="F293">
        <v>5</v>
      </c>
      <c r="G293" t="s">
        <v>833</v>
      </c>
      <c r="H293" t="s">
        <v>437</v>
      </c>
      <c r="I293" t="s">
        <v>438</v>
      </c>
      <c r="J293">
        <v>1758818385.214286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1423.27921119043</v>
      </c>
      <c r="AL293">
        <v>1386.749636363636</v>
      </c>
      <c r="AM293">
        <v>3.37951113142949</v>
      </c>
      <c r="AN293">
        <v>65.06510384186626</v>
      </c>
      <c r="AO293">
        <f>(AQ293 - AP293 + DZ293*1E3/(8.314*(EB293+273.15)) * AS293/DY293 * AR293) * DY293/(100*DM293) * 1000/(1000 - AQ293)</f>
        <v>0</v>
      </c>
      <c r="AP293">
        <v>20.57554890412716</v>
      </c>
      <c r="AQ293">
        <v>23.79255515151515</v>
      </c>
      <c r="AR293">
        <v>-5.153312456191372E-05</v>
      </c>
      <c r="AS293">
        <v>108.0877856930043</v>
      </c>
      <c r="AT293">
        <v>0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3.21</v>
      </c>
      <c r="DN293">
        <v>0.5</v>
      </c>
      <c r="DO293" t="s">
        <v>440</v>
      </c>
      <c r="DP293">
        <v>2</v>
      </c>
      <c r="DQ293" t="b">
        <v>1</v>
      </c>
      <c r="DR293">
        <v>1758818385.214286</v>
      </c>
      <c r="DS293">
        <v>1329.530714285714</v>
      </c>
      <c r="DT293">
        <v>1378.251785714286</v>
      </c>
      <c r="DU293">
        <v>23.79706071428571</v>
      </c>
      <c r="DV293">
        <v>20.57356428571429</v>
      </c>
      <c r="DW293">
        <v>1330.813928571429</v>
      </c>
      <c r="DX293">
        <v>23.66701785714286</v>
      </c>
      <c r="DY293">
        <v>500.0235714285714</v>
      </c>
      <c r="DZ293">
        <v>91.22006071428572</v>
      </c>
      <c r="EA293">
        <v>0.02925616785714286</v>
      </c>
      <c r="EB293">
        <v>30.29221428571429</v>
      </c>
      <c r="EC293">
        <v>30.00134285714286</v>
      </c>
      <c r="ED293">
        <v>999.9000000000002</v>
      </c>
      <c r="EE293">
        <v>0</v>
      </c>
      <c r="EF293">
        <v>0</v>
      </c>
      <c r="EG293">
        <v>10003.96607142857</v>
      </c>
      <c r="EH293">
        <v>0</v>
      </c>
      <c r="EI293">
        <v>11.361</v>
      </c>
      <c r="EJ293">
        <v>-48.72121428571429</v>
      </c>
      <c r="EK293">
        <v>1361.94</v>
      </c>
      <c r="EL293">
        <v>1407.202857142858</v>
      </c>
      <c r="EM293">
        <v>3.223499285714285</v>
      </c>
      <c r="EN293">
        <v>1378.251785714286</v>
      </c>
      <c r="EO293">
        <v>20.57356428571429</v>
      </c>
      <c r="EP293">
        <v>2.170768571428571</v>
      </c>
      <c r="EQ293">
        <v>1.876720714285714</v>
      </c>
      <c r="ER293">
        <v>18.74821428571429</v>
      </c>
      <c r="ES293">
        <v>16.4409</v>
      </c>
      <c r="ET293">
        <v>2000.006071428572</v>
      </c>
      <c r="EU293">
        <v>0.9799947500000002</v>
      </c>
      <c r="EV293">
        <v>0.02000494642857143</v>
      </c>
      <c r="EW293">
        <v>0</v>
      </c>
      <c r="EX293">
        <v>480.2464642857142</v>
      </c>
      <c r="EY293">
        <v>5.00097</v>
      </c>
      <c r="EZ293">
        <v>9642.993571428569</v>
      </c>
      <c r="FA293">
        <v>16707.60357142857</v>
      </c>
      <c r="FB293">
        <v>40.375</v>
      </c>
      <c r="FC293">
        <v>40.68257142857142</v>
      </c>
      <c r="FD293">
        <v>40.31424999999999</v>
      </c>
      <c r="FE293">
        <v>40.1847857142857</v>
      </c>
      <c r="FF293">
        <v>40.95049999999999</v>
      </c>
      <c r="FG293">
        <v>1955.096071428571</v>
      </c>
      <c r="FH293">
        <v>39.91</v>
      </c>
      <c r="FI293">
        <v>0</v>
      </c>
      <c r="FJ293">
        <v>1758818394</v>
      </c>
      <c r="FK293">
        <v>0</v>
      </c>
      <c r="FL293">
        <v>480.23616</v>
      </c>
      <c r="FM293">
        <v>-0.1912307863582953</v>
      </c>
      <c r="FN293">
        <v>-2.805384557973616</v>
      </c>
      <c r="FO293">
        <v>9642.956</v>
      </c>
      <c r="FP293">
        <v>15</v>
      </c>
      <c r="FQ293">
        <v>0</v>
      </c>
      <c r="FR293" t="s">
        <v>441</v>
      </c>
      <c r="FS293">
        <v>1747247426.5</v>
      </c>
      <c r="FT293">
        <v>1747247420.5</v>
      </c>
      <c r="FU293">
        <v>0</v>
      </c>
      <c r="FV293">
        <v>1.027</v>
      </c>
      <c r="FW293">
        <v>0.031</v>
      </c>
      <c r="FX293">
        <v>0.02</v>
      </c>
      <c r="FY293">
        <v>0.05</v>
      </c>
      <c r="FZ293">
        <v>420</v>
      </c>
      <c r="GA293">
        <v>16</v>
      </c>
      <c r="GB293">
        <v>0.01</v>
      </c>
      <c r="GC293">
        <v>0.1</v>
      </c>
      <c r="GD293">
        <v>-48.70159750000001</v>
      </c>
      <c r="GE293">
        <v>-0.8968446529079965</v>
      </c>
      <c r="GF293">
        <v>0.1711585748472748</v>
      </c>
      <c r="GG293">
        <v>0</v>
      </c>
      <c r="GH293">
        <v>480.2152058823529</v>
      </c>
      <c r="GI293">
        <v>0.306019857661465</v>
      </c>
      <c r="GJ293">
        <v>0.2423454971015515</v>
      </c>
      <c r="GK293">
        <v>-1</v>
      </c>
      <c r="GL293">
        <v>3.22620575</v>
      </c>
      <c r="GM293">
        <v>-0.05615786116323065</v>
      </c>
      <c r="GN293">
        <v>0.005447563165076649</v>
      </c>
      <c r="GO293">
        <v>1</v>
      </c>
      <c r="GP293">
        <v>1</v>
      </c>
      <c r="GQ293">
        <v>2</v>
      </c>
      <c r="GR293" t="s">
        <v>442</v>
      </c>
      <c r="GS293">
        <v>3.13556</v>
      </c>
      <c r="GT293">
        <v>2.68965</v>
      </c>
      <c r="GU293">
        <v>0.210059</v>
      </c>
      <c r="GV293">
        <v>0.212551</v>
      </c>
      <c r="GW293">
        <v>0.10658</v>
      </c>
      <c r="GX293">
        <v>0.0950786</v>
      </c>
      <c r="GY293">
        <v>25115.3</v>
      </c>
      <c r="GZ293">
        <v>25082.8</v>
      </c>
      <c r="HA293">
        <v>29556.3</v>
      </c>
      <c r="HB293">
        <v>29437.6</v>
      </c>
      <c r="HC293">
        <v>34888</v>
      </c>
      <c r="HD293">
        <v>35283.4</v>
      </c>
      <c r="HE293">
        <v>41591.2</v>
      </c>
      <c r="HF293">
        <v>41817.9</v>
      </c>
      <c r="HG293">
        <v>1.9239</v>
      </c>
      <c r="HH293">
        <v>1.89095</v>
      </c>
      <c r="HI293">
        <v>0.0828356</v>
      </c>
      <c r="HJ293">
        <v>0</v>
      </c>
      <c r="HK293">
        <v>28.6567</v>
      </c>
      <c r="HL293">
        <v>999.9</v>
      </c>
      <c r="HM293">
        <v>52.7</v>
      </c>
      <c r="HN293">
        <v>30.9</v>
      </c>
      <c r="HO293">
        <v>25.9149</v>
      </c>
      <c r="HP293">
        <v>62.0339</v>
      </c>
      <c r="HQ293">
        <v>25.8253</v>
      </c>
      <c r="HR293">
        <v>1</v>
      </c>
      <c r="HS293">
        <v>0.0719258</v>
      </c>
      <c r="HT293">
        <v>-1.01296</v>
      </c>
      <c r="HU293">
        <v>20.3384</v>
      </c>
      <c r="HV293">
        <v>5.21534</v>
      </c>
      <c r="HW293">
        <v>12.0122</v>
      </c>
      <c r="HX293">
        <v>4.989</v>
      </c>
      <c r="HY293">
        <v>3.28815</v>
      </c>
      <c r="HZ293">
        <v>9999</v>
      </c>
      <c r="IA293">
        <v>9999</v>
      </c>
      <c r="IB293">
        <v>9999</v>
      </c>
      <c r="IC293">
        <v>4.9</v>
      </c>
      <c r="ID293">
        <v>1.86758</v>
      </c>
      <c r="IE293">
        <v>1.86672</v>
      </c>
      <c r="IF293">
        <v>1.86601</v>
      </c>
      <c r="IG293">
        <v>1.866</v>
      </c>
      <c r="IH293">
        <v>1.86785</v>
      </c>
      <c r="II293">
        <v>1.87028</v>
      </c>
      <c r="IJ293">
        <v>1.869</v>
      </c>
      <c r="IK293">
        <v>1.87042</v>
      </c>
      <c r="IL293">
        <v>0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-1.32</v>
      </c>
      <c r="IZ293">
        <v>0.1299</v>
      </c>
      <c r="JA293">
        <v>-0.08430758455233166</v>
      </c>
      <c r="JB293">
        <v>-0.0005046786976645747</v>
      </c>
      <c r="JC293">
        <v>-2.788243218172637E-07</v>
      </c>
      <c r="JD293">
        <v>-1.458253586176284E-11</v>
      </c>
      <c r="JE293">
        <v>-0.06436460862781151</v>
      </c>
      <c r="JF293">
        <v>-0.004978686969522418</v>
      </c>
      <c r="JG293">
        <v>0.0008967905392753483</v>
      </c>
      <c r="JH293">
        <v>-1.433903952826167E-05</v>
      </c>
      <c r="JI293">
        <v>4</v>
      </c>
      <c r="JJ293">
        <v>2332</v>
      </c>
      <c r="JK293">
        <v>1</v>
      </c>
      <c r="JL293">
        <v>26</v>
      </c>
      <c r="JM293">
        <v>192849.4</v>
      </c>
      <c r="JN293">
        <v>192849.5</v>
      </c>
      <c r="JO293">
        <v>2.75391</v>
      </c>
      <c r="JP293">
        <v>2.22534</v>
      </c>
      <c r="JQ293">
        <v>1.39648</v>
      </c>
      <c r="JR293">
        <v>2.35107</v>
      </c>
      <c r="JS293">
        <v>1.49536</v>
      </c>
      <c r="JT293">
        <v>2.66602</v>
      </c>
      <c r="JU293">
        <v>36.3635</v>
      </c>
      <c r="JV293">
        <v>24.07</v>
      </c>
      <c r="JW293">
        <v>18</v>
      </c>
      <c r="JX293">
        <v>488.92</v>
      </c>
      <c r="JY293">
        <v>458.127</v>
      </c>
      <c r="JZ293">
        <v>29.3908</v>
      </c>
      <c r="KA293">
        <v>28.5406</v>
      </c>
      <c r="KB293">
        <v>29.9999</v>
      </c>
      <c r="KC293">
        <v>28.4319</v>
      </c>
      <c r="KD293">
        <v>28.3616</v>
      </c>
      <c r="KE293">
        <v>55.0984</v>
      </c>
      <c r="KF293">
        <v>26.8831</v>
      </c>
      <c r="KG293">
        <v>69.4701</v>
      </c>
      <c r="KH293">
        <v>29.3907</v>
      </c>
      <c r="KI293">
        <v>1423.12</v>
      </c>
      <c r="KJ293">
        <v>20.5623</v>
      </c>
      <c r="KK293">
        <v>101.014</v>
      </c>
      <c r="KL293">
        <v>100.562</v>
      </c>
    </row>
    <row r="294" spans="1:298">
      <c r="A294">
        <v>278</v>
      </c>
      <c r="B294">
        <v>1758818398</v>
      </c>
      <c r="C294">
        <v>5362.900000095367</v>
      </c>
      <c r="D294" t="s">
        <v>1002</v>
      </c>
      <c r="E294" t="s">
        <v>1003</v>
      </c>
      <c r="F294">
        <v>5</v>
      </c>
      <c r="G294" t="s">
        <v>833</v>
      </c>
      <c r="H294" t="s">
        <v>437</v>
      </c>
      <c r="I294" t="s">
        <v>438</v>
      </c>
      <c r="J294">
        <v>1758818390.5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1440.688108008181</v>
      </c>
      <c r="AL294">
        <v>1404.02206060606</v>
      </c>
      <c r="AM294">
        <v>3.462267846322964</v>
      </c>
      <c r="AN294">
        <v>65.06510384186626</v>
      </c>
      <c r="AO294">
        <f>(AQ294 - AP294 + DZ294*1E3/(8.314*(EB294+273.15)) * AS294/DY294 * AR294) * DY294/(100*DM294) * 1000/(1000 - AQ294)</f>
        <v>0</v>
      </c>
      <c r="AP294">
        <v>20.57763034967645</v>
      </c>
      <c r="AQ294">
        <v>23.79060484848484</v>
      </c>
      <c r="AR294">
        <v>-4.22301637256912E-06</v>
      </c>
      <c r="AS294">
        <v>108.0877856930043</v>
      </c>
      <c r="AT294">
        <v>0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3.21</v>
      </c>
      <c r="DN294">
        <v>0.5</v>
      </c>
      <c r="DO294" t="s">
        <v>440</v>
      </c>
      <c r="DP294">
        <v>2</v>
      </c>
      <c r="DQ294" t="b">
        <v>1</v>
      </c>
      <c r="DR294">
        <v>1758818390.5</v>
      </c>
      <c r="DS294">
        <v>1347.159259259259</v>
      </c>
      <c r="DT294">
        <v>1396.095925925926</v>
      </c>
      <c r="DU294">
        <v>23.79380370370371</v>
      </c>
      <c r="DV294">
        <v>20.57545185185185</v>
      </c>
      <c r="DW294">
        <v>1348.466666666667</v>
      </c>
      <c r="DX294">
        <v>23.66381481481481</v>
      </c>
      <c r="DY294">
        <v>500.0069259259259</v>
      </c>
      <c r="DZ294">
        <v>91.21991481481483</v>
      </c>
      <c r="EA294">
        <v>0.02935575185185186</v>
      </c>
      <c r="EB294">
        <v>30.29065555555556</v>
      </c>
      <c r="EC294">
        <v>30.00331111111111</v>
      </c>
      <c r="ED294">
        <v>999.9000000000001</v>
      </c>
      <c r="EE294">
        <v>0</v>
      </c>
      <c r="EF294">
        <v>0</v>
      </c>
      <c r="EG294">
        <v>9997.077407407407</v>
      </c>
      <c r="EH294">
        <v>0</v>
      </c>
      <c r="EI294">
        <v>11.35932962962963</v>
      </c>
      <c r="EJ294">
        <v>-48.93671111111112</v>
      </c>
      <c r="EK294">
        <v>1379.994444444444</v>
      </c>
      <c r="EL294">
        <v>1425.424444444445</v>
      </c>
      <c r="EM294">
        <v>3.218352592592593</v>
      </c>
      <c r="EN294">
        <v>1396.095925925926</v>
      </c>
      <c r="EO294">
        <v>20.57545185185185</v>
      </c>
      <c r="EP294">
        <v>2.170468148148148</v>
      </c>
      <c r="EQ294">
        <v>1.87689037037037</v>
      </c>
      <c r="ER294">
        <v>18.74599259259259</v>
      </c>
      <c r="ES294">
        <v>16.44231111111111</v>
      </c>
      <c r="ET294">
        <v>1999.987777777778</v>
      </c>
      <c r="EU294">
        <v>0.9799945555555558</v>
      </c>
      <c r="EV294">
        <v>0.02000514074074074</v>
      </c>
      <c r="EW294">
        <v>0</v>
      </c>
      <c r="EX294">
        <v>480.2711111111111</v>
      </c>
      <c r="EY294">
        <v>5.00097</v>
      </c>
      <c r="EZ294">
        <v>9642.840740740741</v>
      </c>
      <c r="FA294">
        <v>16707.44444444445</v>
      </c>
      <c r="FB294">
        <v>40.375</v>
      </c>
      <c r="FC294">
        <v>40.6824074074074</v>
      </c>
      <c r="FD294">
        <v>40.31199999999999</v>
      </c>
      <c r="FE294">
        <v>40.1847037037037</v>
      </c>
      <c r="FF294">
        <v>40.944</v>
      </c>
      <c r="FG294">
        <v>1955.077777777778</v>
      </c>
      <c r="FH294">
        <v>39.91</v>
      </c>
      <c r="FI294">
        <v>0</v>
      </c>
      <c r="FJ294">
        <v>1758818399.4</v>
      </c>
      <c r="FK294">
        <v>0</v>
      </c>
      <c r="FL294">
        <v>480.2460384615384</v>
      </c>
      <c r="FM294">
        <v>-0.1388376260848843</v>
      </c>
      <c r="FN294">
        <v>-0.5288888638599119</v>
      </c>
      <c r="FO294">
        <v>9642.782692307694</v>
      </c>
      <c r="FP294">
        <v>15</v>
      </c>
      <c r="FQ294">
        <v>0</v>
      </c>
      <c r="FR294" t="s">
        <v>441</v>
      </c>
      <c r="FS294">
        <v>1747247426.5</v>
      </c>
      <c r="FT294">
        <v>1747247420.5</v>
      </c>
      <c r="FU294">
        <v>0</v>
      </c>
      <c r="FV294">
        <v>1.027</v>
      </c>
      <c r="FW294">
        <v>0.031</v>
      </c>
      <c r="FX294">
        <v>0.02</v>
      </c>
      <c r="FY294">
        <v>0.05</v>
      </c>
      <c r="FZ294">
        <v>420</v>
      </c>
      <c r="GA294">
        <v>16</v>
      </c>
      <c r="GB294">
        <v>0.01</v>
      </c>
      <c r="GC294">
        <v>0.1</v>
      </c>
      <c r="GD294">
        <v>-48.8155268292683</v>
      </c>
      <c r="GE294">
        <v>-2.056559581881471</v>
      </c>
      <c r="GF294">
        <v>0.2536207674273434</v>
      </c>
      <c r="GG294">
        <v>0</v>
      </c>
      <c r="GH294">
        <v>480.228794117647</v>
      </c>
      <c r="GI294">
        <v>0.2380595769663641</v>
      </c>
      <c r="GJ294">
        <v>0.2282828198698975</v>
      </c>
      <c r="GK294">
        <v>-1</v>
      </c>
      <c r="GL294">
        <v>3.221198780487805</v>
      </c>
      <c r="GM294">
        <v>-0.05855059233449556</v>
      </c>
      <c r="GN294">
        <v>0.00582886810545908</v>
      </c>
      <c r="GO294">
        <v>1</v>
      </c>
      <c r="GP294">
        <v>1</v>
      </c>
      <c r="GQ294">
        <v>2</v>
      </c>
      <c r="GR294" t="s">
        <v>442</v>
      </c>
      <c r="GS294">
        <v>3.13548</v>
      </c>
      <c r="GT294">
        <v>2.68963</v>
      </c>
      <c r="GU294">
        <v>0.211661</v>
      </c>
      <c r="GV294">
        <v>0.21408</v>
      </c>
      <c r="GW294">
        <v>0.106577</v>
      </c>
      <c r="GX294">
        <v>0.0950828</v>
      </c>
      <c r="GY294">
        <v>25064.8</v>
      </c>
      <c r="GZ294">
        <v>25033.9</v>
      </c>
      <c r="HA294">
        <v>29556.8</v>
      </c>
      <c r="HB294">
        <v>29437.3</v>
      </c>
      <c r="HC294">
        <v>34888.8</v>
      </c>
      <c r="HD294">
        <v>35283.2</v>
      </c>
      <c r="HE294">
        <v>41592.1</v>
      </c>
      <c r="HF294">
        <v>41817.7</v>
      </c>
      <c r="HG294">
        <v>1.92412</v>
      </c>
      <c r="HH294">
        <v>1.8912</v>
      </c>
      <c r="HI294">
        <v>0.0826605</v>
      </c>
      <c r="HJ294">
        <v>0</v>
      </c>
      <c r="HK294">
        <v>28.6544</v>
      </c>
      <c r="HL294">
        <v>999.9</v>
      </c>
      <c r="HM294">
        <v>52.7</v>
      </c>
      <c r="HN294">
        <v>30.9</v>
      </c>
      <c r="HO294">
        <v>25.9143</v>
      </c>
      <c r="HP294">
        <v>61.8639</v>
      </c>
      <c r="HQ294">
        <v>25.8494</v>
      </c>
      <c r="HR294">
        <v>1</v>
      </c>
      <c r="HS294">
        <v>0.0718521</v>
      </c>
      <c r="HT294">
        <v>-0.996721</v>
      </c>
      <c r="HU294">
        <v>20.3386</v>
      </c>
      <c r="HV294">
        <v>5.21549</v>
      </c>
      <c r="HW294">
        <v>12.0123</v>
      </c>
      <c r="HX294">
        <v>4.9889</v>
      </c>
      <c r="HY294">
        <v>3.28808</v>
      </c>
      <c r="HZ294">
        <v>9999</v>
      </c>
      <c r="IA294">
        <v>9999</v>
      </c>
      <c r="IB294">
        <v>9999</v>
      </c>
      <c r="IC294">
        <v>4.9</v>
      </c>
      <c r="ID294">
        <v>1.86755</v>
      </c>
      <c r="IE294">
        <v>1.86672</v>
      </c>
      <c r="IF294">
        <v>1.86601</v>
      </c>
      <c r="IG294">
        <v>1.866</v>
      </c>
      <c r="IH294">
        <v>1.86786</v>
      </c>
      <c r="II294">
        <v>1.87027</v>
      </c>
      <c r="IJ294">
        <v>1.86897</v>
      </c>
      <c r="IK294">
        <v>1.87042</v>
      </c>
      <c r="IL294">
        <v>0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-1.34</v>
      </c>
      <c r="IZ294">
        <v>0.1299</v>
      </c>
      <c r="JA294">
        <v>-0.08430758455233166</v>
      </c>
      <c r="JB294">
        <v>-0.0005046786976645747</v>
      </c>
      <c r="JC294">
        <v>-2.788243218172637E-07</v>
      </c>
      <c r="JD294">
        <v>-1.458253586176284E-11</v>
      </c>
      <c r="JE294">
        <v>-0.06436460862781151</v>
      </c>
      <c r="JF294">
        <v>-0.004978686969522418</v>
      </c>
      <c r="JG294">
        <v>0.0008967905392753483</v>
      </c>
      <c r="JH294">
        <v>-1.433903952826167E-05</v>
      </c>
      <c r="JI294">
        <v>4</v>
      </c>
      <c r="JJ294">
        <v>2332</v>
      </c>
      <c r="JK294">
        <v>1</v>
      </c>
      <c r="JL294">
        <v>26</v>
      </c>
      <c r="JM294">
        <v>192849.5</v>
      </c>
      <c r="JN294">
        <v>192849.6</v>
      </c>
      <c r="JO294">
        <v>2.7771</v>
      </c>
      <c r="JP294">
        <v>2.23022</v>
      </c>
      <c r="JQ294">
        <v>1.39648</v>
      </c>
      <c r="JR294">
        <v>2.34741</v>
      </c>
      <c r="JS294">
        <v>1.49536</v>
      </c>
      <c r="JT294">
        <v>2.59888</v>
      </c>
      <c r="JU294">
        <v>36.3635</v>
      </c>
      <c r="JV294">
        <v>24.07</v>
      </c>
      <c r="JW294">
        <v>18</v>
      </c>
      <c r="JX294">
        <v>489.035</v>
      </c>
      <c r="JY294">
        <v>458.256</v>
      </c>
      <c r="JZ294">
        <v>29.3891</v>
      </c>
      <c r="KA294">
        <v>28.537</v>
      </c>
      <c r="KB294">
        <v>29.9998</v>
      </c>
      <c r="KC294">
        <v>28.4285</v>
      </c>
      <c r="KD294">
        <v>28.358</v>
      </c>
      <c r="KE294">
        <v>55.5823</v>
      </c>
      <c r="KF294">
        <v>26.8831</v>
      </c>
      <c r="KG294">
        <v>69.4701</v>
      </c>
      <c r="KH294">
        <v>29.3854</v>
      </c>
      <c r="KI294">
        <v>1443.16</v>
      </c>
      <c r="KJ294">
        <v>20.563</v>
      </c>
      <c r="KK294">
        <v>101.016</v>
      </c>
      <c r="KL294">
        <v>100.562</v>
      </c>
    </row>
    <row r="295" spans="1:298">
      <c r="A295">
        <v>279</v>
      </c>
      <c r="B295">
        <v>1758818403</v>
      </c>
      <c r="C295">
        <v>5367.900000095367</v>
      </c>
      <c r="D295" t="s">
        <v>1004</v>
      </c>
      <c r="E295" t="s">
        <v>1005</v>
      </c>
      <c r="F295">
        <v>5</v>
      </c>
      <c r="G295" t="s">
        <v>833</v>
      </c>
      <c r="H295" t="s">
        <v>437</v>
      </c>
      <c r="I295" t="s">
        <v>438</v>
      </c>
      <c r="J295">
        <v>1758818395.214286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1457.366993534036</v>
      </c>
      <c r="AL295">
        <v>1421.114121212121</v>
      </c>
      <c r="AM295">
        <v>3.43883128417353</v>
      </c>
      <c r="AN295">
        <v>65.06510384186626</v>
      </c>
      <c r="AO295">
        <f>(AQ295 - AP295 + DZ295*1E3/(8.314*(EB295+273.15)) * AS295/DY295 * AR295) * DY295/(100*DM295) * 1000/(1000 - AQ295)</f>
        <v>0</v>
      </c>
      <c r="AP295">
        <v>20.57865672176721</v>
      </c>
      <c r="AQ295">
        <v>23.78516969696969</v>
      </c>
      <c r="AR295">
        <v>-5.85498800785777E-05</v>
      </c>
      <c r="AS295">
        <v>108.0877856930043</v>
      </c>
      <c r="AT295">
        <v>0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3.21</v>
      </c>
      <c r="DN295">
        <v>0.5</v>
      </c>
      <c r="DO295" t="s">
        <v>440</v>
      </c>
      <c r="DP295">
        <v>2</v>
      </c>
      <c r="DQ295" t="b">
        <v>1</v>
      </c>
      <c r="DR295">
        <v>1758818395.214286</v>
      </c>
      <c r="DS295">
        <v>1362.914285714286</v>
      </c>
      <c r="DT295">
        <v>1411.85</v>
      </c>
      <c r="DU295">
        <v>23.79106785714286</v>
      </c>
      <c r="DV295">
        <v>20.57713214285715</v>
      </c>
      <c r="DW295">
        <v>1364.243214285714</v>
      </c>
      <c r="DX295">
        <v>23.66112142857142</v>
      </c>
      <c r="DY295">
        <v>500.0008214285714</v>
      </c>
      <c r="DZ295">
        <v>91.21981785714284</v>
      </c>
      <c r="EA295">
        <v>0.02933271785714286</v>
      </c>
      <c r="EB295">
        <v>30.28884642857143</v>
      </c>
      <c r="EC295">
        <v>30.00465714285715</v>
      </c>
      <c r="ED295">
        <v>999.9000000000002</v>
      </c>
      <c r="EE295">
        <v>0</v>
      </c>
      <c r="EF295">
        <v>0</v>
      </c>
      <c r="EG295">
        <v>9992.920714285714</v>
      </c>
      <c r="EH295">
        <v>0</v>
      </c>
      <c r="EI295">
        <v>11.35510714285715</v>
      </c>
      <c r="EJ295">
        <v>-48.93568928571428</v>
      </c>
      <c r="EK295">
        <v>1396.13</v>
      </c>
      <c r="EL295">
        <v>1441.511785714286</v>
      </c>
      <c r="EM295">
        <v>3.213936071428571</v>
      </c>
      <c r="EN295">
        <v>1411.85</v>
      </c>
      <c r="EO295">
        <v>20.57713214285715</v>
      </c>
      <c r="EP295">
        <v>2.170216428571428</v>
      </c>
      <c r="EQ295">
        <v>1.877042142857143</v>
      </c>
      <c r="ER295">
        <v>18.74413928571428</v>
      </c>
      <c r="ES295">
        <v>16.443575</v>
      </c>
      <c r="ET295">
        <v>1999.994642857143</v>
      </c>
      <c r="EU295">
        <v>0.9799946428571431</v>
      </c>
      <c r="EV295">
        <v>0.02000505357142857</v>
      </c>
      <c r="EW295">
        <v>0</v>
      </c>
      <c r="EX295">
        <v>480.2829642857143</v>
      </c>
      <c r="EY295">
        <v>5.00097</v>
      </c>
      <c r="EZ295">
        <v>9642.913928571428</v>
      </c>
      <c r="FA295">
        <v>16707.50714285715</v>
      </c>
      <c r="FB295">
        <v>40.375</v>
      </c>
      <c r="FC295">
        <v>40.68699999999999</v>
      </c>
      <c r="FD295">
        <v>40.31199999999999</v>
      </c>
      <c r="FE295">
        <v>40.16928571428571</v>
      </c>
      <c r="FF295">
        <v>40.95274999999999</v>
      </c>
      <c r="FG295">
        <v>1955.084642857143</v>
      </c>
      <c r="FH295">
        <v>39.91</v>
      </c>
      <c r="FI295">
        <v>0</v>
      </c>
      <c r="FJ295">
        <v>1758818404.2</v>
      </c>
      <c r="FK295">
        <v>0</v>
      </c>
      <c r="FL295">
        <v>480.2276153846154</v>
      </c>
      <c r="FM295">
        <v>-0.2581880451762974</v>
      </c>
      <c r="FN295">
        <v>4.619829057558807</v>
      </c>
      <c r="FO295">
        <v>9642.964230769228</v>
      </c>
      <c r="FP295">
        <v>15</v>
      </c>
      <c r="FQ295">
        <v>0</v>
      </c>
      <c r="FR295" t="s">
        <v>441</v>
      </c>
      <c r="FS295">
        <v>1747247426.5</v>
      </c>
      <c r="FT295">
        <v>1747247420.5</v>
      </c>
      <c r="FU295">
        <v>0</v>
      </c>
      <c r="FV295">
        <v>1.027</v>
      </c>
      <c r="FW295">
        <v>0.031</v>
      </c>
      <c r="FX295">
        <v>0.02</v>
      </c>
      <c r="FY295">
        <v>0.05</v>
      </c>
      <c r="FZ295">
        <v>420</v>
      </c>
      <c r="GA295">
        <v>16</v>
      </c>
      <c r="GB295">
        <v>0.01</v>
      </c>
      <c r="GC295">
        <v>0.1</v>
      </c>
      <c r="GD295">
        <v>-48.87849756097561</v>
      </c>
      <c r="GE295">
        <v>-0.9707853658536212</v>
      </c>
      <c r="GF295">
        <v>0.1933402731289154</v>
      </c>
      <c r="GG295">
        <v>0</v>
      </c>
      <c r="GH295">
        <v>480.2385294117647</v>
      </c>
      <c r="GI295">
        <v>-0.133750963469226</v>
      </c>
      <c r="GJ295">
        <v>0.2130166018515016</v>
      </c>
      <c r="GK295">
        <v>-1</v>
      </c>
      <c r="GL295">
        <v>3.217519512195122</v>
      </c>
      <c r="GM295">
        <v>-0.05392473867595211</v>
      </c>
      <c r="GN295">
        <v>0.005400268263986706</v>
      </c>
      <c r="GO295">
        <v>1</v>
      </c>
      <c r="GP295">
        <v>1</v>
      </c>
      <c r="GQ295">
        <v>2</v>
      </c>
      <c r="GR295" t="s">
        <v>442</v>
      </c>
      <c r="GS295">
        <v>3.13531</v>
      </c>
      <c r="GT295">
        <v>2.68945</v>
      </c>
      <c r="GU295">
        <v>0.213234</v>
      </c>
      <c r="GV295">
        <v>0.215612</v>
      </c>
      <c r="GW295">
        <v>0.106558</v>
      </c>
      <c r="GX295">
        <v>0.0950936</v>
      </c>
      <c r="GY295">
        <v>25014.9</v>
      </c>
      <c r="GZ295">
        <v>24985.2</v>
      </c>
      <c r="HA295">
        <v>29557.1</v>
      </c>
      <c r="HB295">
        <v>29437.5</v>
      </c>
      <c r="HC295">
        <v>34889.6</v>
      </c>
      <c r="HD295">
        <v>35283.1</v>
      </c>
      <c r="HE295">
        <v>41592</v>
      </c>
      <c r="HF295">
        <v>41818.1</v>
      </c>
      <c r="HG295">
        <v>1.9238</v>
      </c>
      <c r="HH295">
        <v>1.8916</v>
      </c>
      <c r="HI295">
        <v>0.0826269</v>
      </c>
      <c r="HJ295">
        <v>0</v>
      </c>
      <c r="HK295">
        <v>28.6535</v>
      </c>
      <c r="HL295">
        <v>999.9</v>
      </c>
      <c r="HM295">
        <v>52.7</v>
      </c>
      <c r="HN295">
        <v>30.9</v>
      </c>
      <c r="HO295">
        <v>25.9152</v>
      </c>
      <c r="HP295">
        <v>62.2339</v>
      </c>
      <c r="HQ295">
        <v>25.7292</v>
      </c>
      <c r="HR295">
        <v>1</v>
      </c>
      <c r="HS295">
        <v>0.07130590000000001</v>
      </c>
      <c r="HT295">
        <v>-0.993578</v>
      </c>
      <c r="HU295">
        <v>20.3383</v>
      </c>
      <c r="HV295">
        <v>5.21534</v>
      </c>
      <c r="HW295">
        <v>12.0114</v>
      </c>
      <c r="HX295">
        <v>4.9887</v>
      </c>
      <c r="HY295">
        <v>3.28805</v>
      </c>
      <c r="HZ295">
        <v>9999</v>
      </c>
      <c r="IA295">
        <v>9999</v>
      </c>
      <c r="IB295">
        <v>9999</v>
      </c>
      <c r="IC295">
        <v>4.9</v>
      </c>
      <c r="ID295">
        <v>1.86756</v>
      </c>
      <c r="IE295">
        <v>1.8667</v>
      </c>
      <c r="IF295">
        <v>1.86601</v>
      </c>
      <c r="IG295">
        <v>1.866</v>
      </c>
      <c r="IH295">
        <v>1.86784</v>
      </c>
      <c r="II295">
        <v>1.87027</v>
      </c>
      <c r="IJ295">
        <v>1.86898</v>
      </c>
      <c r="IK295">
        <v>1.87042</v>
      </c>
      <c r="IL295">
        <v>0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-1.36</v>
      </c>
      <c r="IZ295">
        <v>0.1299</v>
      </c>
      <c r="JA295">
        <v>-0.08430758455233166</v>
      </c>
      <c r="JB295">
        <v>-0.0005046786976645747</v>
      </c>
      <c r="JC295">
        <v>-2.788243218172637E-07</v>
      </c>
      <c r="JD295">
        <v>-1.458253586176284E-11</v>
      </c>
      <c r="JE295">
        <v>-0.06436460862781151</v>
      </c>
      <c r="JF295">
        <v>-0.004978686969522418</v>
      </c>
      <c r="JG295">
        <v>0.0008967905392753483</v>
      </c>
      <c r="JH295">
        <v>-1.433903952826167E-05</v>
      </c>
      <c r="JI295">
        <v>4</v>
      </c>
      <c r="JJ295">
        <v>2332</v>
      </c>
      <c r="JK295">
        <v>1</v>
      </c>
      <c r="JL295">
        <v>26</v>
      </c>
      <c r="JM295">
        <v>192849.6</v>
      </c>
      <c r="JN295">
        <v>192849.7</v>
      </c>
      <c r="JO295">
        <v>2.80518</v>
      </c>
      <c r="JP295">
        <v>2.22412</v>
      </c>
      <c r="JQ295">
        <v>1.39648</v>
      </c>
      <c r="JR295">
        <v>2.34863</v>
      </c>
      <c r="JS295">
        <v>1.49536</v>
      </c>
      <c r="JT295">
        <v>2.70874</v>
      </c>
      <c r="JU295">
        <v>36.3635</v>
      </c>
      <c r="JV295">
        <v>24.07</v>
      </c>
      <c r="JW295">
        <v>18</v>
      </c>
      <c r="JX295">
        <v>488.804</v>
      </c>
      <c r="JY295">
        <v>458.48</v>
      </c>
      <c r="JZ295">
        <v>29.3842</v>
      </c>
      <c r="KA295">
        <v>28.5334</v>
      </c>
      <c r="KB295">
        <v>29.9998</v>
      </c>
      <c r="KC295">
        <v>28.4252</v>
      </c>
      <c r="KD295">
        <v>28.3544</v>
      </c>
      <c r="KE295">
        <v>56.1425</v>
      </c>
      <c r="KF295">
        <v>26.8831</v>
      </c>
      <c r="KG295">
        <v>69.0976</v>
      </c>
      <c r="KH295">
        <v>29.3817</v>
      </c>
      <c r="KI295">
        <v>1456.53</v>
      </c>
      <c r="KJ295">
        <v>20.5699</v>
      </c>
      <c r="KK295">
        <v>101.017</v>
      </c>
      <c r="KL295">
        <v>100.562</v>
      </c>
    </row>
    <row r="296" spans="1:298">
      <c r="A296">
        <v>280</v>
      </c>
      <c r="B296">
        <v>1758818408</v>
      </c>
      <c r="C296">
        <v>5372.900000095367</v>
      </c>
      <c r="D296" t="s">
        <v>1006</v>
      </c>
      <c r="E296" t="s">
        <v>1007</v>
      </c>
      <c r="F296">
        <v>5</v>
      </c>
      <c r="G296" t="s">
        <v>833</v>
      </c>
      <c r="H296" t="s">
        <v>437</v>
      </c>
      <c r="I296" t="s">
        <v>438</v>
      </c>
      <c r="J296">
        <v>1758818400.5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1474.553153691184</v>
      </c>
      <c r="AL296">
        <v>1437.95503030303</v>
      </c>
      <c r="AM296">
        <v>3.344739242366858</v>
      </c>
      <c r="AN296">
        <v>65.06510384186626</v>
      </c>
      <c r="AO296">
        <f>(AQ296 - AP296 + DZ296*1E3/(8.314*(EB296+273.15)) * AS296/DY296 * AR296) * DY296/(100*DM296) * 1000/(1000 - AQ296)</f>
        <v>0</v>
      </c>
      <c r="AP296">
        <v>20.56968188937659</v>
      </c>
      <c r="AQ296">
        <v>23.78007575757576</v>
      </c>
      <c r="AR296">
        <v>-4.982782171422398E-05</v>
      </c>
      <c r="AS296">
        <v>108.0877856930043</v>
      </c>
      <c r="AT296">
        <v>0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3.21</v>
      </c>
      <c r="DN296">
        <v>0.5</v>
      </c>
      <c r="DO296" t="s">
        <v>440</v>
      </c>
      <c r="DP296">
        <v>2</v>
      </c>
      <c r="DQ296" t="b">
        <v>1</v>
      </c>
      <c r="DR296">
        <v>1758818400.5</v>
      </c>
      <c r="DS296">
        <v>1380.553703703704</v>
      </c>
      <c r="DT296">
        <v>1429.536296296296</v>
      </c>
      <c r="DU296">
        <v>23.78705555555555</v>
      </c>
      <c r="DV296">
        <v>20.57537777777778</v>
      </c>
      <c r="DW296">
        <v>1381.905925925926</v>
      </c>
      <c r="DX296">
        <v>23.65716296296296</v>
      </c>
      <c r="DY296">
        <v>499.9701851851851</v>
      </c>
      <c r="DZ296">
        <v>91.21950740740739</v>
      </c>
      <c r="EA296">
        <v>0.02933613703703704</v>
      </c>
      <c r="EB296">
        <v>30.28628148148148</v>
      </c>
      <c r="EC296">
        <v>30.00151111111111</v>
      </c>
      <c r="ED296">
        <v>999.9000000000001</v>
      </c>
      <c r="EE296">
        <v>0</v>
      </c>
      <c r="EF296">
        <v>0</v>
      </c>
      <c r="EG296">
        <v>9997.063333333332</v>
      </c>
      <c r="EH296">
        <v>0</v>
      </c>
      <c r="EI296">
        <v>11.35775925925926</v>
      </c>
      <c r="EJ296">
        <v>-48.9831074074074</v>
      </c>
      <c r="EK296">
        <v>1414.192962962963</v>
      </c>
      <c r="EL296">
        <v>1459.567407407407</v>
      </c>
      <c r="EM296">
        <v>3.211673333333334</v>
      </c>
      <c r="EN296">
        <v>1429.536296296296</v>
      </c>
      <c r="EO296">
        <v>20.57537777777778</v>
      </c>
      <c r="EP296">
        <v>2.169842962962963</v>
      </c>
      <c r="EQ296">
        <v>1.876875925925926</v>
      </c>
      <c r="ER296">
        <v>18.74138888888889</v>
      </c>
      <c r="ES296">
        <v>16.44218148148148</v>
      </c>
      <c r="ET296">
        <v>1999.988148148148</v>
      </c>
      <c r="EU296">
        <v>0.9799945555555558</v>
      </c>
      <c r="EV296">
        <v>0.02000513703703704</v>
      </c>
      <c r="EW296">
        <v>0</v>
      </c>
      <c r="EX296">
        <v>480.2155185185186</v>
      </c>
      <c r="EY296">
        <v>5.00097</v>
      </c>
      <c r="EZ296">
        <v>9643.058888888889</v>
      </c>
      <c r="FA296">
        <v>16707.45185185185</v>
      </c>
      <c r="FB296">
        <v>40.375</v>
      </c>
      <c r="FC296">
        <v>40.67551851851852</v>
      </c>
      <c r="FD296">
        <v>40.31199999999999</v>
      </c>
      <c r="FE296">
        <v>40.15485185185185</v>
      </c>
      <c r="FF296">
        <v>40.95333333333333</v>
      </c>
      <c r="FG296">
        <v>1955.078148148148</v>
      </c>
      <c r="FH296">
        <v>39.91</v>
      </c>
      <c r="FI296">
        <v>0</v>
      </c>
      <c r="FJ296">
        <v>1758818409</v>
      </c>
      <c r="FK296">
        <v>0</v>
      </c>
      <c r="FL296">
        <v>480.1823846153846</v>
      </c>
      <c r="FM296">
        <v>-0.814769229168781</v>
      </c>
      <c r="FN296">
        <v>3.861538404888305</v>
      </c>
      <c r="FO296">
        <v>9643.101923076923</v>
      </c>
      <c r="FP296">
        <v>15</v>
      </c>
      <c r="FQ296">
        <v>0</v>
      </c>
      <c r="FR296" t="s">
        <v>441</v>
      </c>
      <c r="FS296">
        <v>1747247426.5</v>
      </c>
      <c r="FT296">
        <v>1747247420.5</v>
      </c>
      <c r="FU296">
        <v>0</v>
      </c>
      <c r="FV296">
        <v>1.027</v>
      </c>
      <c r="FW296">
        <v>0.031</v>
      </c>
      <c r="FX296">
        <v>0.02</v>
      </c>
      <c r="FY296">
        <v>0.05</v>
      </c>
      <c r="FZ296">
        <v>420</v>
      </c>
      <c r="GA296">
        <v>16</v>
      </c>
      <c r="GB296">
        <v>0.01</v>
      </c>
      <c r="GC296">
        <v>0.1</v>
      </c>
      <c r="GD296">
        <v>-48.93555853658537</v>
      </c>
      <c r="GE296">
        <v>-0.1395637630661911</v>
      </c>
      <c r="GF296">
        <v>0.149706261947025</v>
      </c>
      <c r="GG296">
        <v>0</v>
      </c>
      <c r="GH296">
        <v>480.2068235294118</v>
      </c>
      <c r="GI296">
        <v>-0.5925439278777285</v>
      </c>
      <c r="GJ296">
        <v>0.2251372745405467</v>
      </c>
      <c r="GK296">
        <v>-1</v>
      </c>
      <c r="GL296">
        <v>3.213368048780488</v>
      </c>
      <c r="GM296">
        <v>-0.04324139372822484</v>
      </c>
      <c r="GN296">
        <v>0.005323393480099126</v>
      </c>
      <c r="GO296">
        <v>1</v>
      </c>
      <c r="GP296">
        <v>1</v>
      </c>
      <c r="GQ296">
        <v>2</v>
      </c>
      <c r="GR296" t="s">
        <v>442</v>
      </c>
      <c r="GS296">
        <v>3.13551</v>
      </c>
      <c r="GT296">
        <v>2.68983</v>
      </c>
      <c r="GU296">
        <v>0.214781</v>
      </c>
      <c r="GV296">
        <v>0.217151</v>
      </c>
      <c r="GW296">
        <v>0.10654</v>
      </c>
      <c r="GX296">
        <v>0.0949921</v>
      </c>
      <c r="GY296">
        <v>24965.7</v>
      </c>
      <c r="GZ296">
        <v>24936.4</v>
      </c>
      <c r="HA296">
        <v>29557</v>
      </c>
      <c r="HB296">
        <v>29437.7</v>
      </c>
      <c r="HC296">
        <v>34890.6</v>
      </c>
      <c r="HD296">
        <v>35287.4</v>
      </c>
      <c r="HE296">
        <v>41592.4</v>
      </c>
      <c r="HF296">
        <v>41818.4</v>
      </c>
      <c r="HG296">
        <v>1.92402</v>
      </c>
      <c r="HH296">
        <v>1.89167</v>
      </c>
      <c r="HI296">
        <v>0.0826865</v>
      </c>
      <c r="HJ296">
        <v>0</v>
      </c>
      <c r="HK296">
        <v>28.651</v>
      </c>
      <c r="HL296">
        <v>999.9</v>
      </c>
      <c r="HM296">
        <v>52.7</v>
      </c>
      <c r="HN296">
        <v>30.9</v>
      </c>
      <c r="HO296">
        <v>25.9161</v>
      </c>
      <c r="HP296">
        <v>61.7939</v>
      </c>
      <c r="HQ296">
        <v>25.7171</v>
      </c>
      <c r="HR296">
        <v>1</v>
      </c>
      <c r="HS296">
        <v>0.0712957</v>
      </c>
      <c r="HT296">
        <v>-0.999139</v>
      </c>
      <c r="HU296">
        <v>20.3384</v>
      </c>
      <c r="HV296">
        <v>5.21534</v>
      </c>
      <c r="HW296">
        <v>12.012</v>
      </c>
      <c r="HX296">
        <v>4.98785</v>
      </c>
      <c r="HY296">
        <v>3.28803</v>
      </c>
      <c r="HZ296">
        <v>9999</v>
      </c>
      <c r="IA296">
        <v>9999</v>
      </c>
      <c r="IB296">
        <v>9999</v>
      </c>
      <c r="IC296">
        <v>4.9</v>
      </c>
      <c r="ID296">
        <v>1.86755</v>
      </c>
      <c r="IE296">
        <v>1.86669</v>
      </c>
      <c r="IF296">
        <v>1.86602</v>
      </c>
      <c r="IG296">
        <v>1.866</v>
      </c>
      <c r="IH296">
        <v>1.86785</v>
      </c>
      <c r="II296">
        <v>1.87028</v>
      </c>
      <c r="IJ296">
        <v>1.86898</v>
      </c>
      <c r="IK296">
        <v>1.87042</v>
      </c>
      <c r="IL296">
        <v>0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-1.39</v>
      </c>
      <c r="IZ296">
        <v>0.1298</v>
      </c>
      <c r="JA296">
        <v>-0.08430758455233166</v>
      </c>
      <c r="JB296">
        <v>-0.0005046786976645747</v>
      </c>
      <c r="JC296">
        <v>-2.788243218172637E-07</v>
      </c>
      <c r="JD296">
        <v>-1.458253586176284E-11</v>
      </c>
      <c r="JE296">
        <v>-0.06436460862781151</v>
      </c>
      <c r="JF296">
        <v>-0.004978686969522418</v>
      </c>
      <c r="JG296">
        <v>0.0008967905392753483</v>
      </c>
      <c r="JH296">
        <v>-1.433903952826167E-05</v>
      </c>
      <c r="JI296">
        <v>4</v>
      </c>
      <c r="JJ296">
        <v>2332</v>
      </c>
      <c r="JK296">
        <v>1</v>
      </c>
      <c r="JL296">
        <v>26</v>
      </c>
      <c r="JM296">
        <v>192849.7</v>
      </c>
      <c r="JN296">
        <v>192849.8</v>
      </c>
      <c r="JO296">
        <v>2.82959</v>
      </c>
      <c r="JP296">
        <v>2.23145</v>
      </c>
      <c r="JQ296">
        <v>1.39771</v>
      </c>
      <c r="JR296">
        <v>2.34253</v>
      </c>
      <c r="JS296">
        <v>1.49536</v>
      </c>
      <c r="JT296">
        <v>2.67212</v>
      </c>
      <c r="JU296">
        <v>36.34</v>
      </c>
      <c r="JV296">
        <v>24.07</v>
      </c>
      <c r="JW296">
        <v>18</v>
      </c>
      <c r="JX296">
        <v>488.918</v>
      </c>
      <c r="JY296">
        <v>458.5</v>
      </c>
      <c r="JZ296">
        <v>29.3806</v>
      </c>
      <c r="KA296">
        <v>28.5304</v>
      </c>
      <c r="KB296">
        <v>29.9999</v>
      </c>
      <c r="KC296">
        <v>28.4217</v>
      </c>
      <c r="KD296">
        <v>28.3509</v>
      </c>
      <c r="KE296">
        <v>56.6179</v>
      </c>
      <c r="KF296">
        <v>26.8831</v>
      </c>
      <c r="KG296">
        <v>69.0976</v>
      </c>
      <c r="KH296">
        <v>29.3807</v>
      </c>
      <c r="KI296">
        <v>1476.57</v>
      </c>
      <c r="KJ296">
        <v>20.5796</v>
      </c>
      <c r="KK296">
        <v>101.017</v>
      </c>
      <c r="KL296">
        <v>100.563</v>
      </c>
    </row>
    <row r="297" spans="1:298">
      <c r="A297">
        <v>281</v>
      </c>
      <c r="B297">
        <v>1758818412.5</v>
      </c>
      <c r="C297">
        <v>5377.400000095367</v>
      </c>
      <c r="D297" t="s">
        <v>1008</v>
      </c>
      <c r="E297" t="s">
        <v>1009</v>
      </c>
      <c r="F297">
        <v>5</v>
      </c>
      <c r="G297" t="s">
        <v>833</v>
      </c>
      <c r="H297" t="s">
        <v>437</v>
      </c>
      <c r="I297" t="s">
        <v>438</v>
      </c>
      <c r="J297">
        <v>1758818404.944444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1489.98282959459</v>
      </c>
      <c r="AL297">
        <v>1453.304303030302</v>
      </c>
      <c r="AM297">
        <v>3.396800243821762</v>
      </c>
      <c r="AN297">
        <v>65.06510384186626</v>
      </c>
      <c r="AO297">
        <f>(AQ297 - AP297 + DZ297*1E3/(8.314*(EB297+273.15)) * AS297/DY297 * AR297) * DY297/(100*DM297) * 1000/(1000 - AQ297)</f>
        <v>0</v>
      </c>
      <c r="AP297">
        <v>20.54036023805086</v>
      </c>
      <c r="AQ297">
        <v>23.76456363636363</v>
      </c>
      <c r="AR297">
        <v>-0.0001441528852217438</v>
      </c>
      <c r="AS297">
        <v>108.0877856930043</v>
      </c>
      <c r="AT297">
        <v>0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3.21</v>
      </c>
      <c r="DN297">
        <v>0.5</v>
      </c>
      <c r="DO297" t="s">
        <v>440</v>
      </c>
      <c r="DP297">
        <v>2</v>
      </c>
      <c r="DQ297" t="b">
        <v>1</v>
      </c>
      <c r="DR297">
        <v>1758818404.944444</v>
      </c>
      <c r="DS297">
        <v>1395.36037037037</v>
      </c>
      <c r="DT297">
        <v>1444.373703703704</v>
      </c>
      <c r="DU297">
        <v>23.78132222222223</v>
      </c>
      <c r="DV297">
        <v>20.56468888888889</v>
      </c>
      <c r="DW297">
        <v>1396.732592592593</v>
      </c>
      <c r="DX297">
        <v>23.65150740740741</v>
      </c>
      <c r="DY297">
        <v>499.9948518518519</v>
      </c>
      <c r="DZ297">
        <v>91.21951111111112</v>
      </c>
      <c r="EA297">
        <v>0.02928707037037037</v>
      </c>
      <c r="EB297">
        <v>30.2837037037037</v>
      </c>
      <c r="EC297">
        <v>29.99950740740741</v>
      </c>
      <c r="ED297">
        <v>999.9000000000001</v>
      </c>
      <c r="EE297">
        <v>0</v>
      </c>
      <c r="EF297">
        <v>0</v>
      </c>
      <c r="EG297">
        <v>10008.56740740741</v>
      </c>
      <c r="EH297">
        <v>0</v>
      </c>
      <c r="EI297">
        <v>11.36261111111111</v>
      </c>
      <c r="EJ297">
        <v>-49.01381851851851</v>
      </c>
      <c r="EK297">
        <v>1429.351851851852</v>
      </c>
      <c r="EL297">
        <v>1474.7</v>
      </c>
      <c r="EM297">
        <v>3.216625555555555</v>
      </c>
      <c r="EN297">
        <v>1444.373703703704</v>
      </c>
      <c r="EO297">
        <v>20.56468888888889</v>
      </c>
      <c r="EP297">
        <v>2.169320740740741</v>
      </c>
      <c r="EQ297">
        <v>1.875901481481481</v>
      </c>
      <c r="ER297">
        <v>18.73753703703704</v>
      </c>
      <c r="ES297">
        <v>16.43402592592593</v>
      </c>
      <c r="ET297">
        <v>1999.991481481481</v>
      </c>
      <c r="EU297">
        <v>0.9799945555555558</v>
      </c>
      <c r="EV297">
        <v>0.02000513703703704</v>
      </c>
      <c r="EW297">
        <v>0</v>
      </c>
      <c r="EX297">
        <v>480.1937407407407</v>
      </c>
      <c r="EY297">
        <v>5.00097</v>
      </c>
      <c r="EZ297">
        <v>9643.24851851852</v>
      </c>
      <c r="FA297">
        <v>16707.47407407407</v>
      </c>
      <c r="FB297">
        <v>40.36566666666666</v>
      </c>
      <c r="FC297">
        <v>40.66633333333333</v>
      </c>
      <c r="FD297">
        <v>40.31199999999999</v>
      </c>
      <c r="FE297">
        <v>40.14107407407408</v>
      </c>
      <c r="FF297">
        <v>40.95333333333333</v>
      </c>
      <c r="FG297">
        <v>1955.081481481481</v>
      </c>
      <c r="FH297">
        <v>39.91</v>
      </c>
      <c r="FI297">
        <v>0</v>
      </c>
      <c r="FJ297">
        <v>1758818413.8</v>
      </c>
      <c r="FK297">
        <v>0</v>
      </c>
      <c r="FL297">
        <v>480.1948461538461</v>
      </c>
      <c r="FM297">
        <v>0.669470094592878</v>
      </c>
      <c r="FN297">
        <v>0.7302563852867109</v>
      </c>
      <c r="FO297">
        <v>9643.284615384617</v>
      </c>
      <c r="FP297">
        <v>15</v>
      </c>
      <c r="FQ297">
        <v>0</v>
      </c>
      <c r="FR297" t="s">
        <v>441</v>
      </c>
      <c r="FS297">
        <v>1747247426.5</v>
      </c>
      <c r="FT297">
        <v>1747247420.5</v>
      </c>
      <c r="FU297">
        <v>0</v>
      </c>
      <c r="FV297">
        <v>1.027</v>
      </c>
      <c r="FW297">
        <v>0.031</v>
      </c>
      <c r="FX297">
        <v>0.02</v>
      </c>
      <c r="FY297">
        <v>0.05</v>
      </c>
      <c r="FZ297">
        <v>420</v>
      </c>
      <c r="GA297">
        <v>16</v>
      </c>
      <c r="GB297">
        <v>0.01</v>
      </c>
      <c r="GC297">
        <v>0.1</v>
      </c>
      <c r="GD297">
        <v>-49.02618750000001</v>
      </c>
      <c r="GE297">
        <v>-0.2608649155721649</v>
      </c>
      <c r="GF297">
        <v>0.1612136101380716</v>
      </c>
      <c r="GG297">
        <v>0</v>
      </c>
      <c r="GH297">
        <v>480.1911764705883</v>
      </c>
      <c r="GI297">
        <v>-0.4497784576601048</v>
      </c>
      <c r="GJ297">
        <v>0.2253904417029981</v>
      </c>
      <c r="GK297">
        <v>-1</v>
      </c>
      <c r="GL297">
        <v>3.21535325</v>
      </c>
      <c r="GM297">
        <v>0.04109527204501231</v>
      </c>
      <c r="GN297">
        <v>0.008581300713615637</v>
      </c>
      <c r="GO297">
        <v>1</v>
      </c>
      <c r="GP297">
        <v>1</v>
      </c>
      <c r="GQ297">
        <v>2</v>
      </c>
      <c r="GR297" t="s">
        <v>442</v>
      </c>
      <c r="GS297">
        <v>3.13556</v>
      </c>
      <c r="GT297">
        <v>2.68975</v>
      </c>
      <c r="GU297">
        <v>0.216181</v>
      </c>
      <c r="GV297">
        <v>0.218522</v>
      </c>
      <c r="GW297">
        <v>0.106495</v>
      </c>
      <c r="GX297">
        <v>0.0949588</v>
      </c>
      <c r="GY297">
        <v>24921.6</v>
      </c>
      <c r="GZ297">
        <v>24892.7</v>
      </c>
      <c r="HA297">
        <v>29557.5</v>
      </c>
      <c r="HB297">
        <v>29437.7</v>
      </c>
      <c r="HC297">
        <v>34893.3</v>
      </c>
      <c r="HD297">
        <v>35288.7</v>
      </c>
      <c r="HE297">
        <v>41593.4</v>
      </c>
      <c r="HF297">
        <v>41818.4</v>
      </c>
      <c r="HG297">
        <v>1.92412</v>
      </c>
      <c r="HH297">
        <v>1.89085</v>
      </c>
      <c r="HI297">
        <v>0.0827871</v>
      </c>
      <c r="HJ297">
        <v>0</v>
      </c>
      <c r="HK297">
        <v>28.6509</v>
      </c>
      <c r="HL297">
        <v>999.9</v>
      </c>
      <c r="HM297">
        <v>52.7</v>
      </c>
      <c r="HN297">
        <v>30.9</v>
      </c>
      <c r="HO297">
        <v>25.9139</v>
      </c>
      <c r="HP297">
        <v>61.9639</v>
      </c>
      <c r="HQ297">
        <v>25.6811</v>
      </c>
      <c r="HR297">
        <v>1</v>
      </c>
      <c r="HS297">
        <v>0.07075969999999999</v>
      </c>
      <c r="HT297">
        <v>-1.01681</v>
      </c>
      <c r="HU297">
        <v>20.3382</v>
      </c>
      <c r="HV297">
        <v>5.21579</v>
      </c>
      <c r="HW297">
        <v>12.0113</v>
      </c>
      <c r="HX297">
        <v>4.98885</v>
      </c>
      <c r="HY297">
        <v>3.28815</v>
      </c>
      <c r="HZ297">
        <v>9999</v>
      </c>
      <c r="IA297">
        <v>9999</v>
      </c>
      <c r="IB297">
        <v>9999</v>
      </c>
      <c r="IC297">
        <v>4.9</v>
      </c>
      <c r="ID297">
        <v>1.86756</v>
      </c>
      <c r="IE297">
        <v>1.86669</v>
      </c>
      <c r="IF297">
        <v>1.86602</v>
      </c>
      <c r="IG297">
        <v>1.866</v>
      </c>
      <c r="IH297">
        <v>1.86786</v>
      </c>
      <c r="II297">
        <v>1.87028</v>
      </c>
      <c r="IJ297">
        <v>1.86896</v>
      </c>
      <c r="IK297">
        <v>1.87042</v>
      </c>
      <c r="IL297">
        <v>0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-1.41</v>
      </c>
      <c r="IZ297">
        <v>0.1296</v>
      </c>
      <c r="JA297">
        <v>-0.08430758455233166</v>
      </c>
      <c r="JB297">
        <v>-0.0005046786976645747</v>
      </c>
      <c r="JC297">
        <v>-2.788243218172637E-07</v>
      </c>
      <c r="JD297">
        <v>-1.458253586176284E-11</v>
      </c>
      <c r="JE297">
        <v>-0.06436460862781151</v>
      </c>
      <c r="JF297">
        <v>-0.004978686969522418</v>
      </c>
      <c r="JG297">
        <v>0.0008967905392753483</v>
      </c>
      <c r="JH297">
        <v>-1.433903952826167E-05</v>
      </c>
      <c r="JI297">
        <v>4</v>
      </c>
      <c r="JJ297">
        <v>2332</v>
      </c>
      <c r="JK297">
        <v>1</v>
      </c>
      <c r="JL297">
        <v>26</v>
      </c>
      <c r="JM297">
        <v>192849.8</v>
      </c>
      <c r="JN297">
        <v>192849.9</v>
      </c>
      <c r="JO297">
        <v>2.85522</v>
      </c>
      <c r="JP297">
        <v>2.23267</v>
      </c>
      <c r="JQ297">
        <v>1.39648</v>
      </c>
      <c r="JR297">
        <v>2.34619</v>
      </c>
      <c r="JS297">
        <v>1.49536</v>
      </c>
      <c r="JT297">
        <v>2.63794</v>
      </c>
      <c r="JU297">
        <v>36.34</v>
      </c>
      <c r="JV297">
        <v>24.0612</v>
      </c>
      <c r="JW297">
        <v>18</v>
      </c>
      <c r="JX297">
        <v>488.953</v>
      </c>
      <c r="JY297">
        <v>457.953</v>
      </c>
      <c r="JZ297">
        <v>29.3801</v>
      </c>
      <c r="KA297">
        <v>28.5267</v>
      </c>
      <c r="KB297">
        <v>29.9998</v>
      </c>
      <c r="KC297">
        <v>28.4183</v>
      </c>
      <c r="KD297">
        <v>28.3476</v>
      </c>
      <c r="KE297">
        <v>57.1291</v>
      </c>
      <c r="KF297">
        <v>26.8831</v>
      </c>
      <c r="KG297">
        <v>69.0976</v>
      </c>
      <c r="KH297">
        <v>29.3855</v>
      </c>
      <c r="KI297">
        <v>1489.93</v>
      </c>
      <c r="KJ297">
        <v>20.6007</v>
      </c>
      <c r="KK297">
        <v>101.019</v>
      </c>
      <c r="KL297">
        <v>100.563</v>
      </c>
    </row>
    <row r="298" spans="1:298">
      <c r="A298">
        <v>282</v>
      </c>
      <c r="B298">
        <v>1758818417.5</v>
      </c>
      <c r="C298">
        <v>5382.400000095367</v>
      </c>
      <c r="D298" t="s">
        <v>1010</v>
      </c>
      <c r="E298" t="s">
        <v>1011</v>
      </c>
      <c r="F298">
        <v>5</v>
      </c>
      <c r="G298" t="s">
        <v>833</v>
      </c>
      <c r="H298" t="s">
        <v>437</v>
      </c>
      <c r="I298" t="s">
        <v>438</v>
      </c>
      <c r="J298">
        <v>1758818409.962963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1507.045331158242</v>
      </c>
      <c r="AL298">
        <v>1470.466909090909</v>
      </c>
      <c r="AM298">
        <v>3.434781774504818</v>
      </c>
      <c r="AN298">
        <v>65.06510384186626</v>
      </c>
      <c r="AO298">
        <f>(AQ298 - AP298 + DZ298*1E3/(8.314*(EB298+273.15)) * AS298/DY298 * AR298) * DY298/(100*DM298) * 1000/(1000 - AQ298)</f>
        <v>0</v>
      </c>
      <c r="AP298">
        <v>20.53849127486218</v>
      </c>
      <c r="AQ298">
        <v>23.74956666666666</v>
      </c>
      <c r="AR298">
        <v>-0.0001112448565446734</v>
      </c>
      <c r="AS298">
        <v>108.0877856930043</v>
      </c>
      <c r="AT298">
        <v>0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3.21</v>
      </c>
      <c r="DN298">
        <v>0.5</v>
      </c>
      <c r="DO298" t="s">
        <v>440</v>
      </c>
      <c r="DP298">
        <v>2</v>
      </c>
      <c r="DQ298" t="b">
        <v>1</v>
      </c>
      <c r="DR298">
        <v>1758818409.962963</v>
      </c>
      <c r="DS298">
        <v>1412.077777777778</v>
      </c>
      <c r="DT298">
        <v>1461.242592592592</v>
      </c>
      <c r="DU298">
        <v>23.77036296296296</v>
      </c>
      <c r="DV298">
        <v>20.55137037037037</v>
      </c>
      <c r="DW298">
        <v>1413.472962962963</v>
      </c>
      <c r="DX298">
        <v>23.64069259259259</v>
      </c>
      <c r="DY298">
        <v>499.9943703703703</v>
      </c>
      <c r="DZ298">
        <v>91.21949629629628</v>
      </c>
      <c r="EA298">
        <v>0.02938064814814815</v>
      </c>
      <c r="EB298">
        <v>30.28132592592592</v>
      </c>
      <c r="EC298">
        <v>29.9973</v>
      </c>
      <c r="ED298">
        <v>999.9000000000001</v>
      </c>
      <c r="EE298">
        <v>0</v>
      </c>
      <c r="EF298">
        <v>0</v>
      </c>
      <c r="EG298">
        <v>10007.66481481481</v>
      </c>
      <c r="EH298">
        <v>0</v>
      </c>
      <c r="EI298">
        <v>11.37177037037037</v>
      </c>
      <c r="EJ298">
        <v>-49.16508518518518</v>
      </c>
      <c r="EK298">
        <v>1446.460740740741</v>
      </c>
      <c r="EL298">
        <v>1491.902962962963</v>
      </c>
      <c r="EM298">
        <v>3.218983703703704</v>
      </c>
      <c r="EN298">
        <v>1461.242592592592</v>
      </c>
      <c r="EO298">
        <v>20.55137037037037</v>
      </c>
      <c r="EP298">
        <v>2.168321111111111</v>
      </c>
      <c r="EQ298">
        <v>1.874685925925926</v>
      </c>
      <c r="ER298">
        <v>18.73016296296296</v>
      </c>
      <c r="ES298">
        <v>16.42385555555555</v>
      </c>
      <c r="ET298">
        <v>2000.005925925926</v>
      </c>
      <c r="EU298">
        <v>0.9799946666666669</v>
      </c>
      <c r="EV298">
        <v>0.02000502962962963</v>
      </c>
      <c r="EW298">
        <v>0</v>
      </c>
      <c r="EX298">
        <v>480.1338518518519</v>
      </c>
      <c r="EY298">
        <v>5.00097</v>
      </c>
      <c r="EZ298">
        <v>9643.394444444446</v>
      </c>
      <c r="FA298">
        <v>16707.59259259259</v>
      </c>
      <c r="FB298">
        <v>40.36333333333333</v>
      </c>
      <c r="FC298">
        <v>40.65944444444445</v>
      </c>
      <c r="FD298">
        <v>40.31199999999999</v>
      </c>
      <c r="FE298">
        <v>40.13418518518519</v>
      </c>
      <c r="FF298">
        <v>40.944</v>
      </c>
      <c r="FG298">
        <v>1955.095925925925</v>
      </c>
      <c r="FH298">
        <v>39.91</v>
      </c>
      <c r="FI298">
        <v>0</v>
      </c>
      <c r="FJ298">
        <v>1758818418.6</v>
      </c>
      <c r="FK298">
        <v>0</v>
      </c>
      <c r="FL298">
        <v>480.1391538461539</v>
      </c>
      <c r="FM298">
        <v>0.07459829861419606</v>
      </c>
      <c r="FN298">
        <v>-0.7535042905709264</v>
      </c>
      <c r="FO298">
        <v>9643.434615384616</v>
      </c>
      <c r="FP298">
        <v>15</v>
      </c>
      <c r="FQ298">
        <v>0</v>
      </c>
      <c r="FR298" t="s">
        <v>441</v>
      </c>
      <c r="FS298">
        <v>1747247426.5</v>
      </c>
      <c r="FT298">
        <v>1747247420.5</v>
      </c>
      <c r="FU298">
        <v>0</v>
      </c>
      <c r="FV298">
        <v>1.027</v>
      </c>
      <c r="FW298">
        <v>0.031</v>
      </c>
      <c r="FX298">
        <v>0.02</v>
      </c>
      <c r="FY298">
        <v>0.05</v>
      </c>
      <c r="FZ298">
        <v>420</v>
      </c>
      <c r="GA298">
        <v>16</v>
      </c>
      <c r="GB298">
        <v>0.01</v>
      </c>
      <c r="GC298">
        <v>0.1</v>
      </c>
      <c r="GD298">
        <v>-49.08524</v>
      </c>
      <c r="GE298">
        <v>-1.935032645403299</v>
      </c>
      <c r="GF298">
        <v>0.2056099107533486</v>
      </c>
      <c r="GG298">
        <v>0</v>
      </c>
      <c r="GH298">
        <v>480.1490588235294</v>
      </c>
      <c r="GI298">
        <v>-0.06588234890249496</v>
      </c>
      <c r="GJ298">
        <v>0.2360159442740199</v>
      </c>
      <c r="GK298">
        <v>-1</v>
      </c>
      <c r="GL298">
        <v>3.21685175</v>
      </c>
      <c r="GM298">
        <v>0.04729362101313404</v>
      </c>
      <c r="GN298">
        <v>0.009186412217917305</v>
      </c>
      <c r="GO298">
        <v>1</v>
      </c>
      <c r="GP298">
        <v>1</v>
      </c>
      <c r="GQ298">
        <v>2</v>
      </c>
      <c r="GR298" t="s">
        <v>442</v>
      </c>
      <c r="GS298">
        <v>3.13553</v>
      </c>
      <c r="GT298">
        <v>2.68975</v>
      </c>
      <c r="GU298">
        <v>0.217732</v>
      </c>
      <c r="GV298">
        <v>0.220043</v>
      </c>
      <c r="GW298">
        <v>0.106449</v>
      </c>
      <c r="GX298">
        <v>0.0949605</v>
      </c>
      <c r="GY298">
        <v>24872.6</v>
      </c>
      <c r="GZ298">
        <v>24844.3</v>
      </c>
      <c r="HA298">
        <v>29558</v>
      </c>
      <c r="HB298">
        <v>29437.8</v>
      </c>
      <c r="HC298">
        <v>34895.5</v>
      </c>
      <c r="HD298">
        <v>35288.8</v>
      </c>
      <c r="HE298">
        <v>41593.9</v>
      </c>
      <c r="HF298">
        <v>41818.6</v>
      </c>
      <c r="HG298">
        <v>1.92437</v>
      </c>
      <c r="HH298">
        <v>1.89125</v>
      </c>
      <c r="HI298">
        <v>0.0825338</v>
      </c>
      <c r="HJ298">
        <v>0</v>
      </c>
      <c r="HK298">
        <v>28.6486</v>
      </c>
      <c r="HL298">
        <v>999.9</v>
      </c>
      <c r="HM298">
        <v>52.7</v>
      </c>
      <c r="HN298">
        <v>30.9</v>
      </c>
      <c r="HO298">
        <v>25.9169</v>
      </c>
      <c r="HP298">
        <v>61.8239</v>
      </c>
      <c r="HQ298">
        <v>25.6851</v>
      </c>
      <c r="HR298">
        <v>1</v>
      </c>
      <c r="HS298">
        <v>0.0706936</v>
      </c>
      <c r="HT298">
        <v>-1.02098</v>
      </c>
      <c r="HU298">
        <v>20.3383</v>
      </c>
      <c r="HV298">
        <v>5.21594</v>
      </c>
      <c r="HW298">
        <v>12.0123</v>
      </c>
      <c r="HX298">
        <v>4.9884</v>
      </c>
      <c r="HY298">
        <v>3.28828</v>
      </c>
      <c r="HZ298">
        <v>9999</v>
      </c>
      <c r="IA298">
        <v>9999</v>
      </c>
      <c r="IB298">
        <v>9999</v>
      </c>
      <c r="IC298">
        <v>4.9</v>
      </c>
      <c r="ID298">
        <v>1.86758</v>
      </c>
      <c r="IE298">
        <v>1.86671</v>
      </c>
      <c r="IF298">
        <v>1.86602</v>
      </c>
      <c r="IG298">
        <v>1.866</v>
      </c>
      <c r="IH298">
        <v>1.86788</v>
      </c>
      <c r="II298">
        <v>1.87028</v>
      </c>
      <c r="IJ298">
        <v>1.86897</v>
      </c>
      <c r="IK298">
        <v>1.87042</v>
      </c>
      <c r="IL298">
        <v>0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-1.43</v>
      </c>
      <c r="IZ298">
        <v>0.1294</v>
      </c>
      <c r="JA298">
        <v>-0.08430758455233166</v>
      </c>
      <c r="JB298">
        <v>-0.0005046786976645747</v>
      </c>
      <c r="JC298">
        <v>-2.788243218172637E-07</v>
      </c>
      <c r="JD298">
        <v>-1.458253586176284E-11</v>
      </c>
      <c r="JE298">
        <v>-0.06436460862781151</v>
      </c>
      <c r="JF298">
        <v>-0.004978686969522418</v>
      </c>
      <c r="JG298">
        <v>0.0008967905392753483</v>
      </c>
      <c r="JH298">
        <v>-1.433903952826167E-05</v>
      </c>
      <c r="JI298">
        <v>4</v>
      </c>
      <c r="JJ298">
        <v>2332</v>
      </c>
      <c r="JK298">
        <v>1</v>
      </c>
      <c r="JL298">
        <v>26</v>
      </c>
      <c r="JM298">
        <v>192849.9</v>
      </c>
      <c r="JN298">
        <v>192850</v>
      </c>
      <c r="JO298">
        <v>2.8772</v>
      </c>
      <c r="JP298">
        <v>2.23022</v>
      </c>
      <c r="JQ298">
        <v>1.39648</v>
      </c>
      <c r="JR298">
        <v>2.34985</v>
      </c>
      <c r="JS298">
        <v>1.49536</v>
      </c>
      <c r="JT298">
        <v>2.59155</v>
      </c>
      <c r="JU298">
        <v>36.3635</v>
      </c>
      <c r="JV298">
        <v>24.07</v>
      </c>
      <c r="JW298">
        <v>18</v>
      </c>
      <c r="JX298">
        <v>489.085</v>
      </c>
      <c r="JY298">
        <v>458.182</v>
      </c>
      <c r="JZ298">
        <v>29.3832</v>
      </c>
      <c r="KA298">
        <v>28.5233</v>
      </c>
      <c r="KB298">
        <v>29.9999</v>
      </c>
      <c r="KC298">
        <v>28.4152</v>
      </c>
      <c r="KD298">
        <v>28.3446</v>
      </c>
      <c r="KE298">
        <v>57.6046</v>
      </c>
      <c r="KF298">
        <v>26.8831</v>
      </c>
      <c r="KG298">
        <v>69.0976</v>
      </c>
      <c r="KH298">
        <v>29.3834</v>
      </c>
      <c r="KI298">
        <v>1503.29</v>
      </c>
      <c r="KJ298">
        <v>20.6255</v>
      </c>
      <c r="KK298">
        <v>101.021</v>
      </c>
      <c r="KL298">
        <v>100.564</v>
      </c>
    </row>
    <row r="299" spans="1:298">
      <c r="A299">
        <v>283</v>
      </c>
      <c r="B299">
        <v>1758818422.5</v>
      </c>
      <c r="C299">
        <v>5387.400000095367</v>
      </c>
      <c r="D299" t="s">
        <v>1012</v>
      </c>
      <c r="E299" t="s">
        <v>1013</v>
      </c>
      <c r="F299">
        <v>5</v>
      </c>
      <c r="G299" t="s">
        <v>833</v>
      </c>
      <c r="H299" t="s">
        <v>437</v>
      </c>
      <c r="I299" t="s">
        <v>438</v>
      </c>
      <c r="J299">
        <v>1758818414.981482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1524.203130827527</v>
      </c>
      <c r="AL299">
        <v>1487.507212121211</v>
      </c>
      <c r="AM299">
        <v>3.413087251474228</v>
      </c>
      <c r="AN299">
        <v>65.06510384186626</v>
      </c>
      <c r="AO299">
        <f>(AQ299 - AP299 + DZ299*1E3/(8.314*(EB299+273.15)) * AS299/DY299 * AR299) * DY299/(100*DM299) * 1000/(1000 - AQ299)</f>
        <v>0</v>
      </c>
      <c r="AP299">
        <v>20.53766911745402</v>
      </c>
      <c r="AQ299">
        <v>23.74177999999999</v>
      </c>
      <c r="AR299">
        <v>-5.382331757246192E-05</v>
      </c>
      <c r="AS299">
        <v>108.0877856930043</v>
      </c>
      <c r="AT299">
        <v>0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3.21</v>
      </c>
      <c r="DN299">
        <v>0.5</v>
      </c>
      <c r="DO299" t="s">
        <v>440</v>
      </c>
      <c r="DP299">
        <v>2</v>
      </c>
      <c r="DQ299" t="b">
        <v>1</v>
      </c>
      <c r="DR299">
        <v>1758818414.981482</v>
      </c>
      <c r="DS299">
        <v>1428.788518518518</v>
      </c>
      <c r="DT299">
        <v>1478.06037037037</v>
      </c>
      <c r="DU299">
        <v>23.75762962962963</v>
      </c>
      <c r="DV299">
        <v>20.53970740740741</v>
      </c>
      <c r="DW299">
        <v>1430.207777777778</v>
      </c>
      <c r="DX299">
        <v>23.62811851851852</v>
      </c>
      <c r="DY299">
        <v>500.0331851851851</v>
      </c>
      <c r="DZ299">
        <v>91.22015555555555</v>
      </c>
      <c r="EA299">
        <v>0.02946201111111111</v>
      </c>
      <c r="EB299">
        <v>30.28121111111111</v>
      </c>
      <c r="EC299">
        <v>29.9976962962963</v>
      </c>
      <c r="ED299">
        <v>999.9000000000001</v>
      </c>
      <c r="EE299">
        <v>0</v>
      </c>
      <c r="EF299">
        <v>0</v>
      </c>
      <c r="EG299">
        <v>10002.17407407408</v>
      </c>
      <c r="EH299">
        <v>0</v>
      </c>
      <c r="EI299">
        <v>11.37831851851852</v>
      </c>
      <c r="EJ299">
        <v>-49.27155555555556</v>
      </c>
      <c r="EK299">
        <v>1463.559629629629</v>
      </c>
      <c r="EL299">
        <v>1509.055185185185</v>
      </c>
      <c r="EM299">
        <v>3.217913703703704</v>
      </c>
      <c r="EN299">
        <v>1478.06037037037</v>
      </c>
      <c r="EO299">
        <v>20.53970740740741</v>
      </c>
      <c r="EP299">
        <v>2.167174814814815</v>
      </c>
      <c r="EQ299">
        <v>1.873635555555556</v>
      </c>
      <c r="ER299">
        <v>18.72170740740741</v>
      </c>
      <c r="ES299">
        <v>16.41504814814814</v>
      </c>
      <c r="ET299">
        <v>1999.997777777778</v>
      </c>
      <c r="EU299">
        <v>0.9799945555555558</v>
      </c>
      <c r="EV299">
        <v>0.02000513703703704</v>
      </c>
      <c r="EW299">
        <v>0</v>
      </c>
      <c r="EX299">
        <v>480.1822222222224</v>
      </c>
      <c r="EY299">
        <v>5.00097</v>
      </c>
      <c r="EZ299">
        <v>9643.238148148148</v>
      </c>
      <c r="FA299">
        <v>16707.53333333333</v>
      </c>
      <c r="FB299">
        <v>40.34933333333333</v>
      </c>
      <c r="FC299">
        <v>40.66174074074073</v>
      </c>
      <c r="FD299">
        <v>40.31199999999999</v>
      </c>
      <c r="FE299">
        <v>40.12959259259259</v>
      </c>
      <c r="FF299">
        <v>40.944</v>
      </c>
      <c r="FG299">
        <v>1955.087777777778</v>
      </c>
      <c r="FH299">
        <v>39.91</v>
      </c>
      <c r="FI299">
        <v>0</v>
      </c>
      <c r="FJ299">
        <v>1758818423.4</v>
      </c>
      <c r="FK299">
        <v>0</v>
      </c>
      <c r="FL299">
        <v>480.172</v>
      </c>
      <c r="FM299">
        <v>-0.1323760672231954</v>
      </c>
      <c r="FN299">
        <v>-2.816752147229265</v>
      </c>
      <c r="FO299">
        <v>9643.229615384615</v>
      </c>
      <c r="FP299">
        <v>15</v>
      </c>
      <c r="FQ299">
        <v>0</v>
      </c>
      <c r="FR299" t="s">
        <v>441</v>
      </c>
      <c r="FS299">
        <v>1747247426.5</v>
      </c>
      <c r="FT299">
        <v>1747247420.5</v>
      </c>
      <c r="FU299">
        <v>0</v>
      </c>
      <c r="FV299">
        <v>1.027</v>
      </c>
      <c r="FW299">
        <v>0.031</v>
      </c>
      <c r="FX299">
        <v>0.02</v>
      </c>
      <c r="FY299">
        <v>0.05</v>
      </c>
      <c r="FZ299">
        <v>420</v>
      </c>
      <c r="GA299">
        <v>16</v>
      </c>
      <c r="GB299">
        <v>0.01</v>
      </c>
      <c r="GC299">
        <v>0.1</v>
      </c>
      <c r="GD299">
        <v>-49.18927560975609</v>
      </c>
      <c r="GE299">
        <v>-1.529266202090687</v>
      </c>
      <c r="GF299">
        <v>0.199025013479416</v>
      </c>
      <c r="GG299">
        <v>0</v>
      </c>
      <c r="GH299">
        <v>480.1626176470588</v>
      </c>
      <c r="GI299">
        <v>0.2346371334810156</v>
      </c>
      <c r="GJ299">
        <v>0.2591417979664577</v>
      </c>
      <c r="GK299">
        <v>-1</v>
      </c>
      <c r="GL299">
        <v>3.215966097560976</v>
      </c>
      <c r="GM299">
        <v>-0.005614285714278789</v>
      </c>
      <c r="GN299">
        <v>0.009656726173021898</v>
      </c>
      <c r="GO299">
        <v>1</v>
      </c>
      <c r="GP299">
        <v>1</v>
      </c>
      <c r="GQ299">
        <v>2</v>
      </c>
      <c r="GR299" t="s">
        <v>442</v>
      </c>
      <c r="GS299">
        <v>3.13547</v>
      </c>
      <c r="GT299">
        <v>2.68953</v>
      </c>
      <c r="GU299">
        <v>0.219267</v>
      </c>
      <c r="GV299">
        <v>0.221502</v>
      </c>
      <c r="GW299">
        <v>0.106429</v>
      </c>
      <c r="GX299">
        <v>0.0949812</v>
      </c>
      <c r="GY299">
        <v>24824.4</v>
      </c>
      <c r="GZ299">
        <v>24797.8</v>
      </c>
      <c r="HA299">
        <v>29558.6</v>
      </c>
      <c r="HB299">
        <v>29437.8</v>
      </c>
      <c r="HC299">
        <v>34897.1</v>
      </c>
      <c r="HD299">
        <v>35288.1</v>
      </c>
      <c r="HE299">
        <v>41594.8</v>
      </c>
      <c r="HF299">
        <v>41818.7</v>
      </c>
      <c r="HG299">
        <v>1.92432</v>
      </c>
      <c r="HH299">
        <v>1.89145</v>
      </c>
      <c r="HI299">
        <v>0.0828579</v>
      </c>
      <c r="HJ299">
        <v>0</v>
      </c>
      <c r="HK299">
        <v>28.6466</v>
      </c>
      <c r="HL299">
        <v>999.9</v>
      </c>
      <c r="HM299">
        <v>52.7</v>
      </c>
      <c r="HN299">
        <v>30.9</v>
      </c>
      <c r="HO299">
        <v>25.9175</v>
      </c>
      <c r="HP299">
        <v>62.0439</v>
      </c>
      <c r="HQ299">
        <v>25.7412</v>
      </c>
      <c r="HR299">
        <v>1</v>
      </c>
      <c r="HS299">
        <v>0.0703811</v>
      </c>
      <c r="HT299">
        <v>-1.01862</v>
      </c>
      <c r="HU299">
        <v>20.3385</v>
      </c>
      <c r="HV299">
        <v>5.21654</v>
      </c>
      <c r="HW299">
        <v>12.012</v>
      </c>
      <c r="HX299">
        <v>4.9887</v>
      </c>
      <c r="HY299">
        <v>3.28823</v>
      </c>
      <c r="HZ299">
        <v>9999</v>
      </c>
      <c r="IA299">
        <v>9999</v>
      </c>
      <c r="IB299">
        <v>9999</v>
      </c>
      <c r="IC299">
        <v>4.9</v>
      </c>
      <c r="ID299">
        <v>1.86756</v>
      </c>
      <c r="IE299">
        <v>1.8667</v>
      </c>
      <c r="IF299">
        <v>1.866</v>
      </c>
      <c r="IG299">
        <v>1.866</v>
      </c>
      <c r="IH299">
        <v>1.86786</v>
      </c>
      <c r="II299">
        <v>1.87027</v>
      </c>
      <c r="IJ299">
        <v>1.86896</v>
      </c>
      <c r="IK299">
        <v>1.87042</v>
      </c>
      <c r="IL299">
        <v>0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-1.45</v>
      </c>
      <c r="IZ299">
        <v>0.1293</v>
      </c>
      <c r="JA299">
        <v>-0.08430758455233166</v>
      </c>
      <c r="JB299">
        <v>-0.0005046786976645747</v>
      </c>
      <c r="JC299">
        <v>-2.788243218172637E-07</v>
      </c>
      <c r="JD299">
        <v>-1.458253586176284E-11</v>
      </c>
      <c r="JE299">
        <v>-0.06436460862781151</v>
      </c>
      <c r="JF299">
        <v>-0.004978686969522418</v>
      </c>
      <c r="JG299">
        <v>0.0008967905392753483</v>
      </c>
      <c r="JH299">
        <v>-1.433903952826167E-05</v>
      </c>
      <c r="JI299">
        <v>4</v>
      </c>
      <c r="JJ299">
        <v>2332</v>
      </c>
      <c r="JK299">
        <v>1</v>
      </c>
      <c r="JL299">
        <v>26</v>
      </c>
      <c r="JM299">
        <v>192849.9</v>
      </c>
      <c r="JN299">
        <v>192850</v>
      </c>
      <c r="JO299">
        <v>2.90649</v>
      </c>
      <c r="JP299">
        <v>2.23755</v>
      </c>
      <c r="JQ299">
        <v>1.39648</v>
      </c>
      <c r="JR299">
        <v>2.34985</v>
      </c>
      <c r="JS299">
        <v>1.49536</v>
      </c>
      <c r="JT299">
        <v>2.54028</v>
      </c>
      <c r="JU299">
        <v>36.3635</v>
      </c>
      <c r="JV299">
        <v>24.0612</v>
      </c>
      <c r="JW299">
        <v>18</v>
      </c>
      <c r="JX299">
        <v>489.025</v>
      </c>
      <c r="JY299">
        <v>458.28</v>
      </c>
      <c r="JZ299">
        <v>29.3831</v>
      </c>
      <c r="KA299">
        <v>28.5196</v>
      </c>
      <c r="KB299">
        <v>29.9998</v>
      </c>
      <c r="KC299">
        <v>28.4117</v>
      </c>
      <c r="KD299">
        <v>28.341</v>
      </c>
      <c r="KE299">
        <v>58.1594</v>
      </c>
      <c r="KF299">
        <v>26.6118</v>
      </c>
      <c r="KG299">
        <v>69.0976</v>
      </c>
      <c r="KH299">
        <v>29.3834</v>
      </c>
      <c r="KI299">
        <v>1523.32</v>
      </c>
      <c r="KJ299">
        <v>20.6481</v>
      </c>
      <c r="KK299">
        <v>101.023</v>
      </c>
      <c r="KL299">
        <v>100.564</v>
      </c>
    </row>
    <row r="300" spans="1:298">
      <c r="A300">
        <v>284</v>
      </c>
      <c r="B300">
        <v>1758818427.5</v>
      </c>
      <c r="C300">
        <v>5392.400000095367</v>
      </c>
      <c r="D300" t="s">
        <v>1014</v>
      </c>
      <c r="E300" t="s">
        <v>1015</v>
      </c>
      <c r="F300">
        <v>5</v>
      </c>
      <c r="G300" t="s">
        <v>833</v>
      </c>
      <c r="H300" t="s">
        <v>437</v>
      </c>
      <c r="I300" t="s">
        <v>438</v>
      </c>
      <c r="J300">
        <v>1758818420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1541.326065503702</v>
      </c>
      <c r="AL300">
        <v>1504.683454545455</v>
      </c>
      <c r="AM300">
        <v>3.45178955520765</v>
      </c>
      <c r="AN300">
        <v>65.06510384186626</v>
      </c>
      <c r="AO300">
        <f>(AQ300 - AP300 + DZ300*1E3/(8.314*(EB300+273.15)) * AS300/DY300 * AR300) * DY300/(100*DM300) * 1000/(1000 - AQ300)</f>
        <v>0</v>
      </c>
      <c r="AP300">
        <v>20.56903107558841</v>
      </c>
      <c r="AQ300">
        <v>23.74526545454546</v>
      </c>
      <c r="AR300">
        <v>4.116359572095881E-05</v>
      </c>
      <c r="AS300">
        <v>108.0877856930043</v>
      </c>
      <c r="AT300">
        <v>0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3.21</v>
      </c>
      <c r="DN300">
        <v>0.5</v>
      </c>
      <c r="DO300" t="s">
        <v>440</v>
      </c>
      <c r="DP300">
        <v>2</v>
      </c>
      <c r="DQ300" t="b">
        <v>1</v>
      </c>
      <c r="DR300">
        <v>1758818420</v>
      </c>
      <c r="DS300">
        <v>1445.526296296297</v>
      </c>
      <c r="DT300">
        <v>1494.871111111111</v>
      </c>
      <c r="DU300">
        <v>23.74735555555556</v>
      </c>
      <c r="DV300">
        <v>20.54725185185185</v>
      </c>
      <c r="DW300">
        <v>1446.96962962963</v>
      </c>
      <c r="DX300">
        <v>23.61797777777778</v>
      </c>
      <c r="DY300">
        <v>499.9987037037037</v>
      </c>
      <c r="DZ300">
        <v>91.22017037037038</v>
      </c>
      <c r="EA300">
        <v>0.02942776296296296</v>
      </c>
      <c r="EB300">
        <v>30.28187407407407</v>
      </c>
      <c r="EC300">
        <v>29.99983333333333</v>
      </c>
      <c r="ED300">
        <v>999.9000000000001</v>
      </c>
      <c r="EE300">
        <v>0</v>
      </c>
      <c r="EF300">
        <v>0</v>
      </c>
      <c r="EG300">
        <v>9991.41148148148</v>
      </c>
      <c r="EH300">
        <v>0</v>
      </c>
      <c r="EI300">
        <v>11.38179259259259</v>
      </c>
      <c r="EJ300">
        <v>-49.34483333333333</v>
      </c>
      <c r="EK300">
        <v>1480.688888888889</v>
      </c>
      <c r="EL300">
        <v>1526.231111111111</v>
      </c>
      <c r="EM300">
        <v>3.200098888888889</v>
      </c>
      <c r="EN300">
        <v>1494.871111111111</v>
      </c>
      <c r="EO300">
        <v>20.54725185185185</v>
      </c>
      <c r="EP300">
        <v>2.166237407407407</v>
      </c>
      <c r="EQ300">
        <v>1.874324444444444</v>
      </c>
      <c r="ER300">
        <v>18.71478888888889</v>
      </c>
      <c r="ES300">
        <v>16.42081111111111</v>
      </c>
      <c r="ET300">
        <v>2000.034814814814</v>
      </c>
      <c r="EU300">
        <v>0.9799948888888891</v>
      </c>
      <c r="EV300">
        <v>0.02000480740740741</v>
      </c>
      <c r="EW300">
        <v>0</v>
      </c>
      <c r="EX300">
        <v>480.1644074074074</v>
      </c>
      <c r="EY300">
        <v>5.00097</v>
      </c>
      <c r="EZ300">
        <v>9643.338148148148</v>
      </c>
      <c r="FA300">
        <v>16707.84444444444</v>
      </c>
      <c r="FB300">
        <v>40.34</v>
      </c>
      <c r="FC300">
        <v>40.65485185185185</v>
      </c>
      <c r="FD300">
        <v>40.31199999999999</v>
      </c>
      <c r="FE300">
        <v>40.125</v>
      </c>
      <c r="FF300">
        <v>40.93699999999999</v>
      </c>
      <c r="FG300">
        <v>1955.124814814815</v>
      </c>
      <c r="FH300">
        <v>39.91</v>
      </c>
      <c r="FI300">
        <v>0</v>
      </c>
      <c r="FJ300">
        <v>1758818428.8</v>
      </c>
      <c r="FK300">
        <v>0</v>
      </c>
      <c r="FL300">
        <v>480.1440400000001</v>
      </c>
      <c r="FM300">
        <v>0.9576153914544115</v>
      </c>
      <c r="FN300">
        <v>-0.9984615400726421</v>
      </c>
      <c r="FO300">
        <v>9643.2796</v>
      </c>
      <c r="FP300">
        <v>15</v>
      </c>
      <c r="FQ300">
        <v>0</v>
      </c>
      <c r="FR300" t="s">
        <v>441</v>
      </c>
      <c r="FS300">
        <v>1747247426.5</v>
      </c>
      <c r="FT300">
        <v>1747247420.5</v>
      </c>
      <c r="FU300">
        <v>0</v>
      </c>
      <c r="FV300">
        <v>1.027</v>
      </c>
      <c r="FW300">
        <v>0.031</v>
      </c>
      <c r="FX300">
        <v>0.02</v>
      </c>
      <c r="FY300">
        <v>0.05</v>
      </c>
      <c r="FZ300">
        <v>420</v>
      </c>
      <c r="GA300">
        <v>16</v>
      </c>
      <c r="GB300">
        <v>0.01</v>
      </c>
      <c r="GC300">
        <v>0.1</v>
      </c>
      <c r="GD300">
        <v>-49.30598780487805</v>
      </c>
      <c r="GE300">
        <v>-0.6602696864112658</v>
      </c>
      <c r="GF300">
        <v>0.1416395876092142</v>
      </c>
      <c r="GG300">
        <v>0</v>
      </c>
      <c r="GH300">
        <v>480.1793235294118</v>
      </c>
      <c r="GI300">
        <v>0.005699008356589723</v>
      </c>
      <c r="GJ300">
        <v>0.2416264399961034</v>
      </c>
      <c r="GK300">
        <v>-1</v>
      </c>
      <c r="GL300">
        <v>3.209875609756097</v>
      </c>
      <c r="GM300">
        <v>-0.1751199303135886</v>
      </c>
      <c r="GN300">
        <v>0.01875606868277773</v>
      </c>
      <c r="GO300">
        <v>0</v>
      </c>
      <c r="GP300">
        <v>0</v>
      </c>
      <c r="GQ300">
        <v>2</v>
      </c>
      <c r="GR300" t="s">
        <v>450</v>
      </c>
      <c r="GS300">
        <v>3.13546</v>
      </c>
      <c r="GT300">
        <v>2.68958</v>
      </c>
      <c r="GU300">
        <v>0.220796</v>
      </c>
      <c r="GV300">
        <v>0.223017</v>
      </c>
      <c r="GW300">
        <v>0.106442</v>
      </c>
      <c r="GX300">
        <v>0.09509280000000001</v>
      </c>
      <c r="GY300">
        <v>24775.2</v>
      </c>
      <c r="GZ300">
        <v>24749.9</v>
      </c>
      <c r="HA300">
        <v>29558</v>
      </c>
      <c r="HB300">
        <v>29438.3</v>
      </c>
      <c r="HC300">
        <v>34896.1</v>
      </c>
      <c r="HD300">
        <v>35284.3</v>
      </c>
      <c r="HE300">
        <v>41594.2</v>
      </c>
      <c r="HF300">
        <v>41819.4</v>
      </c>
      <c r="HG300">
        <v>1.92455</v>
      </c>
      <c r="HH300">
        <v>1.89153</v>
      </c>
      <c r="HI300">
        <v>0.0837222</v>
      </c>
      <c r="HJ300">
        <v>0</v>
      </c>
      <c r="HK300">
        <v>28.6461</v>
      </c>
      <c r="HL300">
        <v>999.9</v>
      </c>
      <c r="HM300">
        <v>52.7</v>
      </c>
      <c r="HN300">
        <v>30.9</v>
      </c>
      <c r="HO300">
        <v>25.9159</v>
      </c>
      <c r="HP300">
        <v>62.2039</v>
      </c>
      <c r="HQ300">
        <v>25.8614</v>
      </c>
      <c r="HR300">
        <v>1</v>
      </c>
      <c r="HS300">
        <v>0.070122</v>
      </c>
      <c r="HT300">
        <v>-1.02038</v>
      </c>
      <c r="HU300">
        <v>20.3385</v>
      </c>
      <c r="HV300">
        <v>5.21624</v>
      </c>
      <c r="HW300">
        <v>12.0134</v>
      </c>
      <c r="HX300">
        <v>4.98855</v>
      </c>
      <c r="HY300">
        <v>3.28828</v>
      </c>
      <c r="HZ300">
        <v>9999</v>
      </c>
      <c r="IA300">
        <v>9999</v>
      </c>
      <c r="IB300">
        <v>9999</v>
      </c>
      <c r="IC300">
        <v>4.9</v>
      </c>
      <c r="ID300">
        <v>1.86753</v>
      </c>
      <c r="IE300">
        <v>1.86669</v>
      </c>
      <c r="IF300">
        <v>1.86604</v>
      </c>
      <c r="IG300">
        <v>1.866</v>
      </c>
      <c r="IH300">
        <v>1.8679</v>
      </c>
      <c r="II300">
        <v>1.87027</v>
      </c>
      <c r="IJ300">
        <v>1.86898</v>
      </c>
      <c r="IK300">
        <v>1.87042</v>
      </c>
      <c r="IL300">
        <v>0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-1.48</v>
      </c>
      <c r="IZ300">
        <v>0.1293</v>
      </c>
      <c r="JA300">
        <v>-0.08430758455233166</v>
      </c>
      <c r="JB300">
        <v>-0.0005046786976645747</v>
      </c>
      <c r="JC300">
        <v>-2.788243218172637E-07</v>
      </c>
      <c r="JD300">
        <v>-1.458253586176284E-11</v>
      </c>
      <c r="JE300">
        <v>-0.06436460862781151</v>
      </c>
      <c r="JF300">
        <v>-0.004978686969522418</v>
      </c>
      <c r="JG300">
        <v>0.0008967905392753483</v>
      </c>
      <c r="JH300">
        <v>-1.433903952826167E-05</v>
      </c>
      <c r="JI300">
        <v>4</v>
      </c>
      <c r="JJ300">
        <v>2332</v>
      </c>
      <c r="JK300">
        <v>1</v>
      </c>
      <c r="JL300">
        <v>26</v>
      </c>
      <c r="JM300">
        <v>192850</v>
      </c>
      <c r="JN300">
        <v>192850.1</v>
      </c>
      <c r="JO300">
        <v>2.92969</v>
      </c>
      <c r="JP300">
        <v>2.22046</v>
      </c>
      <c r="JQ300">
        <v>1.39648</v>
      </c>
      <c r="JR300">
        <v>2.34497</v>
      </c>
      <c r="JS300">
        <v>1.49536</v>
      </c>
      <c r="JT300">
        <v>2.66357</v>
      </c>
      <c r="JU300">
        <v>36.3635</v>
      </c>
      <c r="JV300">
        <v>24.07</v>
      </c>
      <c r="JW300">
        <v>18</v>
      </c>
      <c r="JX300">
        <v>489.138</v>
      </c>
      <c r="JY300">
        <v>458.304</v>
      </c>
      <c r="JZ300">
        <v>29.3836</v>
      </c>
      <c r="KA300">
        <v>28.5159</v>
      </c>
      <c r="KB300">
        <v>29.9999</v>
      </c>
      <c r="KC300">
        <v>28.408</v>
      </c>
      <c r="KD300">
        <v>28.338</v>
      </c>
      <c r="KE300">
        <v>58.6308</v>
      </c>
      <c r="KF300">
        <v>26.6118</v>
      </c>
      <c r="KG300">
        <v>69.0976</v>
      </c>
      <c r="KH300">
        <v>29.3844</v>
      </c>
      <c r="KI300">
        <v>1536.68</v>
      </c>
      <c r="KJ300">
        <v>20.6599</v>
      </c>
      <c r="KK300">
        <v>101.021</v>
      </c>
      <c r="KL300">
        <v>100.566</v>
      </c>
    </row>
    <row r="301" spans="1:298">
      <c r="A301">
        <v>285</v>
      </c>
      <c r="B301">
        <v>1758818432.5</v>
      </c>
      <c r="C301">
        <v>5397.400000095367</v>
      </c>
      <c r="D301" t="s">
        <v>1016</v>
      </c>
      <c r="E301" t="s">
        <v>1017</v>
      </c>
      <c r="F301">
        <v>5</v>
      </c>
      <c r="G301" t="s">
        <v>833</v>
      </c>
      <c r="H301" t="s">
        <v>437</v>
      </c>
      <c r="I301" t="s">
        <v>438</v>
      </c>
      <c r="J301">
        <v>1758818424.714286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1558.265022845763</v>
      </c>
      <c r="AL301">
        <v>1521.644909090909</v>
      </c>
      <c r="AM301">
        <v>3.383494655692758</v>
      </c>
      <c r="AN301">
        <v>65.06510384186626</v>
      </c>
      <c r="AO301">
        <f>(AQ301 - AP301 + DZ301*1E3/(8.314*(EB301+273.15)) * AS301/DY301 * AR301) * DY301/(100*DM301) * 1000/(1000 - AQ301)</f>
        <v>0</v>
      </c>
      <c r="AP301">
        <v>20.58172124351126</v>
      </c>
      <c r="AQ301">
        <v>23.75315939393939</v>
      </c>
      <c r="AR301">
        <v>3.786129772004431E-05</v>
      </c>
      <c r="AS301">
        <v>108.0877856930043</v>
      </c>
      <c r="AT301">
        <v>0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3.21</v>
      </c>
      <c r="DN301">
        <v>0.5</v>
      </c>
      <c r="DO301" t="s">
        <v>440</v>
      </c>
      <c r="DP301">
        <v>2</v>
      </c>
      <c r="DQ301" t="b">
        <v>1</v>
      </c>
      <c r="DR301">
        <v>1758818424.714286</v>
      </c>
      <c r="DS301">
        <v>1461.239642857143</v>
      </c>
      <c r="DT301">
        <v>1510.6075</v>
      </c>
      <c r="DU301">
        <v>23.74601071428572</v>
      </c>
      <c r="DV301">
        <v>20.56085357142857</v>
      </c>
      <c r="DW301">
        <v>1462.705357142857</v>
      </c>
      <c r="DX301">
        <v>23.61665</v>
      </c>
      <c r="DY301">
        <v>499.9943928571429</v>
      </c>
      <c r="DZ301">
        <v>91.22001785714284</v>
      </c>
      <c r="EA301">
        <v>0.02930856785714286</v>
      </c>
      <c r="EB301">
        <v>30.28275</v>
      </c>
      <c r="EC301">
        <v>30.00043928571429</v>
      </c>
      <c r="ED301">
        <v>999.9000000000002</v>
      </c>
      <c r="EE301">
        <v>0</v>
      </c>
      <c r="EF301">
        <v>0</v>
      </c>
      <c r="EG301">
        <v>9996.116428571429</v>
      </c>
      <c r="EH301">
        <v>0</v>
      </c>
      <c r="EI301">
        <v>11.382</v>
      </c>
      <c r="EJ301">
        <v>-49.367</v>
      </c>
      <c r="EK301">
        <v>1496.7825</v>
      </c>
      <c r="EL301">
        <v>1542.318214285714</v>
      </c>
      <c r="EM301">
        <v>3.185154285714286</v>
      </c>
      <c r="EN301">
        <v>1510.6075</v>
      </c>
      <c r="EO301">
        <v>20.56085357142857</v>
      </c>
      <c r="EP301">
        <v>2.166111071428571</v>
      </c>
      <c r="EQ301">
        <v>1.8755625</v>
      </c>
      <c r="ER301">
        <v>18.71385714285714</v>
      </c>
      <c r="ES301">
        <v>16.43116785714286</v>
      </c>
      <c r="ET301">
        <v>2000.017142857143</v>
      </c>
      <c r="EU301">
        <v>0.9799946428571431</v>
      </c>
      <c r="EV301">
        <v>0.02000505357142857</v>
      </c>
      <c r="EW301">
        <v>0</v>
      </c>
      <c r="EX301">
        <v>480.1777499999999</v>
      </c>
      <c r="EY301">
        <v>5.00097</v>
      </c>
      <c r="EZ301">
        <v>9643.198928571428</v>
      </c>
      <c r="FA301">
        <v>16707.7</v>
      </c>
      <c r="FB301">
        <v>40.32774999999999</v>
      </c>
      <c r="FC301">
        <v>40.6405</v>
      </c>
      <c r="FD301">
        <v>40.31199999999999</v>
      </c>
      <c r="FE301">
        <v>40.125</v>
      </c>
      <c r="FF301">
        <v>40.93699999999999</v>
      </c>
      <c r="FG301">
        <v>1955.107142857143</v>
      </c>
      <c r="FH301">
        <v>39.91</v>
      </c>
      <c r="FI301">
        <v>0</v>
      </c>
      <c r="FJ301">
        <v>1758818433.6</v>
      </c>
      <c r="FK301">
        <v>0</v>
      </c>
      <c r="FL301">
        <v>480.17056</v>
      </c>
      <c r="FM301">
        <v>-0.4319999977758403</v>
      </c>
      <c r="FN301">
        <v>-0.2876922906517326</v>
      </c>
      <c r="FO301">
        <v>9643.108</v>
      </c>
      <c r="FP301">
        <v>15</v>
      </c>
      <c r="FQ301">
        <v>0</v>
      </c>
      <c r="FR301" t="s">
        <v>441</v>
      </c>
      <c r="FS301">
        <v>1747247426.5</v>
      </c>
      <c r="FT301">
        <v>1747247420.5</v>
      </c>
      <c r="FU301">
        <v>0</v>
      </c>
      <c r="FV301">
        <v>1.027</v>
      </c>
      <c r="FW301">
        <v>0.031</v>
      </c>
      <c r="FX301">
        <v>0.02</v>
      </c>
      <c r="FY301">
        <v>0.05</v>
      </c>
      <c r="FZ301">
        <v>420</v>
      </c>
      <c r="GA301">
        <v>16</v>
      </c>
      <c r="GB301">
        <v>0.01</v>
      </c>
      <c r="GC301">
        <v>0.1</v>
      </c>
      <c r="GD301">
        <v>-49.34714146341464</v>
      </c>
      <c r="GE301">
        <v>-0.2394000000000638</v>
      </c>
      <c r="GF301">
        <v>0.1289272662709575</v>
      </c>
      <c r="GG301">
        <v>0</v>
      </c>
      <c r="GH301">
        <v>480.1590294117647</v>
      </c>
      <c r="GI301">
        <v>-0.2853628697696451</v>
      </c>
      <c r="GJ301">
        <v>0.2531182570975978</v>
      </c>
      <c r="GK301">
        <v>-1</v>
      </c>
      <c r="GL301">
        <v>3.195366829268293</v>
      </c>
      <c r="GM301">
        <v>-0.2105899651567973</v>
      </c>
      <c r="GN301">
        <v>0.02157588982298939</v>
      </c>
      <c r="GO301">
        <v>0</v>
      </c>
      <c r="GP301">
        <v>0</v>
      </c>
      <c r="GQ301">
        <v>2</v>
      </c>
      <c r="GR301" t="s">
        <v>450</v>
      </c>
      <c r="GS301">
        <v>3.13567</v>
      </c>
      <c r="GT301">
        <v>2.68934</v>
      </c>
      <c r="GU301">
        <v>0.222305</v>
      </c>
      <c r="GV301">
        <v>0.22448</v>
      </c>
      <c r="GW301">
        <v>0.106466</v>
      </c>
      <c r="GX301">
        <v>0.0951084</v>
      </c>
      <c r="GY301">
        <v>24727.6</v>
      </c>
      <c r="GZ301">
        <v>24703.1</v>
      </c>
      <c r="HA301">
        <v>29558.4</v>
      </c>
      <c r="HB301">
        <v>29438</v>
      </c>
      <c r="HC301">
        <v>34895.7</v>
      </c>
      <c r="HD301">
        <v>35283.4</v>
      </c>
      <c r="HE301">
        <v>41594.8</v>
      </c>
      <c r="HF301">
        <v>41819</v>
      </c>
      <c r="HG301">
        <v>1.92445</v>
      </c>
      <c r="HH301">
        <v>1.8918</v>
      </c>
      <c r="HI301">
        <v>0.08323419999999999</v>
      </c>
      <c r="HJ301">
        <v>0</v>
      </c>
      <c r="HK301">
        <v>28.6436</v>
      </c>
      <c r="HL301">
        <v>999.9</v>
      </c>
      <c r="HM301">
        <v>52.7</v>
      </c>
      <c r="HN301">
        <v>30.9</v>
      </c>
      <c r="HO301">
        <v>25.9132</v>
      </c>
      <c r="HP301">
        <v>61.9739</v>
      </c>
      <c r="HQ301">
        <v>25.6851</v>
      </c>
      <c r="HR301">
        <v>1</v>
      </c>
      <c r="HS301">
        <v>0.070033</v>
      </c>
      <c r="HT301">
        <v>-1.01738</v>
      </c>
      <c r="HU301">
        <v>20.3386</v>
      </c>
      <c r="HV301">
        <v>5.21624</v>
      </c>
      <c r="HW301">
        <v>12.0128</v>
      </c>
      <c r="HX301">
        <v>4.9886</v>
      </c>
      <c r="HY301">
        <v>3.28835</v>
      </c>
      <c r="HZ301">
        <v>9999</v>
      </c>
      <c r="IA301">
        <v>9999</v>
      </c>
      <c r="IB301">
        <v>9999</v>
      </c>
      <c r="IC301">
        <v>4.9</v>
      </c>
      <c r="ID301">
        <v>1.86755</v>
      </c>
      <c r="IE301">
        <v>1.86671</v>
      </c>
      <c r="IF301">
        <v>1.866</v>
      </c>
      <c r="IG301">
        <v>1.866</v>
      </c>
      <c r="IH301">
        <v>1.86792</v>
      </c>
      <c r="II301">
        <v>1.87028</v>
      </c>
      <c r="IJ301">
        <v>1.86894</v>
      </c>
      <c r="IK301">
        <v>1.87042</v>
      </c>
      <c r="IL301">
        <v>0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-1.5</v>
      </c>
      <c r="IZ301">
        <v>0.1295</v>
      </c>
      <c r="JA301">
        <v>-0.08430758455233166</v>
      </c>
      <c r="JB301">
        <v>-0.0005046786976645747</v>
      </c>
      <c r="JC301">
        <v>-2.788243218172637E-07</v>
      </c>
      <c r="JD301">
        <v>-1.458253586176284E-11</v>
      </c>
      <c r="JE301">
        <v>-0.06436460862781151</v>
      </c>
      <c r="JF301">
        <v>-0.004978686969522418</v>
      </c>
      <c r="JG301">
        <v>0.0008967905392753483</v>
      </c>
      <c r="JH301">
        <v>-1.433903952826167E-05</v>
      </c>
      <c r="JI301">
        <v>4</v>
      </c>
      <c r="JJ301">
        <v>2332</v>
      </c>
      <c r="JK301">
        <v>1</v>
      </c>
      <c r="JL301">
        <v>26</v>
      </c>
      <c r="JM301">
        <v>192850.1</v>
      </c>
      <c r="JN301">
        <v>192850.2</v>
      </c>
      <c r="JO301">
        <v>2.95166</v>
      </c>
      <c r="JP301">
        <v>2.22778</v>
      </c>
      <c r="JQ301">
        <v>1.39648</v>
      </c>
      <c r="JR301">
        <v>2.34497</v>
      </c>
      <c r="JS301">
        <v>1.49536</v>
      </c>
      <c r="JT301">
        <v>2.59155</v>
      </c>
      <c r="JU301">
        <v>36.3635</v>
      </c>
      <c r="JV301">
        <v>24.07</v>
      </c>
      <c r="JW301">
        <v>18</v>
      </c>
      <c r="JX301">
        <v>489.049</v>
      </c>
      <c r="JY301">
        <v>458.449</v>
      </c>
      <c r="JZ301">
        <v>29.3843</v>
      </c>
      <c r="KA301">
        <v>28.5129</v>
      </c>
      <c r="KB301">
        <v>29.9998</v>
      </c>
      <c r="KC301">
        <v>28.4048</v>
      </c>
      <c r="KD301">
        <v>28.3344</v>
      </c>
      <c r="KE301">
        <v>59.1791</v>
      </c>
      <c r="KF301">
        <v>26.3328</v>
      </c>
      <c r="KG301">
        <v>69.0976</v>
      </c>
      <c r="KH301">
        <v>29.3838</v>
      </c>
      <c r="KI301">
        <v>1556.72</v>
      </c>
      <c r="KJ301">
        <v>20.6705</v>
      </c>
      <c r="KK301">
        <v>101.022</v>
      </c>
      <c r="KL301">
        <v>100.564</v>
      </c>
    </row>
    <row r="302" spans="1:298">
      <c r="A302">
        <v>286</v>
      </c>
      <c r="B302">
        <v>1758818437.5</v>
      </c>
      <c r="C302">
        <v>5402.400000095367</v>
      </c>
      <c r="D302" t="s">
        <v>1018</v>
      </c>
      <c r="E302" t="s">
        <v>1019</v>
      </c>
      <c r="F302">
        <v>5</v>
      </c>
      <c r="G302" t="s">
        <v>833</v>
      </c>
      <c r="H302" t="s">
        <v>437</v>
      </c>
      <c r="I302" t="s">
        <v>438</v>
      </c>
      <c r="J302">
        <v>1758818430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1575.167824523028</v>
      </c>
      <c r="AL302">
        <v>1538.539515151515</v>
      </c>
      <c r="AM302">
        <v>3.373097136916312</v>
      </c>
      <c r="AN302">
        <v>65.06510384186626</v>
      </c>
      <c r="AO302">
        <f>(AQ302 - AP302 + DZ302*1E3/(8.314*(EB302+273.15)) * AS302/DY302 * AR302) * DY302/(100*DM302) * 1000/(1000 - AQ302)</f>
        <v>0</v>
      </c>
      <c r="AP302">
        <v>20.61261658502206</v>
      </c>
      <c r="AQ302">
        <v>23.7594696969697</v>
      </c>
      <c r="AR302">
        <v>4.967751693884804E-05</v>
      </c>
      <c r="AS302">
        <v>108.0877856930043</v>
      </c>
      <c r="AT302">
        <v>0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3.21</v>
      </c>
      <c r="DN302">
        <v>0.5</v>
      </c>
      <c r="DO302" t="s">
        <v>440</v>
      </c>
      <c r="DP302">
        <v>2</v>
      </c>
      <c r="DQ302" t="b">
        <v>1</v>
      </c>
      <c r="DR302">
        <v>1758818430</v>
      </c>
      <c r="DS302">
        <v>1478.827407407407</v>
      </c>
      <c r="DT302">
        <v>1528.219259259259</v>
      </c>
      <c r="DU302">
        <v>23.74909629629629</v>
      </c>
      <c r="DV302">
        <v>20.58553333333333</v>
      </c>
      <c r="DW302">
        <v>1480.317407407407</v>
      </c>
      <c r="DX302">
        <v>23.6197037037037</v>
      </c>
      <c r="DY302">
        <v>500.0070740740741</v>
      </c>
      <c r="DZ302">
        <v>91.21979629629631</v>
      </c>
      <c r="EA302">
        <v>0.02902023703703704</v>
      </c>
      <c r="EB302">
        <v>30.28155555555556</v>
      </c>
      <c r="EC302">
        <v>30.00359629629629</v>
      </c>
      <c r="ED302">
        <v>999.9000000000001</v>
      </c>
      <c r="EE302">
        <v>0</v>
      </c>
      <c r="EF302">
        <v>0</v>
      </c>
      <c r="EG302">
        <v>9999.328148148148</v>
      </c>
      <c r="EH302">
        <v>0</v>
      </c>
      <c r="EI302">
        <v>11.382</v>
      </c>
      <c r="EJ302">
        <v>-49.39165555555555</v>
      </c>
      <c r="EK302">
        <v>1514.802962962963</v>
      </c>
      <c r="EL302">
        <v>1560.339629629629</v>
      </c>
      <c r="EM302">
        <v>3.163565925925926</v>
      </c>
      <c r="EN302">
        <v>1528.219259259259</v>
      </c>
      <c r="EO302">
        <v>20.58553333333333</v>
      </c>
      <c r="EP302">
        <v>2.166387777777778</v>
      </c>
      <c r="EQ302">
        <v>1.87780962962963</v>
      </c>
      <c r="ER302">
        <v>18.7158962962963</v>
      </c>
      <c r="ES302">
        <v>16.44998148148148</v>
      </c>
      <c r="ET302">
        <v>2000.016666666667</v>
      </c>
      <c r="EU302">
        <v>0.9799945555555558</v>
      </c>
      <c r="EV302">
        <v>0.02000514074074074</v>
      </c>
      <c r="EW302">
        <v>0</v>
      </c>
      <c r="EX302">
        <v>480.1218148148149</v>
      </c>
      <c r="EY302">
        <v>5.00097</v>
      </c>
      <c r="EZ302">
        <v>9643.273333333333</v>
      </c>
      <c r="FA302">
        <v>16707.68518518518</v>
      </c>
      <c r="FB302">
        <v>40.319</v>
      </c>
      <c r="FC302">
        <v>40.63188888888889</v>
      </c>
      <c r="FD302">
        <v>40.3074074074074</v>
      </c>
      <c r="FE302">
        <v>40.125</v>
      </c>
      <c r="FF302">
        <v>40.93699999999999</v>
      </c>
      <c r="FG302">
        <v>1955.106666666666</v>
      </c>
      <c r="FH302">
        <v>39.91</v>
      </c>
      <c r="FI302">
        <v>0</v>
      </c>
      <c r="FJ302">
        <v>1758818438.4</v>
      </c>
      <c r="FK302">
        <v>0</v>
      </c>
      <c r="FL302">
        <v>480.15104</v>
      </c>
      <c r="FM302">
        <v>-0.08623075907551983</v>
      </c>
      <c r="FN302">
        <v>-2.135384613411065</v>
      </c>
      <c r="FO302">
        <v>9643.199199999999</v>
      </c>
      <c r="FP302">
        <v>15</v>
      </c>
      <c r="FQ302">
        <v>0</v>
      </c>
      <c r="FR302" t="s">
        <v>441</v>
      </c>
      <c r="FS302">
        <v>1747247426.5</v>
      </c>
      <c r="FT302">
        <v>1747247420.5</v>
      </c>
      <c r="FU302">
        <v>0</v>
      </c>
      <c r="FV302">
        <v>1.027</v>
      </c>
      <c r="FW302">
        <v>0.031</v>
      </c>
      <c r="FX302">
        <v>0.02</v>
      </c>
      <c r="FY302">
        <v>0.05</v>
      </c>
      <c r="FZ302">
        <v>420</v>
      </c>
      <c r="GA302">
        <v>16</v>
      </c>
      <c r="GB302">
        <v>0.01</v>
      </c>
      <c r="GC302">
        <v>0.1</v>
      </c>
      <c r="GD302">
        <v>-49.36691</v>
      </c>
      <c r="GE302">
        <v>-0.1739572232643905</v>
      </c>
      <c r="GF302">
        <v>0.1402161702515088</v>
      </c>
      <c r="GG302">
        <v>0</v>
      </c>
      <c r="GH302">
        <v>480.1580882352941</v>
      </c>
      <c r="GI302">
        <v>-0.3389304771085866</v>
      </c>
      <c r="GJ302">
        <v>0.2384990279480825</v>
      </c>
      <c r="GK302">
        <v>-1</v>
      </c>
      <c r="GL302">
        <v>3.17551225</v>
      </c>
      <c r="GM302">
        <v>-0.2300567729831153</v>
      </c>
      <c r="GN302">
        <v>0.02362047263366042</v>
      </c>
      <c r="GO302">
        <v>0</v>
      </c>
      <c r="GP302">
        <v>0</v>
      </c>
      <c r="GQ302">
        <v>2</v>
      </c>
      <c r="GR302" t="s">
        <v>450</v>
      </c>
      <c r="GS302">
        <v>3.13569</v>
      </c>
      <c r="GT302">
        <v>2.68875</v>
      </c>
      <c r="GU302">
        <v>0.223801</v>
      </c>
      <c r="GV302">
        <v>0.225964</v>
      </c>
      <c r="GW302">
        <v>0.106497</v>
      </c>
      <c r="GX302">
        <v>0.0953069</v>
      </c>
      <c r="GY302">
        <v>24680.4</v>
      </c>
      <c r="GZ302">
        <v>24656</v>
      </c>
      <c r="HA302">
        <v>29558.9</v>
      </c>
      <c r="HB302">
        <v>29438.3</v>
      </c>
      <c r="HC302">
        <v>34895.2</v>
      </c>
      <c r="HD302">
        <v>35276.2</v>
      </c>
      <c r="HE302">
        <v>41595.7</v>
      </c>
      <c r="HF302">
        <v>41819.7</v>
      </c>
      <c r="HG302">
        <v>1.92455</v>
      </c>
      <c r="HH302">
        <v>1.89195</v>
      </c>
      <c r="HI302">
        <v>0.0840873</v>
      </c>
      <c r="HJ302">
        <v>0</v>
      </c>
      <c r="HK302">
        <v>28.6393</v>
      </c>
      <c r="HL302">
        <v>999.9</v>
      </c>
      <c r="HM302">
        <v>52.6</v>
      </c>
      <c r="HN302">
        <v>30.9</v>
      </c>
      <c r="HO302">
        <v>25.8692</v>
      </c>
      <c r="HP302">
        <v>61.8639</v>
      </c>
      <c r="HQ302">
        <v>25.5809</v>
      </c>
      <c r="HR302">
        <v>1</v>
      </c>
      <c r="HS302">
        <v>0.0694588</v>
      </c>
      <c r="HT302">
        <v>-1.01839</v>
      </c>
      <c r="HU302">
        <v>20.3384</v>
      </c>
      <c r="HV302">
        <v>5.21564</v>
      </c>
      <c r="HW302">
        <v>12.0138</v>
      </c>
      <c r="HX302">
        <v>4.98765</v>
      </c>
      <c r="HY302">
        <v>3.28813</v>
      </c>
      <c r="HZ302">
        <v>9999</v>
      </c>
      <c r="IA302">
        <v>9999</v>
      </c>
      <c r="IB302">
        <v>9999</v>
      </c>
      <c r="IC302">
        <v>4.9</v>
      </c>
      <c r="ID302">
        <v>1.86756</v>
      </c>
      <c r="IE302">
        <v>1.86671</v>
      </c>
      <c r="IF302">
        <v>1.86603</v>
      </c>
      <c r="IG302">
        <v>1.86601</v>
      </c>
      <c r="IH302">
        <v>1.86788</v>
      </c>
      <c r="II302">
        <v>1.87027</v>
      </c>
      <c r="IJ302">
        <v>1.86897</v>
      </c>
      <c r="IK302">
        <v>1.87042</v>
      </c>
      <c r="IL302">
        <v>0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-1.52</v>
      </c>
      <c r="IZ302">
        <v>0.1296</v>
      </c>
      <c r="JA302">
        <v>-0.08430758455233166</v>
      </c>
      <c r="JB302">
        <v>-0.0005046786976645747</v>
      </c>
      <c r="JC302">
        <v>-2.788243218172637E-07</v>
      </c>
      <c r="JD302">
        <v>-1.458253586176284E-11</v>
      </c>
      <c r="JE302">
        <v>-0.06436460862781151</v>
      </c>
      <c r="JF302">
        <v>-0.004978686969522418</v>
      </c>
      <c r="JG302">
        <v>0.0008967905392753483</v>
      </c>
      <c r="JH302">
        <v>-1.433903952826167E-05</v>
      </c>
      <c r="JI302">
        <v>4</v>
      </c>
      <c r="JJ302">
        <v>2332</v>
      </c>
      <c r="JK302">
        <v>1</v>
      </c>
      <c r="JL302">
        <v>26</v>
      </c>
      <c r="JM302">
        <v>192850.2</v>
      </c>
      <c r="JN302">
        <v>192850.3</v>
      </c>
      <c r="JO302">
        <v>2.98218</v>
      </c>
      <c r="JP302">
        <v>2.229</v>
      </c>
      <c r="JQ302">
        <v>1.39771</v>
      </c>
      <c r="JR302">
        <v>2.34619</v>
      </c>
      <c r="JS302">
        <v>1.49536</v>
      </c>
      <c r="JT302">
        <v>2.69531</v>
      </c>
      <c r="JU302">
        <v>36.3635</v>
      </c>
      <c r="JV302">
        <v>24.07</v>
      </c>
      <c r="JW302">
        <v>18</v>
      </c>
      <c r="JX302">
        <v>489.085</v>
      </c>
      <c r="JY302">
        <v>458.521</v>
      </c>
      <c r="JZ302">
        <v>29.3833</v>
      </c>
      <c r="KA302">
        <v>28.5093</v>
      </c>
      <c r="KB302">
        <v>29.9998</v>
      </c>
      <c r="KC302">
        <v>28.4015</v>
      </c>
      <c r="KD302">
        <v>28.3314</v>
      </c>
      <c r="KE302">
        <v>59.6572</v>
      </c>
      <c r="KF302">
        <v>26.3328</v>
      </c>
      <c r="KG302">
        <v>69.0976</v>
      </c>
      <c r="KH302">
        <v>29.3831</v>
      </c>
      <c r="KI302">
        <v>1570.07</v>
      </c>
      <c r="KJ302">
        <v>20.6726</v>
      </c>
      <c r="KK302">
        <v>101.025</v>
      </c>
      <c r="KL302">
        <v>100.566</v>
      </c>
    </row>
    <row r="303" spans="1:298">
      <c r="A303">
        <v>287</v>
      </c>
      <c r="B303">
        <v>1758818442.5</v>
      </c>
      <c r="C303">
        <v>5407.400000095367</v>
      </c>
      <c r="D303" t="s">
        <v>1020</v>
      </c>
      <c r="E303" t="s">
        <v>1021</v>
      </c>
      <c r="F303">
        <v>5</v>
      </c>
      <c r="G303" t="s">
        <v>833</v>
      </c>
      <c r="H303" t="s">
        <v>437</v>
      </c>
      <c r="I303" t="s">
        <v>438</v>
      </c>
      <c r="J303">
        <v>1758818434.714286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1592.593768352339</v>
      </c>
      <c r="AL303">
        <v>1555.952242424242</v>
      </c>
      <c r="AM303">
        <v>3.480158331989241</v>
      </c>
      <c r="AN303">
        <v>65.06510384186626</v>
      </c>
      <c r="AO303">
        <f>(AQ303 - AP303 + DZ303*1E3/(8.314*(EB303+273.15)) * AS303/DY303 * AR303) * DY303/(100*DM303) * 1000/(1000 - AQ303)</f>
        <v>0</v>
      </c>
      <c r="AP303">
        <v>20.65653972665398</v>
      </c>
      <c r="AQ303">
        <v>23.78237575757575</v>
      </c>
      <c r="AR303">
        <v>0.0001139280455364662</v>
      </c>
      <c r="AS303">
        <v>108.0877856930043</v>
      </c>
      <c r="AT303">
        <v>0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3.21</v>
      </c>
      <c r="DN303">
        <v>0.5</v>
      </c>
      <c r="DO303" t="s">
        <v>440</v>
      </c>
      <c r="DP303">
        <v>2</v>
      </c>
      <c r="DQ303" t="b">
        <v>1</v>
      </c>
      <c r="DR303">
        <v>1758818434.714286</v>
      </c>
      <c r="DS303">
        <v>1494.540714285714</v>
      </c>
      <c r="DT303">
        <v>1543.973928571429</v>
      </c>
      <c r="DU303">
        <v>23.75911071428571</v>
      </c>
      <c r="DV303">
        <v>20.614075</v>
      </c>
      <c r="DW303">
        <v>1496.052857142857</v>
      </c>
      <c r="DX303">
        <v>23.62958571428572</v>
      </c>
      <c r="DY303">
        <v>500.0112500000001</v>
      </c>
      <c r="DZ303">
        <v>91.22002142857141</v>
      </c>
      <c r="EA303">
        <v>0.02892861428571428</v>
      </c>
      <c r="EB303">
        <v>30.27891428571429</v>
      </c>
      <c r="EC303">
        <v>30.00579285714286</v>
      </c>
      <c r="ED303">
        <v>999.9000000000002</v>
      </c>
      <c r="EE303">
        <v>0</v>
      </c>
      <c r="EF303">
        <v>0</v>
      </c>
      <c r="EG303">
        <v>9997.631785714286</v>
      </c>
      <c r="EH303">
        <v>0</v>
      </c>
      <c r="EI303">
        <v>11.37865</v>
      </c>
      <c r="EJ303">
        <v>-49.43209285714286</v>
      </c>
      <c r="EK303">
        <v>1530.915</v>
      </c>
      <c r="EL303">
        <v>1576.470357142857</v>
      </c>
      <c r="EM303">
        <v>3.145043214285714</v>
      </c>
      <c r="EN303">
        <v>1543.973928571429</v>
      </c>
      <c r="EO303">
        <v>20.614075</v>
      </c>
      <c r="EP303">
        <v>2.167307142857143</v>
      </c>
      <c r="EQ303">
        <v>1.880416785714286</v>
      </c>
      <c r="ER303">
        <v>18.72268571428572</v>
      </c>
      <c r="ES303">
        <v>16.47178214285714</v>
      </c>
      <c r="ET303">
        <v>1999.978928571429</v>
      </c>
      <c r="EU303">
        <v>0.9799941071428575</v>
      </c>
      <c r="EV303">
        <v>0.02000558928571429</v>
      </c>
      <c r="EW303">
        <v>0</v>
      </c>
      <c r="EX303">
        <v>480.1444642857143</v>
      </c>
      <c r="EY303">
        <v>5.00097</v>
      </c>
      <c r="EZ303">
        <v>9643.008928571429</v>
      </c>
      <c r="FA303">
        <v>16707.37142857143</v>
      </c>
      <c r="FB303">
        <v>40.3165</v>
      </c>
      <c r="FC303">
        <v>40.62942857142857</v>
      </c>
      <c r="FD303">
        <v>40.29428571428571</v>
      </c>
      <c r="FE303">
        <v>40.125</v>
      </c>
      <c r="FF303">
        <v>40.93699999999999</v>
      </c>
      <c r="FG303">
        <v>1955.068928571428</v>
      </c>
      <c r="FH303">
        <v>39.91</v>
      </c>
      <c r="FI303">
        <v>0</v>
      </c>
      <c r="FJ303">
        <v>1758818443.8</v>
      </c>
      <c r="FK303">
        <v>0</v>
      </c>
      <c r="FL303">
        <v>480.1741538461538</v>
      </c>
      <c r="FM303">
        <v>0.4746666834348502</v>
      </c>
      <c r="FN303">
        <v>-0.4659829332862056</v>
      </c>
      <c r="FO303">
        <v>9642.977307692308</v>
      </c>
      <c r="FP303">
        <v>15</v>
      </c>
      <c r="FQ303">
        <v>0</v>
      </c>
      <c r="FR303" t="s">
        <v>441</v>
      </c>
      <c r="FS303">
        <v>1747247426.5</v>
      </c>
      <c r="FT303">
        <v>1747247420.5</v>
      </c>
      <c r="FU303">
        <v>0</v>
      </c>
      <c r="FV303">
        <v>1.027</v>
      </c>
      <c r="FW303">
        <v>0.031</v>
      </c>
      <c r="FX303">
        <v>0.02</v>
      </c>
      <c r="FY303">
        <v>0.05</v>
      </c>
      <c r="FZ303">
        <v>420</v>
      </c>
      <c r="GA303">
        <v>16</v>
      </c>
      <c r="GB303">
        <v>0.01</v>
      </c>
      <c r="GC303">
        <v>0.1</v>
      </c>
      <c r="GD303">
        <v>-49.4067325</v>
      </c>
      <c r="GE303">
        <v>-0.8533091932458112</v>
      </c>
      <c r="GF303">
        <v>0.1556408194971679</v>
      </c>
      <c r="GG303">
        <v>0</v>
      </c>
      <c r="GH303">
        <v>480.1700882352941</v>
      </c>
      <c r="GI303">
        <v>-0.1272268864924964</v>
      </c>
      <c r="GJ303">
        <v>0.2257647614413076</v>
      </c>
      <c r="GK303">
        <v>-1</v>
      </c>
      <c r="GL303">
        <v>3.15726875</v>
      </c>
      <c r="GM303">
        <v>-0.2551399249530977</v>
      </c>
      <c r="GN303">
        <v>0.02625274835017283</v>
      </c>
      <c r="GO303">
        <v>0</v>
      </c>
      <c r="GP303">
        <v>0</v>
      </c>
      <c r="GQ303">
        <v>2</v>
      </c>
      <c r="GR303" t="s">
        <v>450</v>
      </c>
      <c r="GS303">
        <v>3.13544</v>
      </c>
      <c r="GT303">
        <v>2.68929</v>
      </c>
      <c r="GU303">
        <v>0.22531</v>
      </c>
      <c r="GV303">
        <v>0.227429</v>
      </c>
      <c r="GW303">
        <v>0.106564</v>
      </c>
      <c r="GX303">
        <v>0.0953561</v>
      </c>
      <c r="GY303">
        <v>24632</v>
      </c>
      <c r="GZ303">
        <v>24609.7</v>
      </c>
      <c r="HA303">
        <v>29558.4</v>
      </c>
      <c r="HB303">
        <v>29438.7</v>
      </c>
      <c r="HC303">
        <v>34891.7</v>
      </c>
      <c r="HD303">
        <v>35274.7</v>
      </c>
      <c r="HE303">
        <v>41594.6</v>
      </c>
      <c r="HF303">
        <v>41820.2</v>
      </c>
      <c r="HG303">
        <v>1.92415</v>
      </c>
      <c r="HH303">
        <v>1.8922</v>
      </c>
      <c r="HI303">
        <v>0.0844225</v>
      </c>
      <c r="HJ303">
        <v>0</v>
      </c>
      <c r="HK303">
        <v>28.6345</v>
      </c>
      <c r="HL303">
        <v>999.9</v>
      </c>
      <c r="HM303">
        <v>52.6</v>
      </c>
      <c r="HN303">
        <v>30.9</v>
      </c>
      <c r="HO303">
        <v>25.8694</v>
      </c>
      <c r="HP303">
        <v>61.8739</v>
      </c>
      <c r="HQ303">
        <v>25.6851</v>
      </c>
      <c r="HR303">
        <v>1</v>
      </c>
      <c r="HS303">
        <v>0.0694309</v>
      </c>
      <c r="HT303">
        <v>-0.991487</v>
      </c>
      <c r="HU303">
        <v>20.3386</v>
      </c>
      <c r="HV303">
        <v>5.21534</v>
      </c>
      <c r="HW303">
        <v>12.0126</v>
      </c>
      <c r="HX303">
        <v>4.9881</v>
      </c>
      <c r="HY303">
        <v>3.28803</v>
      </c>
      <c r="HZ303">
        <v>9999</v>
      </c>
      <c r="IA303">
        <v>9999</v>
      </c>
      <c r="IB303">
        <v>9999</v>
      </c>
      <c r="IC303">
        <v>4.9</v>
      </c>
      <c r="ID303">
        <v>1.86756</v>
      </c>
      <c r="IE303">
        <v>1.86674</v>
      </c>
      <c r="IF303">
        <v>1.86604</v>
      </c>
      <c r="IG303">
        <v>1.866</v>
      </c>
      <c r="IH303">
        <v>1.86788</v>
      </c>
      <c r="II303">
        <v>1.87027</v>
      </c>
      <c r="IJ303">
        <v>1.86895</v>
      </c>
      <c r="IK303">
        <v>1.87042</v>
      </c>
      <c r="IL303">
        <v>0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-1.55</v>
      </c>
      <c r="IZ303">
        <v>0.1299</v>
      </c>
      <c r="JA303">
        <v>-0.08430758455233166</v>
      </c>
      <c r="JB303">
        <v>-0.0005046786976645747</v>
      </c>
      <c r="JC303">
        <v>-2.788243218172637E-07</v>
      </c>
      <c r="JD303">
        <v>-1.458253586176284E-11</v>
      </c>
      <c r="JE303">
        <v>-0.06436460862781151</v>
      </c>
      <c r="JF303">
        <v>-0.004978686969522418</v>
      </c>
      <c r="JG303">
        <v>0.0008967905392753483</v>
      </c>
      <c r="JH303">
        <v>-1.433903952826167E-05</v>
      </c>
      <c r="JI303">
        <v>4</v>
      </c>
      <c r="JJ303">
        <v>2332</v>
      </c>
      <c r="JK303">
        <v>1</v>
      </c>
      <c r="JL303">
        <v>26</v>
      </c>
      <c r="JM303">
        <v>192850.3</v>
      </c>
      <c r="JN303">
        <v>192850.4</v>
      </c>
      <c r="JO303">
        <v>3.00903</v>
      </c>
      <c r="JP303">
        <v>2.23267</v>
      </c>
      <c r="JQ303">
        <v>1.39648</v>
      </c>
      <c r="JR303">
        <v>2.34741</v>
      </c>
      <c r="JS303">
        <v>1.49536</v>
      </c>
      <c r="JT303">
        <v>2.61353</v>
      </c>
      <c r="JU303">
        <v>36.3635</v>
      </c>
      <c r="JV303">
        <v>24.07</v>
      </c>
      <c r="JW303">
        <v>18</v>
      </c>
      <c r="JX303">
        <v>488.804</v>
      </c>
      <c r="JY303">
        <v>458.651</v>
      </c>
      <c r="JZ303">
        <v>29.3821</v>
      </c>
      <c r="KA303">
        <v>28.5057</v>
      </c>
      <c r="KB303">
        <v>29.9998</v>
      </c>
      <c r="KC303">
        <v>28.3978</v>
      </c>
      <c r="KD303">
        <v>28.3278</v>
      </c>
      <c r="KE303">
        <v>60.1935</v>
      </c>
      <c r="KF303">
        <v>26.3328</v>
      </c>
      <c r="KG303">
        <v>69.0976</v>
      </c>
      <c r="KH303">
        <v>29.3739</v>
      </c>
      <c r="KI303">
        <v>1590.15</v>
      </c>
      <c r="KJ303">
        <v>20.6625</v>
      </c>
      <c r="KK303">
        <v>101.022</v>
      </c>
      <c r="KL303">
        <v>100.567</v>
      </c>
    </row>
    <row r="304" spans="1:298">
      <c r="A304">
        <v>288</v>
      </c>
      <c r="B304">
        <v>1758818447.5</v>
      </c>
      <c r="C304">
        <v>5412.400000095367</v>
      </c>
      <c r="D304" t="s">
        <v>1022</v>
      </c>
      <c r="E304" t="s">
        <v>1023</v>
      </c>
      <c r="F304">
        <v>5</v>
      </c>
      <c r="G304" t="s">
        <v>833</v>
      </c>
      <c r="H304" t="s">
        <v>437</v>
      </c>
      <c r="I304" t="s">
        <v>438</v>
      </c>
      <c r="J304">
        <v>1758818440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1609.808527118523</v>
      </c>
      <c r="AL304">
        <v>1573.028606060606</v>
      </c>
      <c r="AM304">
        <v>3.427189178723364</v>
      </c>
      <c r="AN304">
        <v>65.06510384186626</v>
      </c>
      <c r="AO304">
        <f>(AQ304 - AP304 + DZ304*1E3/(8.314*(EB304+273.15)) * AS304/DY304 * AR304) * DY304/(100*DM304) * 1000/(1000 - AQ304)</f>
        <v>0</v>
      </c>
      <c r="AP304">
        <v>20.66030255357379</v>
      </c>
      <c r="AQ304">
        <v>23.79535757575756</v>
      </c>
      <c r="AR304">
        <v>5.498211441360432E-05</v>
      </c>
      <c r="AS304">
        <v>108.0877856930043</v>
      </c>
      <c r="AT304">
        <v>0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3.21</v>
      </c>
      <c r="DN304">
        <v>0.5</v>
      </c>
      <c r="DO304" t="s">
        <v>440</v>
      </c>
      <c r="DP304">
        <v>2</v>
      </c>
      <c r="DQ304" t="b">
        <v>1</v>
      </c>
      <c r="DR304">
        <v>1758818440</v>
      </c>
      <c r="DS304">
        <v>1512.174074074074</v>
      </c>
      <c r="DT304">
        <v>1561.697777777778</v>
      </c>
      <c r="DU304">
        <v>23.77299629629629</v>
      </c>
      <c r="DV304">
        <v>20.6415962962963</v>
      </c>
      <c r="DW304">
        <v>1513.711111111111</v>
      </c>
      <c r="DX304">
        <v>23.64328518518518</v>
      </c>
      <c r="DY304">
        <v>499.9971851851852</v>
      </c>
      <c r="DZ304">
        <v>91.21966666666668</v>
      </c>
      <c r="EA304">
        <v>0.02893748888888889</v>
      </c>
      <c r="EB304">
        <v>30.27624444444445</v>
      </c>
      <c r="EC304">
        <v>30.00655925925926</v>
      </c>
      <c r="ED304">
        <v>999.9000000000001</v>
      </c>
      <c r="EE304">
        <v>0</v>
      </c>
      <c r="EF304">
        <v>0</v>
      </c>
      <c r="EG304">
        <v>9992.403703703703</v>
      </c>
      <c r="EH304">
        <v>0</v>
      </c>
      <c r="EI304">
        <v>11.37831851851852</v>
      </c>
      <c r="EJ304">
        <v>-49.52313703703703</v>
      </c>
      <c r="EK304">
        <v>1548.999259259259</v>
      </c>
      <c r="EL304">
        <v>1594.611481481482</v>
      </c>
      <c r="EM304">
        <v>3.131405185185185</v>
      </c>
      <c r="EN304">
        <v>1561.697777777778</v>
      </c>
      <c r="EO304">
        <v>20.6415962962963</v>
      </c>
      <c r="EP304">
        <v>2.168565925925926</v>
      </c>
      <c r="EQ304">
        <v>1.882920370370371</v>
      </c>
      <c r="ER304">
        <v>18.73197037037037</v>
      </c>
      <c r="ES304">
        <v>16.49270740740741</v>
      </c>
      <c r="ET304">
        <v>1999.995555555556</v>
      </c>
      <c r="EU304">
        <v>0.9799942222222225</v>
      </c>
      <c r="EV304">
        <v>0.02000546666666667</v>
      </c>
      <c r="EW304">
        <v>0</v>
      </c>
      <c r="EX304">
        <v>480.1465925925926</v>
      </c>
      <c r="EY304">
        <v>5.00097</v>
      </c>
      <c r="EZ304">
        <v>9642.966666666667</v>
      </c>
      <c r="FA304">
        <v>16707.50740740741</v>
      </c>
      <c r="FB304">
        <v>40.31199999999999</v>
      </c>
      <c r="FC304">
        <v>40.62959259259259</v>
      </c>
      <c r="FD304">
        <v>40.28674074074074</v>
      </c>
      <c r="FE304">
        <v>40.125</v>
      </c>
      <c r="FF304">
        <v>40.93699999999999</v>
      </c>
      <c r="FG304">
        <v>1955.085555555556</v>
      </c>
      <c r="FH304">
        <v>39.91</v>
      </c>
      <c r="FI304">
        <v>0</v>
      </c>
      <c r="FJ304">
        <v>1758818448.6</v>
      </c>
      <c r="FK304">
        <v>0</v>
      </c>
      <c r="FL304">
        <v>480.165</v>
      </c>
      <c r="FM304">
        <v>-0.07671793894367422</v>
      </c>
      <c r="FN304">
        <v>-0.6331624042937083</v>
      </c>
      <c r="FO304">
        <v>9642.962307692309</v>
      </c>
      <c r="FP304">
        <v>15</v>
      </c>
      <c r="FQ304">
        <v>0</v>
      </c>
      <c r="FR304" t="s">
        <v>441</v>
      </c>
      <c r="FS304">
        <v>1747247426.5</v>
      </c>
      <c r="FT304">
        <v>1747247420.5</v>
      </c>
      <c r="FU304">
        <v>0</v>
      </c>
      <c r="FV304">
        <v>1.027</v>
      </c>
      <c r="FW304">
        <v>0.031</v>
      </c>
      <c r="FX304">
        <v>0.02</v>
      </c>
      <c r="FY304">
        <v>0.05</v>
      </c>
      <c r="FZ304">
        <v>420</v>
      </c>
      <c r="GA304">
        <v>16</v>
      </c>
      <c r="GB304">
        <v>0.01</v>
      </c>
      <c r="GC304">
        <v>0.1</v>
      </c>
      <c r="GD304">
        <v>-49.483585</v>
      </c>
      <c r="GE304">
        <v>-1.151702814258786</v>
      </c>
      <c r="GF304">
        <v>0.1512280687405615</v>
      </c>
      <c r="GG304">
        <v>0</v>
      </c>
      <c r="GH304">
        <v>480.1402352941176</v>
      </c>
      <c r="GI304">
        <v>0.005653176282989424</v>
      </c>
      <c r="GJ304">
        <v>0.2448996263566338</v>
      </c>
      <c r="GK304">
        <v>-1</v>
      </c>
      <c r="GL304">
        <v>3.14127075</v>
      </c>
      <c r="GM304">
        <v>-0.1708517448405335</v>
      </c>
      <c r="GN304">
        <v>0.021006288271313</v>
      </c>
      <c r="GO304">
        <v>0</v>
      </c>
      <c r="GP304">
        <v>0</v>
      </c>
      <c r="GQ304">
        <v>2</v>
      </c>
      <c r="GR304" t="s">
        <v>450</v>
      </c>
      <c r="GS304">
        <v>3.13557</v>
      </c>
      <c r="GT304">
        <v>2.68945</v>
      </c>
      <c r="GU304">
        <v>0.226797</v>
      </c>
      <c r="GV304">
        <v>0.228876</v>
      </c>
      <c r="GW304">
        <v>0.106605</v>
      </c>
      <c r="GX304">
        <v>0.0953605</v>
      </c>
      <c r="GY304">
        <v>24584.7</v>
      </c>
      <c r="GZ304">
        <v>24563.8</v>
      </c>
      <c r="HA304">
        <v>29558.4</v>
      </c>
      <c r="HB304">
        <v>29438.9</v>
      </c>
      <c r="HC304">
        <v>34890.2</v>
      </c>
      <c r="HD304">
        <v>35274.8</v>
      </c>
      <c r="HE304">
        <v>41594.8</v>
      </c>
      <c r="HF304">
        <v>41820.5</v>
      </c>
      <c r="HG304">
        <v>1.9246</v>
      </c>
      <c r="HH304">
        <v>1.89225</v>
      </c>
      <c r="HI304">
        <v>0.08347259999999999</v>
      </c>
      <c r="HJ304">
        <v>0</v>
      </c>
      <c r="HK304">
        <v>28.6313</v>
      </c>
      <c r="HL304">
        <v>999.9</v>
      </c>
      <c r="HM304">
        <v>52.6</v>
      </c>
      <c r="HN304">
        <v>30.9</v>
      </c>
      <c r="HO304">
        <v>25.8664</v>
      </c>
      <c r="HP304">
        <v>61.9439</v>
      </c>
      <c r="HQ304">
        <v>25.6771</v>
      </c>
      <c r="HR304">
        <v>1</v>
      </c>
      <c r="HS304">
        <v>0.06886689999999999</v>
      </c>
      <c r="HT304">
        <v>-0.96719</v>
      </c>
      <c r="HU304">
        <v>20.3387</v>
      </c>
      <c r="HV304">
        <v>5.21564</v>
      </c>
      <c r="HW304">
        <v>12.0126</v>
      </c>
      <c r="HX304">
        <v>4.9881</v>
      </c>
      <c r="HY304">
        <v>3.2881</v>
      </c>
      <c r="HZ304">
        <v>9999</v>
      </c>
      <c r="IA304">
        <v>9999</v>
      </c>
      <c r="IB304">
        <v>9999</v>
      </c>
      <c r="IC304">
        <v>4.9</v>
      </c>
      <c r="ID304">
        <v>1.86756</v>
      </c>
      <c r="IE304">
        <v>1.86674</v>
      </c>
      <c r="IF304">
        <v>1.86605</v>
      </c>
      <c r="IG304">
        <v>1.866</v>
      </c>
      <c r="IH304">
        <v>1.86789</v>
      </c>
      <c r="II304">
        <v>1.87027</v>
      </c>
      <c r="IJ304">
        <v>1.86898</v>
      </c>
      <c r="IK304">
        <v>1.87042</v>
      </c>
      <c r="IL304">
        <v>0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-1.58</v>
      </c>
      <c r="IZ304">
        <v>0.1301</v>
      </c>
      <c r="JA304">
        <v>-0.08430758455233166</v>
      </c>
      <c r="JB304">
        <v>-0.0005046786976645747</v>
      </c>
      <c r="JC304">
        <v>-2.788243218172637E-07</v>
      </c>
      <c r="JD304">
        <v>-1.458253586176284E-11</v>
      </c>
      <c r="JE304">
        <v>-0.06436460862781151</v>
      </c>
      <c r="JF304">
        <v>-0.004978686969522418</v>
      </c>
      <c r="JG304">
        <v>0.0008967905392753483</v>
      </c>
      <c r="JH304">
        <v>-1.433903952826167E-05</v>
      </c>
      <c r="JI304">
        <v>4</v>
      </c>
      <c r="JJ304">
        <v>2332</v>
      </c>
      <c r="JK304">
        <v>1</v>
      </c>
      <c r="JL304">
        <v>26</v>
      </c>
      <c r="JM304">
        <v>192850.4</v>
      </c>
      <c r="JN304">
        <v>192850.5</v>
      </c>
      <c r="JO304">
        <v>3.03101</v>
      </c>
      <c r="JP304">
        <v>2.22534</v>
      </c>
      <c r="JQ304">
        <v>1.39648</v>
      </c>
      <c r="JR304">
        <v>2.34741</v>
      </c>
      <c r="JS304">
        <v>1.49536</v>
      </c>
      <c r="JT304">
        <v>2.71118</v>
      </c>
      <c r="JU304">
        <v>36.3635</v>
      </c>
      <c r="JV304">
        <v>24.07</v>
      </c>
      <c r="JW304">
        <v>18</v>
      </c>
      <c r="JX304">
        <v>489.057</v>
      </c>
      <c r="JY304">
        <v>458.653</v>
      </c>
      <c r="JZ304">
        <v>29.3725</v>
      </c>
      <c r="KA304">
        <v>28.5024</v>
      </c>
      <c r="KB304">
        <v>29.9998</v>
      </c>
      <c r="KC304">
        <v>28.3942</v>
      </c>
      <c r="KD304">
        <v>28.3242</v>
      </c>
      <c r="KE304">
        <v>60.6621</v>
      </c>
      <c r="KF304">
        <v>26.3328</v>
      </c>
      <c r="KG304">
        <v>69.0976</v>
      </c>
      <c r="KH304">
        <v>29.3636</v>
      </c>
      <c r="KI304">
        <v>1603.53</v>
      </c>
      <c r="KJ304">
        <v>20.6578</v>
      </c>
      <c r="KK304">
        <v>101.023</v>
      </c>
      <c r="KL304">
        <v>100.568</v>
      </c>
    </row>
    <row r="305" spans="1:298">
      <c r="A305">
        <v>289</v>
      </c>
      <c r="B305">
        <v>1758819649.6</v>
      </c>
      <c r="C305">
        <v>6614.5</v>
      </c>
      <c r="D305" t="s">
        <v>1024</v>
      </c>
      <c r="E305" t="s">
        <v>1025</v>
      </c>
      <c r="F305">
        <v>5</v>
      </c>
      <c r="G305" t="s">
        <v>1026</v>
      </c>
      <c r="H305" t="s">
        <v>437</v>
      </c>
      <c r="I305" t="s">
        <v>438</v>
      </c>
      <c r="J305">
        <v>1758819641.849999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429.2743322727641</v>
      </c>
      <c r="AL305">
        <v>417.2229575757576</v>
      </c>
      <c r="AM305">
        <v>-0.0003681035832280299</v>
      </c>
      <c r="AN305">
        <v>65.06534305805209</v>
      </c>
      <c r="AO305">
        <f>(AQ305 - AP305 + DZ305*1E3/(8.314*(EB305+273.15)) * AS305/DY305 * AR305) * DY305/(100*DM305) * 1000/(1000 - AQ305)</f>
        <v>0</v>
      </c>
      <c r="AP305">
        <v>21.4407991982218</v>
      </c>
      <c r="AQ305">
        <v>22.93125515151514</v>
      </c>
      <c r="AR305">
        <v>2.144420974590565E-06</v>
      </c>
      <c r="AS305">
        <v>108.0149622014332</v>
      </c>
      <c r="AT305">
        <v>0</v>
      </c>
      <c r="AU305">
        <v>0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2.44</v>
      </c>
      <c r="DN305">
        <v>0.5</v>
      </c>
      <c r="DO305" t="s">
        <v>440</v>
      </c>
      <c r="DP305">
        <v>2</v>
      </c>
      <c r="DQ305" t="b">
        <v>1</v>
      </c>
      <c r="DR305">
        <v>1758819641.849999</v>
      </c>
      <c r="DS305">
        <v>407.6937666666666</v>
      </c>
      <c r="DT305">
        <v>420.0765000000001</v>
      </c>
      <c r="DU305">
        <v>22.93466</v>
      </c>
      <c r="DV305">
        <v>21.44389</v>
      </c>
      <c r="DW305">
        <v>408.0313999999999</v>
      </c>
      <c r="DX305">
        <v>22.81608666666667</v>
      </c>
      <c r="DY305">
        <v>500.0056999999999</v>
      </c>
      <c r="DZ305">
        <v>91.19997333333335</v>
      </c>
      <c r="EA305">
        <v>0.02905376</v>
      </c>
      <c r="EB305">
        <v>29.67116333333333</v>
      </c>
      <c r="EC305">
        <v>29.99808666666667</v>
      </c>
      <c r="ED305">
        <v>999.9000000000002</v>
      </c>
      <c r="EE305">
        <v>0</v>
      </c>
      <c r="EF305">
        <v>0</v>
      </c>
      <c r="EG305">
        <v>10002.45933333333</v>
      </c>
      <c r="EH305">
        <v>0</v>
      </c>
      <c r="EI305">
        <v>12.20043333333333</v>
      </c>
      <c r="EJ305">
        <v>-12.38280666666667</v>
      </c>
      <c r="EK305">
        <v>417.2634666666666</v>
      </c>
      <c r="EL305">
        <v>429.2820666666667</v>
      </c>
      <c r="EM305">
        <v>1.490765333333333</v>
      </c>
      <c r="EN305">
        <v>420.0765000000001</v>
      </c>
      <c r="EO305">
        <v>21.44389</v>
      </c>
      <c r="EP305">
        <v>2.091639666666667</v>
      </c>
      <c r="EQ305">
        <v>1.955682333333334</v>
      </c>
      <c r="ER305">
        <v>18.15566</v>
      </c>
      <c r="ES305">
        <v>17.09002666666667</v>
      </c>
      <c r="ET305">
        <v>2000.013666666667</v>
      </c>
      <c r="EU305">
        <v>0.9799958999999997</v>
      </c>
      <c r="EV305">
        <v>0.02000379</v>
      </c>
      <c r="EW305">
        <v>0</v>
      </c>
      <c r="EX305">
        <v>307.7014</v>
      </c>
      <c r="EY305">
        <v>5.000969999999999</v>
      </c>
      <c r="EZ305">
        <v>6196.720666666666</v>
      </c>
      <c r="FA305">
        <v>16707.67333333333</v>
      </c>
      <c r="FB305">
        <v>40.0372</v>
      </c>
      <c r="FC305">
        <v>40.41633333333333</v>
      </c>
      <c r="FD305">
        <v>39.97059999999999</v>
      </c>
      <c r="FE305">
        <v>40.01653333333334</v>
      </c>
      <c r="FF305">
        <v>40.625</v>
      </c>
      <c r="FG305">
        <v>1955.103666666666</v>
      </c>
      <c r="FH305">
        <v>39.91</v>
      </c>
      <c r="FI305">
        <v>0</v>
      </c>
      <c r="FJ305">
        <v>1758819651</v>
      </c>
      <c r="FK305">
        <v>0</v>
      </c>
      <c r="FL305">
        <v>307.7138846153846</v>
      </c>
      <c r="FM305">
        <v>-1.08475213345569</v>
      </c>
      <c r="FN305">
        <v>-16.2625640448762</v>
      </c>
      <c r="FO305">
        <v>6196.502307692308</v>
      </c>
      <c r="FP305">
        <v>15</v>
      </c>
      <c r="FQ305">
        <v>0</v>
      </c>
      <c r="FR305" t="s">
        <v>441</v>
      </c>
      <c r="FS305">
        <v>1747247426.5</v>
      </c>
      <c r="FT305">
        <v>1747247420.5</v>
      </c>
      <c r="FU305">
        <v>0</v>
      </c>
      <c r="FV305">
        <v>1.027</v>
      </c>
      <c r="FW305">
        <v>0.031</v>
      </c>
      <c r="FX305">
        <v>0.02</v>
      </c>
      <c r="FY305">
        <v>0.05</v>
      </c>
      <c r="FZ305">
        <v>420</v>
      </c>
      <c r="GA305">
        <v>16</v>
      </c>
      <c r="GB305">
        <v>0.01</v>
      </c>
      <c r="GC305">
        <v>0.1</v>
      </c>
      <c r="GD305">
        <v>-12.37930487804878</v>
      </c>
      <c r="GE305">
        <v>-0.0251226480836232</v>
      </c>
      <c r="GF305">
        <v>0.02308844026272933</v>
      </c>
      <c r="GG305">
        <v>1</v>
      </c>
      <c r="GH305">
        <v>307.7330882352941</v>
      </c>
      <c r="GI305">
        <v>-0.3307410225942119</v>
      </c>
      <c r="GJ305">
        <v>0.2151851962499308</v>
      </c>
      <c r="GK305">
        <v>-1</v>
      </c>
      <c r="GL305">
        <v>1.490167804878049</v>
      </c>
      <c r="GM305">
        <v>0.004195400696867418</v>
      </c>
      <c r="GN305">
        <v>0.001564787076912945</v>
      </c>
      <c r="GO305">
        <v>1</v>
      </c>
      <c r="GP305">
        <v>2</v>
      </c>
      <c r="GQ305">
        <v>2</v>
      </c>
      <c r="GR305" t="s">
        <v>601</v>
      </c>
      <c r="GS305">
        <v>3.13593</v>
      </c>
      <c r="GT305">
        <v>2.68883</v>
      </c>
      <c r="GU305">
        <v>0.09280869999999999</v>
      </c>
      <c r="GV305">
        <v>0.0939908</v>
      </c>
      <c r="GW305">
        <v>0.104</v>
      </c>
      <c r="GX305">
        <v>0.0979674</v>
      </c>
      <c r="GY305">
        <v>28871.7</v>
      </c>
      <c r="GZ305">
        <v>28885.2</v>
      </c>
      <c r="HA305">
        <v>29580.4</v>
      </c>
      <c r="HB305">
        <v>29459.7</v>
      </c>
      <c r="HC305">
        <v>35015.2</v>
      </c>
      <c r="HD305">
        <v>35194.7</v>
      </c>
      <c r="HE305">
        <v>41625.5</v>
      </c>
      <c r="HF305">
        <v>41851.2</v>
      </c>
      <c r="HG305">
        <v>1.93202</v>
      </c>
      <c r="HH305">
        <v>1.89692</v>
      </c>
      <c r="HI305">
        <v>0.124309</v>
      </c>
      <c r="HJ305">
        <v>0</v>
      </c>
      <c r="HK305">
        <v>27.9762</v>
      </c>
      <c r="HL305">
        <v>999.9</v>
      </c>
      <c r="HM305">
        <v>53.4</v>
      </c>
      <c r="HN305">
        <v>30.9</v>
      </c>
      <c r="HO305">
        <v>26.2626</v>
      </c>
      <c r="HP305">
        <v>61.916</v>
      </c>
      <c r="HQ305">
        <v>25.8173</v>
      </c>
      <c r="HR305">
        <v>1</v>
      </c>
      <c r="HS305">
        <v>0.0294055</v>
      </c>
      <c r="HT305">
        <v>-0.738115</v>
      </c>
      <c r="HU305">
        <v>20.3408</v>
      </c>
      <c r="HV305">
        <v>5.22148</v>
      </c>
      <c r="HW305">
        <v>12.0113</v>
      </c>
      <c r="HX305">
        <v>4.99005</v>
      </c>
      <c r="HY305">
        <v>3.28912</v>
      </c>
      <c r="HZ305">
        <v>9999</v>
      </c>
      <c r="IA305">
        <v>9999</v>
      </c>
      <c r="IB305">
        <v>9999</v>
      </c>
      <c r="IC305">
        <v>5.2</v>
      </c>
      <c r="ID305">
        <v>1.86759</v>
      </c>
      <c r="IE305">
        <v>1.86675</v>
      </c>
      <c r="IF305">
        <v>1.86601</v>
      </c>
      <c r="IG305">
        <v>1.866</v>
      </c>
      <c r="IH305">
        <v>1.86785</v>
      </c>
      <c r="II305">
        <v>1.8703</v>
      </c>
      <c r="IJ305">
        <v>1.86893</v>
      </c>
      <c r="IK305">
        <v>1.87042</v>
      </c>
      <c r="IL305">
        <v>0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-0.337</v>
      </c>
      <c r="IZ305">
        <v>0.1185</v>
      </c>
      <c r="JA305">
        <v>-0.08430758455233166</v>
      </c>
      <c r="JB305">
        <v>-0.0005046786976645747</v>
      </c>
      <c r="JC305">
        <v>-2.788243218172637E-07</v>
      </c>
      <c r="JD305">
        <v>-1.458253586176284E-11</v>
      </c>
      <c r="JE305">
        <v>-0.06436460862781151</v>
      </c>
      <c r="JF305">
        <v>-0.004978686969522418</v>
      </c>
      <c r="JG305">
        <v>0.0008967905392753483</v>
      </c>
      <c r="JH305">
        <v>-1.433903952826167E-05</v>
      </c>
      <c r="JI305">
        <v>4</v>
      </c>
      <c r="JJ305">
        <v>2332</v>
      </c>
      <c r="JK305">
        <v>1</v>
      </c>
      <c r="JL305">
        <v>26</v>
      </c>
      <c r="JM305">
        <v>192870.4</v>
      </c>
      <c r="JN305">
        <v>192870.5</v>
      </c>
      <c r="JO305">
        <v>1.0376</v>
      </c>
      <c r="JP305">
        <v>2.27661</v>
      </c>
      <c r="JQ305">
        <v>1.39648</v>
      </c>
      <c r="JR305">
        <v>2.34253</v>
      </c>
      <c r="JS305">
        <v>1.49536</v>
      </c>
      <c r="JT305">
        <v>2.51953</v>
      </c>
      <c r="JU305">
        <v>36.152</v>
      </c>
      <c r="JV305">
        <v>24.0612</v>
      </c>
      <c r="JW305">
        <v>18</v>
      </c>
      <c r="JX305">
        <v>489.336</v>
      </c>
      <c r="JY305">
        <v>457.365</v>
      </c>
      <c r="JZ305">
        <v>28.3206</v>
      </c>
      <c r="KA305">
        <v>27.9624</v>
      </c>
      <c r="KB305">
        <v>30</v>
      </c>
      <c r="KC305">
        <v>27.8536</v>
      </c>
      <c r="KD305">
        <v>27.7878</v>
      </c>
      <c r="KE305">
        <v>20.7799</v>
      </c>
      <c r="KF305">
        <v>25.437</v>
      </c>
      <c r="KG305">
        <v>77.80410000000001</v>
      </c>
      <c r="KH305">
        <v>28.3348</v>
      </c>
      <c r="KI305">
        <v>413.367</v>
      </c>
      <c r="KJ305">
        <v>21.4397</v>
      </c>
      <c r="KK305">
        <v>101.097</v>
      </c>
      <c r="KL305">
        <v>100.641</v>
      </c>
    </row>
    <row r="306" spans="1:298">
      <c r="A306">
        <v>290</v>
      </c>
      <c r="B306">
        <v>1758819654.6</v>
      </c>
      <c r="C306">
        <v>6619.5</v>
      </c>
      <c r="D306" t="s">
        <v>1027</v>
      </c>
      <c r="E306" t="s">
        <v>1028</v>
      </c>
      <c r="F306">
        <v>5</v>
      </c>
      <c r="G306" t="s">
        <v>1026</v>
      </c>
      <c r="H306" t="s">
        <v>437</v>
      </c>
      <c r="I306" t="s">
        <v>438</v>
      </c>
      <c r="J306">
        <v>1758819646.755172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429.1746106412294</v>
      </c>
      <c r="AL306">
        <v>417.1650787878786</v>
      </c>
      <c r="AM306">
        <v>-0.0003327265535975276</v>
      </c>
      <c r="AN306">
        <v>65.06534305805209</v>
      </c>
      <c r="AO306">
        <f>(AQ306 - AP306 + DZ306*1E3/(8.314*(EB306+273.15)) * AS306/DY306 * AR306) * DY306/(100*DM306) * 1000/(1000 - AQ306)</f>
        <v>0</v>
      </c>
      <c r="AP306">
        <v>21.4371168066189</v>
      </c>
      <c r="AQ306">
        <v>22.92914787878787</v>
      </c>
      <c r="AR306">
        <v>-4.916363166949391E-06</v>
      </c>
      <c r="AS306">
        <v>108.0149622014332</v>
      </c>
      <c r="AT306">
        <v>0</v>
      </c>
      <c r="AU306">
        <v>0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2.44</v>
      </c>
      <c r="DN306">
        <v>0.5</v>
      </c>
      <c r="DO306" t="s">
        <v>440</v>
      </c>
      <c r="DP306">
        <v>2</v>
      </c>
      <c r="DQ306" t="b">
        <v>1</v>
      </c>
      <c r="DR306">
        <v>1758819646.755172</v>
      </c>
      <c r="DS306">
        <v>407.6794827586207</v>
      </c>
      <c r="DT306">
        <v>419.8899310344827</v>
      </c>
      <c r="DU306">
        <v>22.93168620689655</v>
      </c>
      <c r="DV306">
        <v>21.44073448275863</v>
      </c>
      <c r="DW306">
        <v>408.0170689655173</v>
      </c>
      <c r="DX306">
        <v>22.81315862068966</v>
      </c>
      <c r="DY306">
        <v>499.9915172413793</v>
      </c>
      <c r="DZ306">
        <v>91.20052068965515</v>
      </c>
      <c r="EA306">
        <v>0.02883026896551724</v>
      </c>
      <c r="EB306">
        <v>29.66879310344828</v>
      </c>
      <c r="EC306">
        <v>29.99402068965517</v>
      </c>
      <c r="ED306">
        <v>999.9000000000002</v>
      </c>
      <c r="EE306">
        <v>0</v>
      </c>
      <c r="EF306">
        <v>0</v>
      </c>
      <c r="EG306">
        <v>10001.03827586207</v>
      </c>
      <c r="EH306">
        <v>0</v>
      </c>
      <c r="EI306">
        <v>12.197</v>
      </c>
      <c r="EJ306">
        <v>-12.21052413793103</v>
      </c>
      <c r="EK306">
        <v>417.2475517241379</v>
      </c>
      <c r="EL306">
        <v>429.09</v>
      </c>
      <c r="EM306">
        <v>1.490953793103448</v>
      </c>
      <c r="EN306">
        <v>419.8899310344827</v>
      </c>
      <c r="EO306">
        <v>21.44073448275863</v>
      </c>
      <c r="EP306">
        <v>2.091382068965517</v>
      </c>
      <c r="EQ306">
        <v>1.955406896551724</v>
      </c>
      <c r="ER306">
        <v>18.15369655172414</v>
      </c>
      <c r="ES306">
        <v>17.0878</v>
      </c>
      <c r="ET306">
        <v>2000.02</v>
      </c>
      <c r="EU306">
        <v>0.9799959310344825</v>
      </c>
      <c r="EV306">
        <v>0.02000375862068965</v>
      </c>
      <c r="EW306">
        <v>0</v>
      </c>
      <c r="EX306">
        <v>307.6073793103448</v>
      </c>
      <c r="EY306">
        <v>5.000969999999999</v>
      </c>
      <c r="EZ306">
        <v>6195.68103448276</v>
      </c>
      <c r="FA306">
        <v>16707.73103448276</v>
      </c>
      <c r="FB306">
        <v>40.03420689655172</v>
      </c>
      <c r="FC306">
        <v>40.41562068965516</v>
      </c>
      <c r="FD306">
        <v>39.96741379310343</v>
      </c>
      <c r="FE306">
        <v>40.00855172413793</v>
      </c>
      <c r="FF306">
        <v>40.625</v>
      </c>
      <c r="FG306">
        <v>1955.11</v>
      </c>
      <c r="FH306">
        <v>39.91</v>
      </c>
      <c r="FI306">
        <v>0</v>
      </c>
      <c r="FJ306">
        <v>1758819655.8</v>
      </c>
      <c r="FK306">
        <v>0</v>
      </c>
      <c r="FL306">
        <v>307.6370769230769</v>
      </c>
      <c r="FM306">
        <v>-0.6669401770049371</v>
      </c>
      <c r="FN306">
        <v>-14.12102563520844</v>
      </c>
      <c r="FO306">
        <v>6195.511538461538</v>
      </c>
      <c r="FP306">
        <v>15</v>
      </c>
      <c r="FQ306">
        <v>0</v>
      </c>
      <c r="FR306" t="s">
        <v>441</v>
      </c>
      <c r="FS306">
        <v>1747247426.5</v>
      </c>
      <c r="FT306">
        <v>1747247420.5</v>
      </c>
      <c r="FU306">
        <v>0</v>
      </c>
      <c r="FV306">
        <v>1.027</v>
      </c>
      <c r="FW306">
        <v>0.031</v>
      </c>
      <c r="FX306">
        <v>0.02</v>
      </c>
      <c r="FY306">
        <v>0.05</v>
      </c>
      <c r="FZ306">
        <v>420</v>
      </c>
      <c r="GA306">
        <v>16</v>
      </c>
      <c r="GB306">
        <v>0.01</v>
      </c>
      <c r="GC306">
        <v>0.1</v>
      </c>
      <c r="GD306">
        <v>-12.30667317073171</v>
      </c>
      <c r="GE306">
        <v>1.167756794425095</v>
      </c>
      <c r="GF306">
        <v>0.2459761380697374</v>
      </c>
      <c r="GG306">
        <v>0</v>
      </c>
      <c r="GH306">
        <v>307.7024117647059</v>
      </c>
      <c r="GI306">
        <v>-0.8737051197047558</v>
      </c>
      <c r="GJ306">
        <v>0.2138582705007983</v>
      </c>
      <c r="GK306">
        <v>-1</v>
      </c>
      <c r="GL306">
        <v>1.491148048780488</v>
      </c>
      <c r="GM306">
        <v>0.001720766550523051</v>
      </c>
      <c r="GN306">
        <v>0.001293019192342782</v>
      </c>
      <c r="GO306">
        <v>1</v>
      </c>
      <c r="GP306">
        <v>1</v>
      </c>
      <c r="GQ306">
        <v>2</v>
      </c>
      <c r="GR306" t="s">
        <v>442</v>
      </c>
      <c r="GS306">
        <v>3.13572</v>
      </c>
      <c r="GT306">
        <v>2.68848</v>
      </c>
      <c r="GU306">
        <v>0.0927822</v>
      </c>
      <c r="GV306">
        <v>0.0935267</v>
      </c>
      <c r="GW306">
        <v>0.103994</v>
      </c>
      <c r="GX306">
        <v>0.0979573</v>
      </c>
      <c r="GY306">
        <v>28872.8</v>
      </c>
      <c r="GZ306">
        <v>28899.9</v>
      </c>
      <c r="HA306">
        <v>29580.6</v>
      </c>
      <c r="HB306">
        <v>29459.6</v>
      </c>
      <c r="HC306">
        <v>35015.2</v>
      </c>
      <c r="HD306">
        <v>35194.8</v>
      </c>
      <c r="HE306">
        <v>41625.2</v>
      </c>
      <c r="HF306">
        <v>41850.9</v>
      </c>
      <c r="HG306">
        <v>1.93183</v>
      </c>
      <c r="HH306">
        <v>1.8971</v>
      </c>
      <c r="HI306">
        <v>0.123978</v>
      </c>
      <c r="HJ306">
        <v>0</v>
      </c>
      <c r="HK306">
        <v>27.978</v>
      </c>
      <c r="HL306">
        <v>999.9</v>
      </c>
      <c r="HM306">
        <v>53.4</v>
      </c>
      <c r="HN306">
        <v>30.9</v>
      </c>
      <c r="HO306">
        <v>26.2632</v>
      </c>
      <c r="HP306">
        <v>62.136</v>
      </c>
      <c r="HQ306">
        <v>25.8093</v>
      </c>
      <c r="HR306">
        <v>1</v>
      </c>
      <c r="HS306">
        <v>0.0292988</v>
      </c>
      <c r="HT306">
        <v>-0.7066750000000001</v>
      </c>
      <c r="HU306">
        <v>20.3403</v>
      </c>
      <c r="HV306">
        <v>5.21819</v>
      </c>
      <c r="HW306">
        <v>12.0114</v>
      </c>
      <c r="HX306">
        <v>4.98915</v>
      </c>
      <c r="HY306">
        <v>3.28845</v>
      </c>
      <c r="HZ306">
        <v>9999</v>
      </c>
      <c r="IA306">
        <v>9999</v>
      </c>
      <c r="IB306">
        <v>9999</v>
      </c>
      <c r="IC306">
        <v>5.2</v>
      </c>
      <c r="ID306">
        <v>1.8676</v>
      </c>
      <c r="IE306">
        <v>1.86676</v>
      </c>
      <c r="IF306">
        <v>1.86602</v>
      </c>
      <c r="IG306">
        <v>1.866</v>
      </c>
      <c r="IH306">
        <v>1.86786</v>
      </c>
      <c r="II306">
        <v>1.87031</v>
      </c>
      <c r="IJ306">
        <v>1.86896</v>
      </c>
      <c r="IK306">
        <v>1.87043</v>
      </c>
      <c r="IL306">
        <v>0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-0.337</v>
      </c>
      <c r="IZ306">
        <v>0.1185</v>
      </c>
      <c r="JA306">
        <v>-0.08430758455233166</v>
      </c>
      <c r="JB306">
        <v>-0.0005046786976645747</v>
      </c>
      <c r="JC306">
        <v>-2.788243218172637E-07</v>
      </c>
      <c r="JD306">
        <v>-1.458253586176284E-11</v>
      </c>
      <c r="JE306">
        <v>-0.06436460862781151</v>
      </c>
      <c r="JF306">
        <v>-0.004978686969522418</v>
      </c>
      <c r="JG306">
        <v>0.0008967905392753483</v>
      </c>
      <c r="JH306">
        <v>-1.433903952826167E-05</v>
      </c>
      <c r="JI306">
        <v>4</v>
      </c>
      <c r="JJ306">
        <v>2332</v>
      </c>
      <c r="JK306">
        <v>1</v>
      </c>
      <c r="JL306">
        <v>26</v>
      </c>
      <c r="JM306">
        <v>192870.5</v>
      </c>
      <c r="JN306">
        <v>192870.6</v>
      </c>
      <c r="JO306">
        <v>1.01074</v>
      </c>
      <c r="JP306">
        <v>2.27173</v>
      </c>
      <c r="JQ306">
        <v>1.39648</v>
      </c>
      <c r="JR306">
        <v>2.34619</v>
      </c>
      <c r="JS306">
        <v>1.49536</v>
      </c>
      <c r="JT306">
        <v>2.52563</v>
      </c>
      <c r="JU306">
        <v>36.152</v>
      </c>
      <c r="JV306">
        <v>24.0612</v>
      </c>
      <c r="JW306">
        <v>18</v>
      </c>
      <c r="JX306">
        <v>489.191</v>
      </c>
      <c r="JY306">
        <v>457.464</v>
      </c>
      <c r="JZ306">
        <v>28.3321</v>
      </c>
      <c r="KA306">
        <v>27.9607</v>
      </c>
      <c r="KB306">
        <v>29.9999</v>
      </c>
      <c r="KC306">
        <v>27.8513</v>
      </c>
      <c r="KD306">
        <v>27.7865</v>
      </c>
      <c r="KE306">
        <v>20.247</v>
      </c>
      <c r="KF306">
        <v>25.437</v>
      </c>
      <c r="KG306">
        <v>77.80410000000001</v>
      </c>
      <c r="KH306">
        <v>28.327</v>
      </c>
      <c r="KI306">
        <v>399.98</v>
      </c>
      <c r="KJ306">
        <v>21.4339</v>
      </c>
      <c r="KK306">
        <v>101.097</v>
      </c>
      <c r="KL306">
        <v>100.64</v>
      </c>
    </row>
    <row r="307" spans="1:298">
      <c r="A307">
        <v>291</v>
      </c>
      <c r="B307">
        <v>1758819659.6</v>
      </c>
      <c r="C307">
        <v>6624.5</v>
      </c>
      <c r="D307" t="s">
        <v>1029</v>
      </c>
      <c r="E307" t="s">
        <v>1030</v>
      </c>
      <c r="F307">
        <v>5</v>
      </c>
      <c r="G307" t="s">
        <v>1026</v>
      </c>
      <c r="H307" t="s">
        <v>437</v>
      </c>
      <c r="I307" t="s">
        <v>438</v>
      </c>
      <c r="J307">
        <v>1758819651.832142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422.1472784571076</v>
      </c>
      <c r="AL307">
        <v>413.7813818181818</v>
      </c>
      <c r="AM307">
        <v>-0.7983115895202991</v>
      </c>
      <c r="AN307">
        <v>65.06534305805209</v>
      </c>
      <c r="AO307">
        <f>(AQ307 - AP307 + DZ307*1E3/(8.314*(EB307+273.15)) * AS307/DY307 * AR307) * DY307/(100*DM307) * 1000/(1000 - AQ307)</f>
        <v>0</v>
      </c>
      <c r="AP307">
        <v>21.43571469767348</v>
      </c>
      <c r="AQ307">
        <v>22.9282109090909</v>
      </c>
      <c r="AR307">
        <v>-2.404829319930238E-06</v>
      </c>
      <c r="AS307">
        <v>108.0149622014332</v>
      </c>
      <c r="AT307">
        <v>0</v>
      </c>
      <c r="AU307">
        <v>0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2.44</v>
      </c>
      <c r="DN307">
        <v>0.5</v>
      </c>
      <c r="DO307" t="s">
        <v>440</v>
      </c>
      <c r="DP307">
        <v>2</v>
      </c>
      <c r="DQ307" t="b">
        <v>1</v>
      </c>
      <c r="DR307">
        <v>1758819651.832142</v>
      </c>
      <c r="DS307">
        <v>407.1685000000001</v>
      </c>
      <c r="DT307">
        <v>417.0784642857142</v>
      </c>
      <c r="DU307">
        <v>22.92994999999999</v>
      </c>
      <c r="DV307">
        <v>21.43816785714285</v>
      </c>
      <c r="DW307">
        <v>407.5057857142857</v>
      </c>
      <c r="DX307">
        <v>22.81144642857143</v>
      </c>
      <c r="DY307">
        <v>499.9975357142857</v>
      </c>
      <c r="DZ307">
        <v>91.20072857142857</v>
      </c>
      <c r="EA307">
        <v>0.02842109285714286</v>
      </c>
      <c r="EB307">
        <v>29.67376071428572</v>
      </c>
      <c r="EC307">
        <v>29.99941428571429</v>
      </c>
      <c r="ED307">
        <v>999.9000000000002</v>
      </c>
      <c r="EE307">
        <v>0</v>
      </c>
      <c r="EF307">
        <v>0</v>
      </c>
      <c r="EG307">
        <v>10000.18071428571</v>
      </c>
      <c r="EH307">
        <v>0</v>
      </c>
      <c r="EI307">
        <v>12.20428571428571</v>
      </c>
      <c r="EJ307">
        <v>-9.909997857142855</v>
      </c>
      <c r="EK307">
        <v>416.7238928571429</v>
      </c>
      <c r="EL307">
        <v>426.2157142857142</v>
      </c>
      <c r="EM307">
        <v>1.491785</v>
      </c>
      <c r="EN307">
        <v>417.0784642857142</v>
      </c>
      <c r="EO307">
        <v>21.43816785714285</v>
      </c>
      <c r="EP307">
        <v>2.091228571428572</v>
      </c>
      <c r="EQ307">
        <v>1.9551775</v>
      </c>
      <c r="ER307">
        <v>18.15252142857143</v>
      </c>
      <c r="ES307">
        <v>17.08594285714286</v>
      </c>
      <c r="ET307">
        <v>2000.005</v>
      </c>
      <c r="EU307">
        <v>0.9799957499999997</v>
      </c>
      <c r="EV307">
        <v>0.02000394642857143</v>
      </c>
      <c r="EW307">
        <v>0</v>
      </c>
      <c r="EX307">
        <v>307.6096785714286</v>
      </c>
      <c r="EY307">
        <v>5.00097</v>
      </c>
      <c r="EZ307">
        <v>6194.618214285715</v>
      </c>
      <c r="FA307">
        <v>16707.61428571429</v>
      </c>
      <c r="FB307">
        <v>40.03764285714285</v>
      </c>
      <c r="FC307">
        <v>40.40821428571428</v>
      </c>
      <c r="FD307">
        <v>39.9505</v>
      </c>
      <c r="FE307">
        <v>40</v>
      </c>
      <c r="FF307">
        <v>40.625</v>
      </c>
      <c r="FG307">
        <v>1955.095</v>
      </c>
      <c r="FH307">
        <v>39.91</v>
      </c>
      <c r="FI307">
        <v>0</v>
      </c>
      <c r="FJ307">
        <v>1758819660.6</v>
      </c>
      <c r="FK307">
        <v>0</v>
      </c>
      <c r="FL307">
        <v>307.6313076923077</v>
      </c>
      <c r="FM307">
        <v>0.4463589749482524</v>
      </c>
      <c r="FN307">
        <v>-3.356581196054456</v>
      </c>
      <c r="FO307">
        <v>6194.604615384615</v>
      </c>
      <c r="FP307">
        <v>15</v>
      </c>
      <c r="FQ307">
        <v>0</v>
      </c>
      <c r="FR307" t="s">
        <v>441</v>
      </c>
      <c r="FS307">
        <v>1747247426.5</v>
      </c>
      <c r="FT307">
        <v>1747247420.5</v>
      </c>
      <c r="FU307">
        <v>0</v>
      </c>
      <c r="FV307">
        <v>1.027</v>
      </c>
      <c r="FW307">
        <v>0.031</v>
      </c>
      <c r="FX307">
        <v>0.02</v>
      </c>
      <c r="FY307">
        <v>0.05</v>
      </c>
      <c r="FZ307">
        <v>420</v>
      </c>
      <c r="GA307">
        <v>16</v>
      </c>
      <c r="GB307">
        <v>0.01</v>
      </c>
      <c r="GC307">
        <v>0.1</v>
      </c>
      <c r="GD307">
        <v>-10.89604024390244</v>
      </c>
      <c r="GE307">
        <v>20.83951777003483</v>
      </c>
      <c r="GF307">
        <v>2.784199796453751</v>
      </c>
      <c r="GG307">
        <v>0</v>
      </c>
      <c r="GH307">
        <v>307.6517647058823</v>
      </c>
      <c r="GI307">
        <v>-0.3383040492233358</v>
      </c>
      <c r="GJ307">
        <v>0.2041219443521212</v>
      </c>
      <c r="GK307">
        <v>-1</v>
      </c>
      <c r="GL307">
        <v>1.491488048780488</v>
      </c>
      <c r="GM307">
        <v>0.009577003484320272</v>
      </c>
      <c r="GN307">
        <v>0.001489447793421356</v>
      </c>
      <c r="GO307">
        <v>1</v>
      </c>
      <c r="GP307">
        <v>1</v>
      </c>
      <c r="GQ307">
        <v>2</v>
      </c>
      <c r="GR307" t="s">
        <v>442</v>
      </c>
      <c r="GS307">
        <v>3.13587</v>
      </c>
      <c r="GT307">
        <v>2.68843</v>
      </c>
      <c r="GU307">
        <v>0.09210599999999999</v>
      </c>
      <c r="GV307">
        <v>0.0912732</v>
      </c>
      <c r="GW307">
        <v>0.10399</v>
      </c>
      <c r="GX307">
        <v>0.09795089999999999</v>
      </c>
      <c r="GY307">
        <v>28894.2</v>
      </c>
      <c r="GZ307">
        <v>28971.5</v>
      </c>
      <c r="HA307">
        <v>29580.5</v>
      </c>
      <c r="HB307">
        <v>29459.4</v>
      </c>
      <c r="HC307">
        <v>35015.2</v>
      </c>
      <c r="HD307">
        <v>35194.6</v>
      </c>
      <c r="HE307">
        <v>41625</v>
      </c>
      <c r="HF307">
        <v>41850.5</v>
      </c>
      <c r="HG307">
        <v>1.93218</v>
      </c>
      <c r="HH307">
        <v>1.89707</v>
      </c>
      <c r="HI307">
        <v>0.124026</v>
      </c>
      <c r="HJ307">
        <v>0</v>
      </c>
      <c r="HK307">
        <v>27.9797</v>
      </c>
      <c r="HL307">
        <v>999.9</v>
      </c>
      <c r="HM307">
        <v>53.4</v>
      </c>
      <c r="HN307">
        <v>30.9</v>
      </c>
      <c r="HO307">
        <v>26.2655</v>
      </c>
      <c r="HP307">
        <v>62.056</v>
      </c>
      <c r="HQ307">
        <v>25.8654</v>
      </c>
      <c r="HR307">
        <v>1</v>
      </c>
      <c r="HS307">
        <v>0.0292708</v>
      </c>
      <c r="HT307">
        <v>-0.6908029999999999</v>
      </c>
      <c r="HU307">
        <v>20.3404</v>
      </c>
      <c r="HV307">
        <v>5.21789</v>
      </c>
      <c r="HW307">
        <v>12.0117</v>
      </c>
      <c r="HX307">
        <v>4.98935</v>
      </c>
      <c r="HY307">
        <v>3.28848</v>
      </c>
      <c r="HZ307">
        <v>9999</v>
      </c>
      <c r="IA307">
        <v>9999</v>
      </c>
      <c r="IB307">
        <v>9999</v>
      </c>
      <c r="IC307">
        <v>5.2</v>
      </c>
      <c r="ID307">
        <v>1.86757</v>
      </c>
      <c r="IE307">
        <v>1.86675</v>
      </c>
      <c r="IF307">
        <v>1.86602</v>
      </c>
      <c r="IG307">
        <v>1.866</v>
      </c>
      <c r="IH307">
        <v>1.86789</v>
      </c>
      <c r="II307">
        <v>1.8703</v>
      </c>
      <c r="IJ307">
        <v>1.86892</v>
      </c>
      <c r="IK307">
        <v>1.87043</v>
      </c>
      <c r="IL307">
        <v>0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-0.334</v>
      </c>
      <c r="IZ307">
        <v>0.1184</v>
      </c>
      <c r="JA307">
        <v>-0.08430758455233166</v>
      </c>
      <c r="JB307">
        <v>-0.0005046786976645747</v>
      </c>
      <c r="JC307">
        <v>-2.788243218172637E-07</v>
      </c>
      <c r="JD307">
        <v>-1.458253586176284E-11</v>
      </c>
      <c r="JE307">
        <v>-0.06436460862781151</v>
      </c>
      <c r="JF307">
        <v>-0.004978686969522418</v>
      </c>
      <c r="JG307">
        <v>0.0008967905392753483</v>
      </c>
      <c r="JH307">
        <v>-1.433903952826167E-05</v>
      </c>
      <c r="JI307">
        <v>4</v>
      </c>
      <c r="JJ307">
        <v>2332</v>
      </c>
      <c r="JK307">
        <v>1</v>
      </c>
      <c r="JL307">
        <v>26</v>
      </c>
      <c r="JM307">
        <v>192870.6</v>
      </c>
      <c r="JN307">
        <v>192870.7</v>
      </c>
      <c r="JO307">
        <v>0.981445</v>
      </c>
      <c r="JP307">
        <v>2.26074</v>
      </c>
      <c r="JQ307">
        <v>1.39771</v>
      </c>
      <c r="JR307">
        <v>2.34497</v>
      </c>
      <c r="JS307">
        <v>1.49536</v>
      </c>
      <c r="JT307">
        <v>2.69653</v>
      </c>
      <c r="JU307">
        <v>36.152</v>
      </c>
      <c r="JV307">
        <v>24.0612</v>
      </c>
      <c r="JW307">
        <v>18</v>
      </c>
      <c r="JX307">
        <v>489.407</v>
      </c>
      <c r="JY307">
        <v>457.439</v>
      </c>
      <c r="JZ307">
        <v>28.3287</v>
      </c>
      <c r="KA307">
        <v>27.9589</v>
      </c>
      <c r="KB307">
        <v>29.9999</v>
      </c>
      <c r="KC307">
        <v>27.8506</v>
      </c>
      <c r="KD307">
        <v>27.7854</v>
      </c>
      <c r="KE307">
        <v>19.659</v>
      </c>
      <c r="KF307">
        <v>25.437</v>
      </c>
      <c r="KG307">
        <v>77.80410000000001</v>
      </c>
      <c r="KH307">
        <v>28.3259</v>
      </c>
      <c r="KI307">
        <v>379.944</v>
      </c>
      <c r="KJ307">
        <v>21.4332</v>
      </c>
      <c r="KK307">
        <v>101.097</v>
      </c>
      <c r="KL307">
        <v>100.639</v>
      </c>
    </row>
    <row r="308" spans="1:298">
      <c r="A308">
        <v>292</v>
      </c>
      <c r="B308">
        <v>1758819664.6</v>
      </c>
      <c r="C308">
        <v>6629.5</v>
      </c>
      <c r="D308" t="s">
        <v>1031</v>
      </c>
      <c r="E308" t="s">
        <v>1032</v>
      </c>
      <c r="F308">
        <v>5</v>
      </c>
      <c r="G308" t="s">
        <v>1026</v>
      </c>
      <c r="H308" t="s">
        <v>437</v>
      </c>
      <c r="I308" t="s">
        <v>438</v>
      </c>
      <c r="J308">
        <v>1758819657.1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407.0430084239337</v>
      </c>
      <c r="AL308">
        <v>404.3965212121211</v>
      </c>
      <c r="AM308">
        <v>-2.000026343616093</v>
      </c>
      <c r="AN308">
        <v>65.06534305805209</v>
      </c>
      <c r="AO308">
        <f>(AQ308 - AP308 + DZ308*1E3/(8.314*(EB308+273.15)) * AS308/DY308 * AR308) * DY308/(100*DM308) * 1000/(1000 - AQ308)</f>
        <v>0</v>
      </c>
      <c r="AP308">
        <v>21.43355655747293</v>
      </c>
      <c r="AQ308">
        <v>22.92538</v>
      </c>
      <c r="AR308">
        <v>-5.704396181622829E-06</v>
      </c>
      <c r="AS308">
        <v>108.0149622014332</v>
      </c>
      <c r="AT308">
        <v>0</v>
      </c>
      <c r="AU308">
        <v>0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2.44</v>
      </c>
      <c r="DN308">
        <v>0.5</v>
      </c>
      <c r="DO308" t="s">
        <v>440</v>
      </c>
      <c r="DP308">
        <v>2</v>
      </c>
      <c r="DQ308" t="b">
        <v>1</v>
      </c>
      <c r="DR308">
        <v>1758819657.1</v>
      </c>
      <c r="DS308">
        <v>404.336962962963</v>
      </c>
      <c r="DT308">
        <v>409.0687407407407</v>
      </c>
      <c r="DU308">
        <v>22.92844814814815</v>
      </c>
      <c r="DV308">
        <v>21.43559259259259</v>
      </c>
      <c r="DW308">
        <v>404.6720370370371</v>
      </c>
      <c r="DX308">
        <v>22.80995925925926</v>
      </c>
      <c r="DY308">
        <v>500.0144814814815</v>
      </c>
      <c r="DZ308">
        <v>91.20114814814815</v>
      </c>
      <c r="EA308">
        <v>0.02805617777777778</v>
      </c>
      <c r="EB308">
        <v>29.67121111111111</v>
      </c>
      <c r="EC308">
        <v>29.99888148148148</v>
      </c>
      <c r="ED308">
        <v>999.9000000000001</v>
      </c>
      <c r="EE308">
        <v>0</v>
      </c>
      <c r="EF308">
        <v>0</v>
      </c>
      <c r="EG308">
        <v>9996.756296296298</v>
      </c>
      <c r="EH308">
        <v>0</v>
      </c>
      <c r="EI308">
        <v>12.22297777777777</v>
      </c>
      <c r="EJ308">
        <v>-4.731826111111111</v>
      </c>
      <c r="EK308">
        <v>413.8252592592593</v>
      </c>
      <c r="EL308">
        <v>418.0293703703704</v>
      </c>
      <c r="EM308">
        <v>1.492861851851852</v>
      </c>
      <c r="EN308">
        <v>409.0687407407407</v>
      </c>
      <c r="EO308">
        <v>21.43559259259259</v>
      </c>
      <c r="EP308">
        <v>2.091101481481481</v>
      </c>
      <c r="EQ308">
        <v>1.954951851851852</v>
      </c>
      <c r="ER308">
        <v>18.15155925925926</v>
      </c>
      <c r="ES308">
        <v>17.08411111111111</v>
      </c>
      <c r="ET308">
        <v>2000.006666666666</v>
      </c>
      <c r="EU308">
        <v>0.9799957777777776</v>
      </c>
      <c r="EV308">
        <v>0.02000391851851852</v>
      </c>
      <c r="EW308">
        <v>0</v>
      </c>
      <c r="EX308">
        <v>307.6222222222223</v>
      </c>
      <c r="EY308">
        <v>5.00097</v>
      </c>
      <c r="EZ308">
        <v>6194.776296296296</v>
      </c>
      <c r="FA308">
        <v>16707.62592592593</v>
      </c>
      <c r="FB308">
        <v>40.03903703703704</v>
      </c>
      <c r="FC308">
        <v>40.40485185185185</v>
      </c>
      <c r="FD308">
        <v>39.95333333333333</v>
      </c>
      <c r="FE308">
        <v>40.00459259259259</v>
      </c>
      <c r="FF308">
        <v>40.62959259259259</v>
      </c>
      <c r="FG308">
        <v>1955.096666666667</v>
      </c>
      <c r="FH308">
        <v>39.91</v>
      </c>
      <c r="FI308">
        <v>0</v>
      </c>
      <c r="FJ308">
        <v>1758819665.4</v>
      </c>
      <c r="FK308">
        <v>0</v>
      </c>
      <c r="FL308">
        <v>307.6292307692307</v>
      </c>
      <c r="FM308">
        <v>0.5989059767575722</v>
      </c>
      <c r="FN308">
        <v>5.10666664639611</v>
      </c>
      <c r="FO308">
        <v>6194.765769230769</v>
      </c>
      <c r="FP308">
        <v>15</v>
      </c>
      <c r="FQ308">
        <v>0</v>
      </c>
      <c r="FR308" t="s">
        <v>441</v>
      </c>
      <c r="FS308">
        <v>1747247426.5</v>
      </c>
      <c r="FT308">
        <v>1747247420.5</v>
      </c>
      <c r="FU308">
        <v>0</v>
      </c>
      <c r="FV308">
        <v>1.027</v>
      </c>
      <c r="FW308">
        <v>0.031</v>
      </c>
      <c r="FX308">
        <v>0.02</v>
      </c>
      <c r="FY308">
        <v>0.05</v>
      </c>
      <c r="FZ308">
        <v>420</v>
      </c>
      <c r="GA308">
        <v>16</v>
      </c>
      <c r="GB308">
        <v>0.01</v>
      </c>
      <c r="GC308">
        <v>0.1</v>
      </c>
      <c r="GD308">
        <v>-7.426709878048781</v>
      </c>
      <c r="GE308">
        <v>55.4979336794425</v>
      </c>
      <c r="GF308">
        <v>5.982872760028304</v>
      </c>
      <c r="GG308">
        <v>0</v>
      </c>
      <c r="GH308">
        <v>307.6430882352941</v>
      </c>
      <c r="GI308">
        <v>0.09190221447462103</v>
      </c>
      <c r="GJ308">
        <v>0.1714226575125082</v>
      </c>
      <c r="GK308">
        <v>-1</v>
      </c>
      <c r="GL308">
        <v>1.491887073170732</v>
      </c>
      <c r="GM308">
        <v>0.01263909407665727</v>
      </c>
      <c r="GN308">
        <v>0.001544654423270428</v>
      </c>
      <c r="GO308">
        <v>1</v>
      </c>
      <c r="GP308">
        <v>1</v>
      </c>
      <c r="GQ308">
        <v>2</v>
      </c>
      <c r="GR308" t="s">
        <v>442</v>
      </c>
      <c r="GS308">
        <v>3.13584</v>
      </c>
      <c r="GT308">
        <v>2.68776</v>
      </c>
      <c r="GU308">
        <v>0.0904093</v>
      </c>
      <c r="GV308">
        <v>0.0884943</v>
      </c>
      <c r="GW308">
        <v>0.103982</v>
      </c>
      <c r="GX308">
        <v>0.0979429</v>
      </c>
      <c r="GY308">
        <v>28948.1</v>
      </c>
      <c r="GZ308">
        <v>29060.5</v>
      </c>
      <c r="HA308">
        <v>29580.4</v>
      </c>
      <c r="HB308">
        <v>29459.9</v>
      </c>
      <c r="HC308">
        <v>35015.6</v>
      </c>
      <c r="HD308">
        <v>35195.5</v>
      </c>
      <c r="HE308">
        <v>41625.1</v>
      </c>
      <c r="HF308">
        <v>41851.2</v>
      </c>
      <c r="HG308">
        <v>1.93212</v>
      </c>
      <c r="HH308">
        <v>1.89725</v>
      </c>
      <c r="HI308">
        <v>0.122461</v>
      </c>
      <c r="HJ308">
        <v>0</v>
      </c>
      <c r="HK308">
        <v>27.981</v>
      </c>
      <c r="HL308">
        <v>999.9</v>
      </c>
      <c r="HM308">
        <v>53.4</v>
      </c>
      <c r="HN308">
        <v>30.9</v>
      </c>
      <c r="HO308">
        <v>26.2632</v>
      </c>
      <c r="HP308">
        <v>62.006</v>
      </c>
      <c r="HQ308">
        <v>25.8133</v>
      </c>
      <c r="HR308">
        <v>1</v>
      </c>
      <c r="HS308">
        <v>0.0288465</v>
      </c>
      <c r="HT308">
        <v>-0.69445</v>
      </c>
      <c r="HU308">
        <v>20.3403</v>
      </c>
      <c r="HV308">
        <v>5.21759</v>
      </c>
      <c r="HW308">
        <v>12.0119</v>
      </c>
      <c r="HX308">
        <v>4.98855</v>
      </c>
      <c r="HY308">
        <v>3.28845</v>
      </c>
      <c r="HZ308">
        <v>9999</v>
      </c>
      <c r="IA308">
        <v>9999</v>
      </c>
      <c r="IB308">
        <v>9999</v>
      </c>
      <c r="IC308">
        <v>5.2</v>
      </c>
      <c r="ID308">
        <v>1.86759</v>
      </c>
      <c r="IE308">
        <v>1.86675</v>
      </c>
      <c r="IF308">
        <v>1.86602</v>
      </c>
      <c r="IG308">
        <v>1.866</v>
      </c>
      <c r="IH308">
        <v>1.86789</v>
      </c>
      <c r="II308">
        <v>1.8703</v>
      </c>
      <c r="IJ308">
        <v>1.86894</v>
      </c>
      <c r="IK308">
        <v>1.87043</v>
      </c>
      <c r="IL308">
        <v>0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-0.327</v>
      </c>
      <c r="IZ308">
        <v>0.1184</v>
      </c>
      <c r="JA308">
        <v>-0.08430758455233166</v>
      </c>
      <c r="JB308">
        <v>-0.0005046786976645747</v>
      </c>
      <c r="JC308">
        <v>-2.788243218172637E-07</v>
      </c>
      <c r="JD308">
        <v>-1.458253586176284E-11</v>
      </c>
      <c r="JE308">
        <v>-0.06436460862781151</v>
      </c>
      <c r="JF308">
        <v>-0.004978686969522418</v>
      </c>
      <c r="JG308">
        <v>0.0008967905392753483</v>
      </c>
      <c r="JH308">
        <v>-1.433903952826167E-05</v>
      </c>
      <c r="JI308">
        <v>4</v>
      </c>
      <c r="JJ308">
        <v>2332</v>
      </c>
      <c r="JK308">
        <v>1</v>
      </c>
      <c r="JL308">
        <v>26</v>
      </c>
      <c r="JM308">
        <v>192870.6</v>
      </c>
      <c r="JN308">
        <v>192870.7</v>
      </c>
      <c r="JO308">
        <v>0.946045</v>
      </c>
      <c r="JP308">
        <v>2.26196</v>
      </c>
      <c r="JQ308">
        <v>1.39648</v>
      </c>
      <c r="JR308">
        <v>2.34497</v>
      </c>
      <c r="JS308">
        <v>1.49536</v>
      </c>
      <c r="JT308">
        <v>2.6416</v>
      </c>
      <c r="JU308">
        <v>36.152</v>
      </c>
      <c r="JV308">
        <v>24.07</v>
      </c>
      <c r="JW308">
        <v>18</v>
      </c>
      <c r="JX308">
        <v>489.361</v>
      </c>
      <c r="JY308">
        <v>457.531</v>
      </c>
      <c r="JZ308">
        <v>28.3268</v>
      </c>
      <c r="KA308">
        <v>27.9583</v>
      </c>
      <c r="KB308">
        <v>29.9999</v>
      </c>
      <c r="KC308">
        <v>27.8489</v>
      </c>
      <c r="KD308">
        <v>27.783</v>
      </c>
      <c r="KE308">
        <v>18.9633</v>
      </c>
      <c r="KF308">
        <v>25.437</v>
      </c>
      <c r="KG308">
        <v>77.80410000000001</v>
      </c>
      <c r="KH308">
        <v>28.3272</v>
      </c>
      <c r="KI308">
        <v>366.586</v>
      </c>
      <c r="KJ308">
        <v>21.4333</v>
      </c>
      <c r="KK308">
        <v>101.097</v>
      </c>
      <c r="KL308">
        <v>100.641</v>
      </c>
    </row>
    <row r="309" spans="1:298">
      <c r="A309">
        <v>293</v>
      </c>
      <c r="B309">
        <v>1758819669.6</v>
      </c>
      <c r="C309">
        <v>6634.5</v>
      </c>
      <c r="D309" t="s">
        <v>1033</v>
      </c>
      <c r="E309" t="s">
        <v>1034</v>
      </c>
      <c r="F309">
        <v>5</v>
      </c>
      <c r="G309" t="s">
        <v>1026</v>
      </c>
      <c r="H309" t="s">
        <v>437</v>
      </c>
      <c r="I309" t="s">
        <v>438</v>
      </c>
      <c r="J309">
        <v>1758819661.814285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390.4678076646087</v>
      </c>
      <c r="AL309">
        <v>391.3050121212121</v>
      </c>
      <c r="AM309">
        <v>-2.675055086152268</v>
      </c>
      <c r="AN309">
        <v>65.06534305805209</v>
      </c>
      <c r="AO309">
        <f>(AQ309 - AP309 + DZ309*1E3/(8.314*(EB309+273.15)) * AS309/DY309 * AR309) * DY309/(100*DM309) * 1000/(1000 - AQ309)</f>
        <v>0</v>
      </c>
      <c r="AP309">
        <v>21.43047526993625</v>
      </c>
      <c r="AQ309">
        <v>22.92596909090907</v>
      </c>
      <c r="AR309">
        <v>4.770413139091267E-06</v>
      </c>
      <c r="AS309">
        <v>108.0149622014332</v>
      </c>
      <c r="AT309">
        <v>0</v>
      </c>
      <c r="AU309">
        <v>0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2.44</v>
      </c>
      <c r="DN309">
        <v>0.5</v>
      </c>
      <c r="DO309" t="s">
        <v>440</v>
      </c>
      <c r="DP309">
        <v>2</v>
      </c>
      <c r="DQ309" t="b">
        <v>1</v>
      </c>
      <c r="DR309">
        <v>1758819661.814285</v>
      </c>
      <c r="DS309">
        <v>398.0290714285715</v>
      </c>
      <c r="DT309">
        <v>396.7495</v>
      </c>
      <c r="DU309">
        <v>22.92681785714285</v>
      </c>
      <c r="DV309">
        <v>21.43330714285714</v>
      </c>
      <c r="DW309">
        <v>398.3595714285714</v>
      </c>
      <c r="DX309">
        <v>22.80834285714286</v>
      </c>
      <c r="DY309">
        <v>499.9921428571429</v>
      </c>
      <c r="DZ309">
        <v>91.20096785714284</v>
      </c>
      <c r="EA309">
        <v>0.0280362</v>
      </c>
      <c r="EB309">
        <v>29.66814642857144</v>
      </c>
      <c r="EC309">
        <v>29.9946</v>
      </c>
      <c r="ED309">
        <v>999.9000000000002</v>
      </c>
      <c r="EE309">
        <v>0</v>
      </c>
      <c r="EF309">
        <v>0</v>
      </c>
      <c r="EG309">
        <v>9997.562142857143</v>
      </c>
      <c r="EH309">
        <v>0</v>
      </c>
      <c r="EI309">
        <v>12.22968928571428</v>
      </c>
      <c r="EJ309">
        <v>1.279583035714286</v>
      </c>
      <c r="EK309">
        <v>407.3686785714286</v>
      </c>
      <c r="EL309">
        <v>405.4393214285714</v>
      </c>
      <c r="EM309">
        <v>1.49351</v>
      </c>
      <c r="EN309">
        <v>396.7495</v>
      </c>
      <c r="EO309">
        <v>21.43330714285714</v>
      </c>
      <c r="EP309">
        <v>2.090948214285714</v>
      </c>
      <c r="EQ309">
        <v>1.954738928571428</v>
      </c>
      <c r="ER309">
        <v>18.15038928571429</v>
      </c>
      <c r="ES309">
        <v>17.08238928571429</v>
      </c>
      <c r="ET309">
        <v>1999.979642857143</v>
      </c>
      <c r="EU309">
        <v>0.9799955357142854</v>
      </c>
      <c r="EV309">
        <v>0.02000415714285714</v>
      </c>
      <c r="EW309">
        <v>0</v>
      </c>
      <c r="EX309">
        <v>307.6551071428572</v>
      </c>
      <c r="EY309">
        <v>5.00097</v>
      </c>
      <c r="EZ309">
        <v>6194.680357142858</v>
      </c>
      <c r="FA309">
        <v>16707.40000000001</v>
      </c>
      <c r="FB309">
        <v>40.02657142857142</v>
      </c>
      <c r="FC309">
        <v>40.41485714285714</v>
      </c>
      <c r="FD309">
        <v>39.95274999999999</v>
      </c>
      <c r="FE309">
        <v>40.00664285714286</v>
      </c>
      <c r="FF309">
        <v>40.62942857142857</v>
      </c>
      <c r="FG309">
        <v>1955.069642857143</v>
      </c>
      <c r="FH309">
        <v>39.91</v>
      </c>
      <c r="FI309">
        <v>0</v>
      </c>
      <c r="FJ309">
        <v>1758819670.8</v>
      </c>
      <c r="FK309">
        <v>0</v>
      </c>
      <c r="FL309">
        <v>307.67264</v>
      </c>
      <c r="FM309">
        <v>0.3753846106824507</v>
      </c>
      <c r="FN309">
        <v>2.254615371871028</v>
      </c>
      <c r="FO309">
        <v>6194.7808</v>
      </c>
      <c r="FP309">
        <v>15</v>
      </c>
      <c r="FQ309">
        <v>0</v>
      </c>
      <c r="FR309" t="s">
        <v>441</v>
      </c>
      <c r="FS309">
        <v>1747247426.5</v>
      </c>
      <c r="FT309">
        <v>1747247420.5</v>
      </c>
      <c r="FU309">
        <v>0</v>
      </c>
      <c r="FV309">
        <v>1.027</v>
      </c>
      <c r="FW309">
        <v>0.031</v>
      </c>
      <c r="FX309">
        <v>0.02</v>
      </c>
      <c r="FY309">
        <v>0.05</v>
      </c>
      <c r="FZ309">
        <v>420</v>
      </c>
      <c r="GA309">
        <v>16</v>
      </c>
      <c r="GB309">
        <v>0.01</v>
      </c>
      <c r="GC309">
        <v>0.1</v>
      </c>
      <c r="GD309">
        <v>-1.933972125</v>
      </c>
      <c r="GE309">
        <v>78.10820867166981</v>
      </c>
      <c r="GF309">
        <v>7.602400703940757</v>
      </c>
      <c r="GG309">
        <v>0</v>
      </c>
      <c r="GH309">
        <v>307.6371470588235</v>
      </c>
      <c r="GI309">
        <v>0.4605500350842713</v>
      </c>
      <c r="GJ309">
        <v>0.1559724961336851</v>
      </c>
      <c r="GK309">
        <v>-1</v>
      </c>
      <c r="GL309">
        <v>1.493265</v>
      </c>
      <c r="GM309">
        <v>0.007932833020638521</v>
      </c>
      <c r="GN309">
        <v>0.001082206080189903</v>
      </c>
      <c r="GO309">
        <v>1</v>
      </c>
      <c r="GP309">
        <v>1</v>
      </c>
      <c r="GQ309">
        <v>2</v>
      </c>
      <c r="GR309" t="s">
        <v>442</v>
      </c>
      <c r="GS309">
        <v>3.13574</v>
      </c>
      <c r="GT309">
        <v>2.68869</v>
      </c>
      <c r="GU309">
        <v>0.08808299999999999</v>
      </c>
      <c r="GV309">
        <v>0.0855823</v>
      </c>
      <c r="GW309">
        <v>0.103986</v>
      </c>
      <c r="GX309">
        <v>0.0979358</v>
      </c>
      <c r="GY309">
        <v>29022.4</v>
      </c>
      <c r="GZ309">
        <v>29153.1</v>
      </c>
      <c r="HA309">
        <v>29580.6</v>
      </c>
      <c r="HB309">
        <v>29459.6</v>
      </c>
      <c r="HC309">
        <v>35015.5</v>
      </c>
      <c r="HD309">
        <v>35195.6</v>
      </c>
      <c r="HE309">
        <v>41625.2</v>
      </c>
      <c r="HF309">
        <v>41851</v>
      </c>
      <c r="HG309">
        <v>1.93178</v>
      </c>
      <c r="HH309">
        <v>1.89732</v>
      </c>
      <c r="HI309">
        <v>0.123296</v>
      </c>
      <c r="HJ309">
        <v>0</v>
      </c>
      <c r="HK309">
        <v>27.9833</v>
      </c>
      <c r="HL309">
        <v>999.9</v>
      </c>
      <c r="HM309">
        <v>53.4</v>
      </c>
      <c r="HN309">
        <v>30.9</v>
      </c>
      <c r="HO309">
        <v>26.2652</v>
      </c>
      <c r="HP309">
        <v>62.016</v>
      </c>
      <c r="HQ309">
        <v>26.0056</v>
      </c>
      <c r="HR309">
        <v>1</v>
      </c>
      <c r="HS309">
        <v>0.0289431</v>
      </c>
      <c r="HT309">
        <v>-0.723475</v>
      </c>
      <c r="HU309">
        <v>20.3401</v>
      </c>
      <c r="HV309">
        <v>5.21759</v>
      </c>
      <c r="HW309">
        <v>12.0114</v>
      </c>
      <c r="HX309">
        <v>4.9892</v>
      </c>
      <c r="HY309">
        <v>3.28842</v>
      </c>
      <c r="HZ309">
        <v>9999</v>
      </c>
      <c r="IA309">
        <v>9999</v>
      </c>
      <c r="IB309">
        <v>9999</v>
      </c>
      <c r="IC309">
        <v>5.2</v>
      </c>
      <c r="ID309">
        <v>1.86756</v>
      </c>
      <c r="IE309">
        <v>1.86674</v>
      </c>
      <c r="IF309">
        <v>1.86603</v>
      </c>
      <c r="IG309">
        <v>1.866</v>
      </c>
      <c r="IH309">
        <v>1.86788</v>
      </c>
      <c r="II309">
        <v>1.8703</v>
      </c>
      <c r="IJ309">
        <v>1.86897</v>
      </c>
      <c r="IK309">
        <v>1.87042</v>
      </c>
      <c r="IL309">
        <v>0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-0.318</v>
      </c>
      <c r="IZ309">
        <v>0.1184</v>
      </c>
      <c r="JA309">
        <v>-0.08430758455233166</v>
      </c>
      <c r="JB309">
        <v>-0.0005046786976645747</v>
      </c>
      <c r="JC309">
        <v>-2.788243218172637E-07</v>
      </c>
      <c r="JD309">
        <v>-1.458253586176284E-11</v>
      </c>
      <c r="JE309">
        <v>-0.06436460862781151</v>
      </c>
      <c r="JF309">
        <v>-0.004978686969522418</v>
      </c>
      <c r="JG309">
        <v>0.0008967905392753483</v>
      </c>
      <c r="JH309">
        <v>-1.433903952826167E-05</v>
      </c>
      <c r="JI309">
        <v>4</v>
      </c>
      <c r="JJ309">
        <v>2332</v>
      </c>
      <c r="JK309">
        <v>1</v>
      </c>
      <c r="JL309">
        <v>26</v>
      </c>
      <c r="JM309">
        <v>192870.7</v>
      </c>
      <c r="JN309">
        <v>192870.8</v>
      </c>
      <c r="JO309">
        <v>0.915527</v>
      </c>
      <c r="JP309">
        <v>2.28027</v>
      </c>
      <c r="JQ309">
        <v>1.39648</v>
      </c>
      <c r="JR309">
        <v>2.34619</v>
      </c>
      <c r="JS309">
        <v>1.49536</v>
      </c>
      <c r="JT309">
        <v>2.66113</v>
      </c>
      <c r="JU309">
        <v>36.152</v>
      </c>
      <c r="JV309">
        <v>24.0612</v>
      </c>
      <c r="JW309">
        <v>18</v>
      </c>
      <c r="JX309">
        <v>489.121</v>
      </c>
      <c r="JY309">
        <v>457.57</v>
      </c>
      <c r="JZ309">
        <v>28.3287</v>
      </c>
      <c r="KA309">
        <v>27.956</v>
      </c>
      <c r="KB309">
        <v>30.0001</v>
      </c>
      <c r="KC309">
        <v>27.8465</v>
      </c>
      <c r="KD309">
        <v>27.7819</v>
      </c>
      <c r="KE309">
        <v>18.3334</v>
      </c>
      <c r="KF309">
        <v>25.437</v>
      </c>
      <c r="KG309">
        <v>77.4319</v>
      </c>
      <c r="KH309">
        <v>28.3381</v>
      </c>
      <c r="KI309">
        <v>346.552</v>
      </c>
      <c r="KJ309">
        <v>21.4292</v>
      </c>
      <c r="KK309">
        <v>101.097</v>
      </c>
      <c r="KL309">
        <v>100.64</v>
      </c>
    </row>
    <row r="310" spans="1:298">
      <c r="A310">
        <v>294</v>
      </c>
      <c r="B310">
        <v>1758819674.6</v>
      </c>
      <c r="C310">
        <v>6639.5</v>
      </c>
      <c r="D310" t="s">
        <v>1035</v>
      </c>
      <c r="E310" t="s">
        <v>1036</v>
      </c>
      <c r="F310">
        <v>5</v>
      </c>
      <c r="G310" t="s">
        <v>1026</v>
      </c>
      <c r="H310" t="s">
        <v>437</v>
      </c>
      <c r="I310" t="s">
        <v>438</v>
      </c>
      <c r="J310">
        <v>1758819667.1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373.6551329018495</v>
      </c>
      <c r="AL310">
        <v>376.141406060606</v>
      </c>
      <c r="AM310">
        <v>-3.063886436597345</v>
      </c>
      <c r="AN310">
        <v>65.06534305805209</v>
      </c>
      <c r="AO310">
        <f>(AQ310 - AP310 + DZ310*1E3/(8.314*(EB310+273.15)) * AS310/DY310 * AR310) * DY310/(100*DM310) * 1000/(1000 - AQ310)</f>
        <v>0</v>
      </c>
      <c r="AP310">
        <v>21.42008237589371</v>
      </c>
      <c r="AQ310">
        <v>22.92175757575758</v>
      </c>
      <c r="AR310">
        <v>-8.078897225117385E-06</v>
      </c>
      <c r="AS310">
        <v>108.0149622014332</v>
      </c>
      <c r="AT310">
        <v>0</v>
      </c>
      <c r="AU310">
        <v>0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2.44</v>
      </c>
      <c r="DN310">
        <v>0.5</v>
      </c>
      <c r="DO310" t="s">
        <v>440</v>
      </c>
      <c r="DP310">
        <v>2</v>
      </c>
      <c r="DQ310" t="b">
        <v>1</v>
      </c>
      <c r="DR310">
        <v>1758819667.1</v>
      </c>
      <c r="DS310">
        <v>386.8236666666666</v>
      </c>
      <c r="DT310">
        <v>380.0611851851852</v>
      </c>
      <c r="DU310">
        <v>22.9249925925926</v>
      </c>
      <c r="DV310">
        <v>21.42773703703704</v>
      </c>
      <c r="DW310">
        <v>387.1459259259259</v>
      </c>
      <c r="DX310">
        <v>22.80654444444444</v>
      </c>
      <c r="DY310">
        <v>500.0026666666667</v>
      </c>
      <c r="DZ310">
        <v>91.20052962962963</v>
      </c>
      <c r="EA310">
        <v>0.02814639259259259</v>
      </c>
      <c r="EB310">
        <v>29.66451851851852</v>
      </c>
      <c r="EC310">
        <v>29.99264074074074</v>
      </c>
      <c r="ED310">
        <v>999.9000000000001</v>
      </c>
      <c r="EE310">
        <v>0</v>
      </c>
      <c r="EF310">
        <v>0</v>
      </c>
      <c r="EG310">
        <v>10000.03777777778</v>
      </c>
      <c r="EH310">
        <v>0</v>
      </c>
      <c r="EI310">
        <v>12.23428518518518</v>
      </c>
      <c r="EJ310">
        <v>6.76246574074074</v>
      </c>
      <c r="EK310">
        <v>395.8995925925926</v>
      </c>
      <c r="EL310">
        <v>388.3834074074074</v>
      </c>
      <c r="EM310">
        <v>1.497262222222222</v>
      </c>
      <c r="EN310">
        <v>380.0611851851852</v>
      </c>
      <c r="EO310">
        <v>21.42773703703704</v>
      </c>
      <c r="EP310">
        <v>2.090771851851852</v>
      </c>
      <c r="EQ310">
        <v>1.954221111111111</v>
      </c>
      <c r="ER310">
        <v>18.14905555555556</v>
      </c>
      <c r="ES310">
        <v>17.07821481481482</v>
      </c>
      <c r="ET310">
        <v>2000.010740740741</v>
      </c>
      <c r="EU310">
        <v>0.9799958888888887</v>
      </c>
      <c r="EV310">
        <v>0.02000380740740741</v>
      </c>
      <c r="EW310">
        <v>0</v>
      </c>
      <c r="EX310">
        <v>307.645037037037</v>
      </c>
      <c r="EY310">
        <v>5.00097</v>
      </c>
      <c r="EZ310">
        <v>6194.662962962962</v>
      </c>
      <c r="FA310">
        <v>16707.65555555556</v>
      </c>
      <c r="FB310">
        <v>40.02525925925925</v>
      </c>
      <c r="FC310">
        <v>40.41403703703704</v>
      </c>
      <c r="FD310">
        <v>39.95566666666667</v>
      </c>
      <c r="FE310">
        <v>40.00688888888889</v>
      </c>
      <c r="FF310">
        <v>40.63418518518519</v>
      </c>
      <c r="FG310">
        <v>1955.100740740741</v>
      </c>
      <c r="FH310">
        <v>39.91</v>
      </c>
      <c r="FI310">
        <v>0</v>
      </c>
      <c r="FJ310">
        <v>1758819675.6</v>
      </c>
      <c r="FK310">
        <v>0</v>
      </c>
      <c r="FL310">
        <v>307.65524</v>
      </c>
      <c r="FM310">
        <v>0.571999987839683</v>
      </c>
      <c r="FN310">
        <v>-8.710000010856916</v>
      </c>
      <c r="FO310">
        <v>6194.6304</v>
      </c>
      <c r="FP310">
        <v>15</v>
      </c>
      <c r="FQ310">
        <v>0</v>
      </c>
      <c r="FR310" t="s">
        <v>441</v>
      </c>
      <c r="FS310">
        <v>1747247426.5</v>
      </c>
      <c r="FT310">
        <v>1747247420.5</v>
      </c>
      <c r="FU310">
        <v>0</v>
      </c>
      <c r="FV310">
        <v>1.027</v>
      </c>
      <c r="FW310">
        <v>0.031</v>
      </c>
      <c r="FX310">
        <v>0.02</v>
      </c>
      <c r="FY310">
        <v>0.05</v>
      </c>
      <c r="FZ310">
        <v>420</v>
      </c>
      <c r="GA310">
        <v>16</v>
      </c>
      <c r="GB310">
        <v>0.01</v>
      </c>
      <c r="GC310">
        <v>0.1</v>
      </c>
      <c r="GD310">
        <v>2.427377125</v>
      </c>
      <c r="GE310">
        <v>67.35158146716701</v>
      </c>
      <c r="GF310">
        <v>6.686402086637488</v>
      </c>
      <c r="GG310">
        <v>0</v>
      </c>
      <c r="GH310">
        <v>307.6606176470589</v>
      </c>
      <c r="GI310">
        <v>0.2282811247309997</v>
      </c>
      <c r="GJ310">
        <v>0.1594711876439786</v>
      </c>
      <c r="GK310">
        <v>-1</v>
      </c>
      <c r="GL310">
        <v>1.49479025</v>
      </c>
      <c r="GM310">
        <v>0.02608401500937826</v>
      </c>
      <c r="GN310">
        <v>0.00348890848798016</v>
      </c>
      <c r="GO310">
        <v>1</v>
      </c>
      <c r="GP310">
        <v>1</v>
      </c>
      <c r="GQ310">
        <v>2</v>
      </c>
      <c r="GR310" t="s">
        <v>442</v>
      </c>
      <c r="GS310">
        <v>3.13583</v>
      </c>
      <c r="GT310">
        <v>2.6886</v>
      </c>
      <c r="GU310">
        <v>0.0853738</v>
      </c>
      <c r="GV310">
        <v>0.0825617</v>
      </c>
      <c r="GW310">
        <v>0.103966</v>
      </c>
      <c r="GX310">
        <v>0.0978333</v>
      </c>
      <c r="GY310">
        <v>29108.3</v>
      </c>
      <c r="GZ310">
        <v>29248.9</v>
      </c>
      <c r="HA310">
        <v>29580.3</v>
      </c>
      <c r="HB310">
        <v>29459</v>
      </c>
      <c r="HC310">
        <v>35016</v>
      </c>
      <c r="HD310">
        <v>35198.9</v>
      </c>
      <c r="HE310">
        <v>41624.9</v>
      </c>
      <c r="HF310">
        <v>41850.3</v>
      </c>
      <c r="HG310">
        <v>1.93215</v>
      </c>
      <c r="HH310">
        <v>1.89715</v>
      </c>
      <c r="HI310">
        <v>0.12327</v>
      </c>
      <c r="HJ310">
        <v>0</v>
      </c>
      <c r="HK310">
        <v>27.981</v>
      </c>
      <c r="HL310">
        <v>999.9</v>
      </c>
      <c r="HM310">
        <v>53.4</v>
      </c>
      <c r="HN310">
        <v>30.9</v>
      </c>
      <c r="HO310">
        <v>26.2628</v>
      </c>
      <c r="HP310">
        <v>62.056</v>
      </c>
      <c r="HQ310">
        <v>25.8534</v>
      </c>
      <c r="HR310">
        <v>1</v>
      </c>
      <c r="HS310">
        <v>0.0288567</v>
      </c>
      <c r="HT310">
        <v>-0.725779</v>
      </c>
      <c r="HU310">
        <v>20.3401</v>
      </c>
      <c r="HV310">
        <v>5.21654</v>
      </c>
      <c r="HW310">
        <v>12.0111</v>
      </c>
      <c r="HX310">
        <v>4.9891</v>
      </c>
      <c r="HY310">
        <v>3.28848</v>
      </c>
      <c r="HZ310">
        <v>9999</v>
      </c>
      <c r="IA310">
        <v>9999</v>
      </c>
      <c r="IB310">
        <v>9999</v>
      </c>
      <c r="IC310">
        <v>5.2</v>
      </c>
      <c r="ID310">
        <v>1.86756</v>
      </c>
      <c r="IE310">
        <v>1.86674</v>
      </c>
      <c r="IF310">
        <v>1.86602</v>
      </c>
      <c r="IG310">
        <v>1.866</v>
      </c>
      <c r="IH310">
        <v>1.86785</v>
      </c>
      <c r="II310">
        <v>1.87028</v>
      </c>
      <c r="IJ310">
        <v>1.86891</v>
      </c>
      <c r="IK310">
        <v>1.87042</v>
      </c>
      <c r="IL310">
        <v>0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-0.308</v>
      </c>
      <c r="IZ310">
        <v>0.1183</v>
      </c>
      <c r="JA310">
        <v>-0.08430758455233166</v>
      </c>
      <c r="JB310">
        <v>-0.0005046786976645747</v>
      </c>
      <c r="JC310">
        <v>-2.788243218172637E-07</v>
      </c>
      <c r="JD310">
        <v>-1.458253586176284E-11</v>
      </c>
      <c r="JE310">
        <v>-0.06436460862781151</v>
      </c>
      <c r="JF310">
        <v>-0.004978686969522418</v>
      </c>
      <c r="JG310">
        <v>0.0008967905392753483</v>
      </c>
      <c r="JH310">
        <v>-1.433903952826167E-05</v>
      </c>
      <c r="JI310">
        <v>4</v>
      </c>
      <c r="JJ310">
        <v>2332</v>
      </c>
      <c r="JK310">
        <v>1</v>
      </c>
      <c r="JL310">
        <v>26</v>
      </c>
      <c r="JM310">
        <v>192870.8</v>
      </c>
      <c r="JN310">
        <v>192870.9</v>
      </c>
      <c r="JO310">
        <v>0.880127</v>
      </c>
      <c r="JP310">
        <v>2.26196</v>
      </c>
      <c r="JQ310">
        <v>1.39648</v>
      </c>
      <c r="JR310">
        <v>2.34375</v>
      </c>
      <c r="JS310">
        <v>1.49536</v>
      </c>
      <c r="JT310">
        <v>2.70874</v>
      </c>
      <c r="JU310">
        <v>36.152</v>
      </c>
      <c r="JV310">
        <v>24.07</v>
      </c>
      <c r="JW310">
        <v>18</v>
      </c>
      <c r="JX310">
        <v>489.352</v>
      </c>
      <c r="JY310">
        <v>457.449</v>
      </c>
      <c r="JZ310">
        <v>28.3387</v>
      </c>
      <c r="KA310">
        <v>27.956</v>
      </c>
      <c r="KB310">
        <v>30.0001</v>
      </c>
      <c r="KC310">
        <v>27.8458</v>
      </c>
      <c r="KD310">
        <v>27.7807</v>
      </c>
      <c r="KE310">
        <v>17.6208</v>
      </c>
      <c r="KF310">
        <v>25.437</v>
      </c>
      <c r="KG310">
        <v>77.4319</v>
      </c>
      <c r="KH310">
        <v>28.3415</v>
      </c>
      <c r="KI310">
        <v>333.121</v>
      </c>
      <c r="KJ310">
        <v>21.4336</v>
      </c>
      <c r="KK310">
        <v>101.096</v>
      </c>
      <c r="KL310">
        <v>100.638</v>
      </c>
    </row>
    <row r="311" spans="1:298">
      <c r="A311">
        <v>295</v>
      </c>
      <c r="B311">
        <v>1758819679.6</v>
      </c>
      <c r="C311">
        <v>6644.5</v>
      </c>
      <c r="D311" t="s">
        <v>1037</v>
      </c>
      <c r="E311" t="s">
        <v>1038</v>
      </c>
      <c r="F311">
        <v>5</v>
      </c>
      <c r="G311" t="s">
        <v>1026</v>
      </c>
      <c r="H311" t="s">
        <v>437</v>
      </c>
      <c r="I311" t="s">
        <v>438</v>
      </c>
      <c r="J311">
        <v>1758819671.814285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356.6713375644225</v>
      </c>
      <c r="AL311">
        <v>360.1520181818181</v>
      </c>
      <c r="AM311">
        <v>-3.210643610528364</v>
      </c>
      <c r="AN311">
        <v>65.06534305805209</v>
      </c>
      <c r="AO311">
        <f>(AQ311 - AP311 + DZ311*1E3/(8.314*(EB311+273.15)) * AS311/DY311 * AR311) * DY311/(100*DM311) * 1000/(1000 - AQ311)</f>
        <v>0</v>
      </c>
      <c r="AP311">
        <v>21.38029823051135</v>
      </c>
      <c r="AQ311">
        <v>22.90421757575757</v>
      </c>
      <c r="AR311">
        <v>-3.449074324071929E-05</v>
      </c>
      <c r="AS311">
        <v>108.0149622014332</v>
      </c>
      <c r="AT311">
        <v>0</v>
      </c>
      <c r="AU311">
        <v>0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2.44</v>
      </c>
      <c r="DN311">
        <v>0.5</v>
      </c>
      <c r="DO311" t="s">
        <v>440</v>
      </c>
      <c r="DP311">
        <v>2</v>
      </c>
      <c r="DQ311" t="b">
        <v>1</v>
      </c>
      <c r="DR311">
        <v>1758819671.814285</v>
      </c>
      <c r="DS311">
        <v>373.9214642857143</v>
      </c>
      <c r="DT311">
        <v>364.5639642857143</v>
      </c>
      <c r="DU311">
        <v>22.92019285714286</v>
      </c>
      <c r="DV311">
        <v>21.41163571428572</v>
      </c>
      <c r="DW311">
        <v>374.2344642857143</v>
      </c>
      <c r="DX311">
        <v>22.80181071428571</v>
      </c>
      <c r="DY311">
        <v>499.98875</v>
      </c>
      <c r="DZ311">
        <v>91.20060714285714</v>
      </c>
      <c r="EA311">
        <v>0.02816216428571429</v>
      </c>
      <c r="EB311">
        <v>29.66614642857143</v>
      </c>
      <c r="EC311">
        <v>29.99269285714286</v>
      </c>
      <c r="ED311">
        <v>999.9000000000002</v>
      </c>
      <c r="EE311">
        <v>0</v>
      </c>
      <c r="EF311">
        <v>0</v>
      </c>
      <c r="EG311">
        <v>10000.46107142857</v>
      </c>
      <c r="EH311">
        <v>0</v>
      </c>
      <c r="EI311">
        <v>12.21961428571428</v>
      </c>
      <c r="EJ311">
        <v>9.357570000000001</v>
      </c>
      <c r="EK311">
        <v>382.6929285714286</v>
      </c>
      <c r="EL311">
        <v>372.5409285714286</v>
      </c>
      <c r="EM311">
        <v>1.508558214285715</v>
      </c>
      <c r="EN311">
        <v>364.5639642857143</v>
      </c>
      <c r="EO311">
        <v>21.41163571428572</v>
      </c>
      <c r="EP311">
        <v>2.090335714285714</v>
      </c>
      <c r="EQ311">
        <v>1.952754642857143</v>
      </c>
      <c r="ER311">
        <v>18.14573214285715</v>
      </c>
      <c r="ES311">
        <v>17.06635714285714</v>
      </c>
      <c r="ET311">
        <v>1999.995714285714</v>
      </c>
      <c r="EU311">
        <v>0.9799957499999997</v>
      </c>
      <c r="EV311">
        <v>0.02000394285714286</v>
      </c>
      <c r="EW311">
        <v>0</v>
      </c>
      <c r="EX311">
        <v>307.5885714285714</v>
      </c>
      <c r="EY311">
        <v>5.00097</v>
      </c>
      <c r="EZ311">
        <v>6193.509285714286</v>
      </c>
      <c r="FA311">
        <v>16707.52857142857</v>
      </c>
      <c r="FB311">
        <v>40.02657142857142</v>
      </c>
      <c r="FC311">
        <v>40.41485714285714</v>
      </c>
      <c r="FD311">
        <v>39.95499999999999</v>
      </c>
      <c r="FE311">
        <v>40.00221428571428</v>
      </c>
      <c r="FF311">
        <v>40.62942857142857</v>
      </c>
      <c r="FG311">
        <v>1955.085714285714</v>
      </c>
      <c r="FH311">
        <v>39.91</v>
      </c>
      <c r="FI311">
        <v>0</v>
      </c>
      <c r="FJ311">
        <v>1758819681</v>
      </c>
      <c r="FK311">
        <v>0</v>
      </c>
      <c r="FL311">
        <v>307.612576923077</v>
      </c>
      <c r="FM311">
        <v>-0.5476581317871688</v>
      </c>
      <c r="FN311">
        <v>-13.96478630900098</v>
      </c>
      <c r="FO311">
        <v>6193.398846153847</v>
      </c>
      <c r="FP311">
        <v>15</v>
      </c>
      <c r="FQ311">
        <v>0</v>
      </c>
      <c r="FR311" t="s">
        <v>441</v>
      </c>
      <c r="FS311">
        <v>1747247426.5</v>
      </c>
      <c r="FT311">
        <v>1747247420.5</v>
      </c>
      <c r="FU311">
        <v>0</v>
      </c>
      <c r="FV311">
        <v>1.027</v>
      </c>
      <c r="FW311">
        <v>0.031</v>
      </c>
      <c r="FX311">
        <v>0.02</v>
      </c>
      <c r="FY311">
        <v>0.05</v>
      </c>
      <c r="FZ311">
        <v>420</v>
      </c>
      <c r="GA311">
        <v>16</v>
      </c>
      <c r="GB311">
        <v>0.01</v>
      </c>
      <c r="GC311">
        <v>0.1</v>
      </c>
      <c r="GD311">
        <v>7.123639634146341</v>
      </c>
      <c r="GE311">
        <v>37.72355437630662</v>
      </c>
      <c r="GF311">
        <v>3.926047392474944</v>
      </c>
      <c r="GG311">
        <v>0</v>
      </c>
      <c r="GH311">
        <v>307.6344705882353</v>
      </c>
      <c r="GI311">
        <v>-0.3229946595149112</v>
      </c>
      <c r="GJ311">
        <v>0.1717248543616687</v>
      </c>
      <c r="GK311">
        <v>-1</v>
      </c>
      <c r="GL311">
        <v>1.503608536585366</v>
      </c>
      <c r="GM311">
        <v>0.1239244599303175</v>
      </c>
      <c r="GN311">
        <v>0.01413591526210603</v>
      </c>
      <c r="GO311">
        <v>0</v>
      </c>
      <c r="GP311">
        <v>0</v>
      </c>
      <c r="GQ311">
        <v>2</v>
      </c>
      <c r="GR311" t="s">
        <v>450</v>
      </c>
      <c r="GS311">
        <v>3.13589</v>
      </c>
      <c r="GT311">
        <v>2.68835</v>
      </c>
      <c r="GU311">
        <v>0.0824761</v>
      </c>
      <c r="GV311">
        <v>0.0794955</v>
      </c>
      <c r="GW311">
        <v>0.103914</v>
      </c>
      <c r="GX311">
        <v>0.09777329999999999</v>
      </c>
      <c r="GY311">
        <v>29200.6</v>
      </c>
      <c r="GZ311">
        <v>29346.9</v>
      </c>
      <c r="HA311">
        <v>29580.4</v>
      </c>
      <c r="HB311">
        <v>29459.2</v>
      </c>
      <c r="HC311">
        <v>35018</v>
      </c>
      <c r="HD311">
        <v>35201.4</v>
      </c>
      <c r="HE311">
        <v>41624.9</v>
      </c>
      <c r="HF311">
        <v>41850.4</v>
      </c>
      <c r="HG311">
        <v>1.93215</v>
      </c>
      <c r="HH311">
        <v>1.89695</v>
      </c>
      <c r="HI311">
        <v>0.124007</v>
      </c>
      <c r="HJ311">
        <v>0</v>
      </c>
      <c r="HK311">
        <v>27.9828</v>
      </c>
      <c r="HL311">
        <v>999.9</v>
      </c>
      <c r="HM311">
        <v>53.3</v>
      </c>
      <c r="HN311">
        <v>30.9</v>
      </c>
      <c r="HO311">
        <v>26.2148</v>
      </c>
      <c r="HP311">
        <v>61.976</v>
      </c>
      <c r="HQ311">
        <v>25.8534</v>
      </c>
      <c r="HR311">
        <v>1</v>
      </c>
      <c r="HS311">
        <v>0.0287881</v>
      </c>
      <c r="HT311">
        <v>-0.730765</v>
      </c>
      <c r="HU311">
        <v>20.3403</v>
      </c>
      <c r="HV311">
        <v>5.21714</v>
      </c>
      <c r="HW311">
        <v>12.0128</v>
      </c>
      <c r="HX311">
        <v>4.9891</v>
      </c>
      <c r="HY311">
        <v>3.28833</v>
      </c>
      <c r="HZ311">
        <v>9999</v>
      </c>
      <c r="IA311">
        <v>9999</v>
      </c>
      <c r="IB311">
        <v>9999</v>
      </c>
      <c r="IC311">
        <v>5.2</v>
      </c>
      <c r="ID311">
        <v>1.86754</v>
      </c>
      <c r="IE311">
        <v>1.86673</v>
      </c>
      <c r="IF311">
        <v>1.86602</v>
      </c>
      <c r="IG311">
        <v>1.866</v>
      </c>
      <c r="IH311">
        <v>1.86784</v>
      </c>
      <c r="II311">
        <v>1.87028</v>
      </c>
      <c r="IJ311">
        <v>1.86892</v>
      </c>
      <c r="IK311">
        <v>1.87043</v>
      </c>
      <c r="IL311">
        <v>0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-0.296</v>
      </c>
      <c r="IZ311">
        <v>0.1181</v>
      </c>
      <c r="JA311">
        <v>-0.08430758455233166</v>
      </c>
      <c r="JB311">
        <v>-0.0005046786976645747</v>
      </c>
      <c r="JC311">
        <v>-2.788243218172637E-07</v>
      </c>
      <c r="JD311">
        <v>-1.458253586176284E-11</v>
      </c>
      <c r="JE311">
        <v>-0.06436460862781151</v>
      </c>
      <c r="JF311">
        <v>-0.004978686969522418</v>
      </c>
      <c r="JG311">
        <v>0.0008967905392753483</v>
      </c>
      <c r="JH311">
        <v>-1.433903952826167E-05</v>
      </c>
      <c r="JI311">
        <v>4</v>
      </c>
      <c r="JJ311">
        <v>2332</v>
      </c>
      <c r="JK311">
        <v>1</v>
      </c>
      <c r="JL311">
        <v>26</v>
      </c>
      <c r="JM311">
        <v>192870.9</v>
      </c>
      <c r="JN311">
        <v>192871</v>
      </c>
      <c r="JO311">
        <v>0.847168</v>
      </c>
      <c r="JP311">
        <v>2.27905</v>
      </c>
      <c r="JQ311">
        <v>1.39771</v>
      </c>
      <c r="JR311">
        <v>2.34253</v>
      </c>
      <c r="JS311">
        <v>1.49536</v>
      </c>
      <c r="JT311">
        <v>2.58057</v>
      </c>
      <c r="JU311">
        <v>36.152</v>
      </c>
      <c r="JV311">
        <v>24.07</v>
      </c>
      <c r="JW311">
        <v>18</v>
      </c>
      <c r="JX311">
        <v>489.338</v>
      </c>
      <c r="JY311">
        <v>457.306</v>
      </c>
      <c r="JZ311">
        <v>28.3436</v>
      </c>
      <c r="KA311">
        <v>27.954</v>
      </c>
      <c r="KB311">
        <v>30</v>
      </c>
      <c r="KC311">
        <v>27.8442</v>
      </c>
      <c r="KD311">
        <v>27.7784</v>
      </c>
      <c r="KE311">
        <v>16.9786</v>
      </c>
      <c r="KF311">
        <v>25.437</v>
      </c>
      <c r="KG311">
        <v>77.4319</v>
      </c>
      <c r="KH311">
        <v>28.3477</v>
      </c>
      <c r="KI311">
        <v>313.087</v>
      </c>
      <c r="KJ311">
        <v>21.4336</v>
      </c>
      <c r="KK311">
        <v>101.097</v>
      </c>
      <c r="KL311">
        <v>100.639</v>
      </c>
    </row>
    <row r="312" spans="1:298">
      <c r="A312">
        <v>296</v>
      </c>
      <c r="B312">
        <v>1758819684.6</v>
      </c>
      <c r="C312">
        <v>6649.5</v>
      </c>
      <c r="D312" t="s">
        <v>1039</v>
      </c>
      <c r="E312" t="s">
        <v>1040</v>
      </c>
      <c r="F312">
        <v>5</v>
      </c>
      <c r="G312" t="s">
        <v>1026</v>
      </c>
      <c r="H312" t="s">
        <v>437</v>
      </c>
      <c r="I312" t="s">
        <v>438</v>
      </c>
      <c r="J312">
        <v>1758819677.1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339.7278275623029</v>
      </c>
      <c r="AL312">
        <v>343.7423212121213</v>
      </c>
      <c r="AM312">
        <v>-3.284884809996504</v>
      </c>
      <c r="AN312">
        <v>65.06534305805209</v>
      </c>
      <c r="AO312">
        <f>(AQ312 - AP312 + DZ312*1E3/(8.314*(EB312+273.15)) * AS312/DY312 * AR312) * DY312/(100*DM312) * 1000/(1000 - AQ312)</f>
        <v>0</v>
      </c>
      <c r="AP312">
        <v>21.37495451861264</v>
      </c>
      <c r="AQ312">
        <v>22.89099212121211</v>
      </c>
      <c r="AR312">
        <v>-2.141031254594418E-05</v>
      </c>
      <c r="AS312">
        <v>108.0149622014332</v>
      </c>
      <c r="AT312">
        <v>0</v>
      </c>
      <c r="AU312">
        <v>0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2.44</v>
      </c>
      <c r="DN312">
        <v>0.5</v>
      </c>
      <c r="DO312" t="s">
        <v>440</v>
      </c>
      <c r="DP312">
        <v>2</v>
      </c>
      <c r="DQ312" t="b">
        <v>1</v>
      </c>
      <c r="DR312">
        <v>1758819677.1</v>
      </c>
      <c r="DS312">
        <v>358.0092962962962</v>
      </c>
      <c r="DT312">
        <v>347.0763333333333</v>
      </c>
      <c r="DU312">
        <v>22.9100962962963</v>
      </c>
      <c r="DV312">
        <v>21.39255185185186</v>
      </c>
      <c r="DW312">
        <v>358.3108888888888</v>
      </c>
      <c r="DX312">
        <v>22.79185185185185</v>
      </c>
      <c r="DY312">
        <v>500.009074074074</v>
      </c>
      <c r="DZ312">
        <v>91.20098148148148</v>
      </c>
      <c r="EA312">
        <v>0.02813987407407408</v>
      </c>
      <c r="EB312">
        <v>29.6640037037037</v>
      </c>
      <c r="EC312">
        <v>29.99668148148148</v>
      </c>
      <c r="ED312">
        <v>999.9000000000001</v>
      </c>
      <c r="EE312">
        <v>0</v>
      </c>
      <c r="EF312">
        <v>0</v>
      </c>
      <c r="EG312">
        <v>10002.91037037037</v>
      </c>
      <c r="EH312">
        <v>0</v>
      </c>
      <c r="EI312">
        <v>12.21872592592592</v>
      </c>
      <c r="EJ312">
        <v>10.93294851851852</v>
      </c>
      <c r="EK312">
        <v>366.4037777777777</v>
      </c>
      <c r="EL312">
        <v>354.6637407407408</v>
      </c>
      <c r="EM312">
        <v>1.517542962962963</v>
      </c>
      <c r="EN312">
        <v>347.0763333333333</v>
      </c>
      <c r="EO312">
        <v>21.39255185185186</v>
      </c>
      <c r="EP312">
        <v>2.089423333333333</v>
      </c>
      <c r="EQ312">
        <v>1.951021851851852</v>
      </c>
      <c r="ER312">
        <v>18.13877777777778</v>
      </c>
      <c r="ES312">
        <v>17.05235185185185</v>
      </c>
      <c r="ET312">
        <v>2000.028148148148</v>
      </c>
      <c r="EU312">
        <v>0.9799961111111108</v>
      </c>
      <c r="EV312">
        <v>0.02000358518518518</v>
      </c>
      <c r="EW312">
        <v>0</v>
      </c>
      <c r="EX312">
        <v>307.4969629629629</v>
      </c>
      <c r="EY312">
        <v>5.00097</v>
      </c>
      <c r="EZ312">
        <v>6192.076666666667</v>
      </c>
      <c r="FA312">
        <v>16707.79259259259</v>
      </c>
      <c r="FB312">
        <v>40.03214814814814</v>
      </c>
      <c r="FC312">
        <v>40.41633333333333</v>
      </c>
      <c r="FD312">
        <v>39.96733333333333</v>
      </c>
      <c r="FE312">
        <v>40.00459259259259</v>
      </c>
      <c r="FF312">
        <v>40.62959259259259</v>
      </c>
      <c r="FG312">
        <v>1955.118148148148</v>
      </c>
      <c r="FH312">
        <v>39.91</v>
      </c>
      <c r="FI312">
        <v>0</v>
      </c>
      <c r="FJ312">
        <v>1758819685.8</v>
      </c>
      <c r="FK312">
        <v>0</v>
      </c>
      <c r="FL312">
        <v>307.5211538461538</v>
      </c>
      <c r="FM312">
        <v>-1.510564112360368</v>
      </c>
      <c r="FN312">
        <v>-21.66222223219496</v>
      </c>
      <c r="FO312">
        <v>6192.045384615384</v>
      </c>
      <c r="FP312">
        <v>15</v>
      </c>
      <c r="FQ312">
        <v>0</v>
      </c>
      <c r="FR312" t="s">
        <v>441</v>
      </c>
      <c r="FS312">
        <v>1747247426.5</v>
      </c>
      <c r="FT312">
        <v>1747247420.5</v>
      </c>
      <c r="FU312">
        <v>0</v>
      </c>
      <c r="FV312">
        <v>1.027</v>
      </c>
      <c r="FW312">
        <v>0.031</v>
      </c>
      <c r="FX312">
        <v>0.02</v>
      </c>
      <c r="FY312">
        <v>0.05</v>
      </c>
      <c r="FZ312">
        <v>420</v>
      </c>
      <c r="GA312">
        <v>16</v>
      </c>
      <c r="GB312">
        <v>0.01</v>
      </c>
      <c r="GC312">
        <v>0.1</v>
      </c>
      <c r="GD312">
        <v>9.697115365853659</v>
      </c>
      <c r="GE312">
        <v>19.57622592334494</v>
      </c>
      <c r="GF312">
        <v>2.03955064166894</v>
      </c>
      <c r="GG312">
        <v>0</v>
      </c>
      <c r="GH312">
        <v>307.5752647058824</v>
      </c>
      <c r="GI312">
        <v>-0.9692742621779749</v>
      </c>
      <c r="GJ312">
        <v>0.2135524882199066</v>
      </c>
      <c r="GK312">
        <v>-1</v>
      </c>
      <c r="GL312">
        <v>1.510570487804878</v>
      </c>
      <c r="GM312">
        <v>0.1228160278745642</v>
      </c>
      <c r="GN312">
        <v>0.01419178462990327</v>
      </c>
      <c r="GO312">
        <v>0</v>
      </c>
      <c r="GP312">
        <v>0</v>
      </c>
      <c r="GQ312">
        <v>2</v>
      </c>
      <c r="GR312" t="s">
        <v>450</v>
      </c>
      <c r="GS312">
        <v>3.13584</v>
      </c>
      <c r="GT312">
        <v>2.68812</v>
      </c>
      <c r="GU312">
        <v>0.0794561</v>
      </c>
      <c r="GV312">
        <v>0.0763731</v>
      </c>
      <c r="GW312">
        <v>0.103876</v>
      </c>
      <c r="GX312">
        <v>0.09776020000000001</v>
      </c>
      <c r="GY312">
        <v>29296.9</v>
      </c>
      <c r="GZ312">
        <v>29446.7</v>
      </c>
      <c r="HA312">
        <v>29580.6</v>
      </c>
      <c r="HB312">
        <v>29459.6</v>
      </c>
      <c r="HC312">
        <v>35019.8</v>
      </c>
      <c r="HD312">
        <v>35202.2</v>
      </c>
      <c r="HE312">
        <v>41625.3</v>
      </c>
      <c r="HF312">
        <v>41850.9</v>
      </c>
      <c r="HG312">
        <v>1.93212</v>
      </c>
      <c r="HH312">
        <v>1.89688</v>
      </c>
      <c r="HI312">
        <v>0.123441</v>
      </c>
      <c r="HJ312">
        <v>0</v>
      </c>
      <c r="HK312">
        <v>27.9833</v>
      </c>
      <c r="HL312">
        <v>999.9</v>
      </c>
      <c r="HM312">
        <v>53.3</v>
      </c>
      <c r="HN312">
        <v>30.9</v>
      </c>
      <c r="HO312">
        <v>26.2158</v>
      </c>
      <c r="HP312">
        <v>62.046</v>
      </c>
      <c r="HQ312">
        <v>25.8494</v>
      </c>
      <c r="HR312">
        <v>1</v>
      </c>
      <c r="HS312">
        <v>0.0287729</v>
      </c>
      <c r="HT312">
        <v>-0.6878300000000001</v>
      </c>
      <c r="HU312">
        <v>20.3404</v>
      </c>
      <c r="HV312">
        <v>5.21744</v>
      </c>
      <c r="HW312">
        <v>12.0117</v>
      </c>
      <c r="HX312">
        <v>4.98895</v>
      </c>
      <c r="HY312">
        <v>3.28835</v>
      </c>
      <c r="HZ312">
        <v>9999</v>
      </c>
      <c r="IA312">
        <v>9999</v>
      </c>
      <c r="IB312">
        <v>9999</v>
      </c>
      <c r="IC312">
        <v>5.2</v>
      </c>
      <c r="ID312">
        <v>1.86756</v>
      </c>
      <c r="IE312">
        <v>1.86674</v>
      </c>
      <c r="IF312">
        <v>1.86602</v>
      </c>
      <c r="IG312">
        <v>1.866</v>
      </c>
      <c r="IH312">
        <v>1.86784</v>
      </c>
      <c r="II312">
        <v>1.87028</v>
      </c>
      <c r="IJ312">
        <v>1.86894</v>
      </c>
      <c r="IK312">
        <v>1.87043</v>
      </c>
      <c r="IL312">
        <v>0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-0.285</v>
      </c>
      <c r="IZ312">
        <v>0.118</v>
      </c>
      <c r="JA312">
        <v>-0.08430758455233166</v>
      </c>
      <c r="JB312">
        <v>-0.0005046786976645747</v>
      </c>
      <c r="JC312">
        <v>-2.788243218172637E-07</v>
      </c>
      <c r="JD312">
        <v>-1.458253586176284E-11</v>
      </c>
      <c r="JE312">
        <v>-0.06436460862781151</v>
      </c>
      <c r="JF312">
        <v>-0.004978686969522418</v>
      </c>
      <c r="JG312">
        <v>0.0008967905392753483</v>
      </c>
      <c r="JH312">
        <v>-1.433903952826167E-05</v>
      </c>
      <c r="JI312">
        <v>4</v>
      </c>
      <c r="JJ312">
        <v>2332</v>
      </c>
      <c r="JK312">
        <v>1</v>
      </c>
      <c r="JL312">
        <v>26</v>
      </c>
      <c r="JM312">
        <v>192871</v>
      </c>
      <c r="JN312">
        <v>192871.1</v>
      </c>
      <c r="JO312">
        <v>0.810547</v>
      </c>
      <c r="JP312">
        <v>2.28638</v>
      </c>
      <c r="JQ312">
        <v>1.39771</v>
      </c>
      <c r="JR312">
        <v>2.34375</v>
      </c>
      <c r="JS312">
        <v>1.49536</v>
      </c>
      <c r="JT312">
        <v>2.51465</v>
      </c>
      <c r="JU312">
        <v>36.152</v>
      </c>
      <c r="JV312">
        <v>24.0612</v>
      </c>
      <c r="JW312">
        <v>18</v>
      </c>
      <c r="JX312">
        <v>489.303</v>
      </c>
      <c r="JY312">
        <v>457.253</v>
      </c>
      <c r="JZ312">
        <v>28.3479</v>
      </c>
      <c r="KA312">
        <v>27.9536</v>
      </c>
      <c r="KB312">
        <v>30</v>
      </c>
      <c r="KC312">
        <v>27.8418</v>
      </c>
      <c r="KD312">
        <v>27.7777</v>
      </c>
      <c r="KE312">
        <v>16.2473</v>
      </c>
      <c r="KF312">
        <v>25.437</v>
      </c>
      <c r="KG312">
        <v>77.4319</v>
      </c>
      <c r="KH312">
        <v>28.3372</v>
      </c>
      <c r="KI312">
        <v>299.731</v>
      </c>
      <c r="KJ312">
        <v>21.4336</v>
      </c>
      <c r="KK312">
        <v>101.097</v>
      </c>
      <c r="KL312">
        <v>100.64</v>
      </c>
    </row>
    <row r="313" spans="1:298">
      <c r="A313">
        <v>297</v>
      </c>
      <c r="B313">
        <v>1758819689.6</v>
      </c>
      <c r="C313">
        <v>6654.5</v>
      </c>
      <c r="D313" t="s">
        <v>1041</v>
      </c>
      <c r="E313" t="s">
        <v>1042</v>
      </c>
      <c r="F313">
        <v>5</v>
      </c>
      <c r="G313" t="s">
        <v>1026</v>
      </c>
      <c r="H313" t="s">
        <v>437</v>
      </c>
      <c r="I313" t="s">
        <v>438</v>
      </c>
      <c r="J313">
        <v>1758819681.814285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322.8653792695622</v>
      </c>
      <c r="AL313">
        <v>327.2686666666665</v>
      </c>
      <c r="AM313">
        <v>-3.299938383642542</v>
      </c>
      <c r="AN313">
        <v>65.06534305805209</v>
      </c>
      <c r="AO313">
        <f>(AQ313 - AP313 + DZ313*1E3/(8.314*(EB313+273.15)) * AS313/DY313 * AR313) * DY313/(100*DM313) * 1000/(1000 - AQ313)</f>
        <v>0</v>
      </c>
      <c r="AP313">
        <v>21.3725094152746</v>
      </c>
      <c r="AQ313">
        <v>22.8823</v>
      </c>
      <c r="AR313">
        <v>-1.519133250393183E-05</v>
      </c>
      <c r="AS313">
        <v>108.0149622014332</v>
      </c>
      <c r="AT313">
        <v>0</v>
      </c>
      <c r="AU313">
        <v>0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2.44</v>
      </c>
      <c r="DN313">
        <v>0.5</v>
      </c>
      <c r="DO313" t="s">
        <v>440</v>
      </c>
      <c r="DP313">
        <v>2</v>
      </c>
      <c r="DQ313" t="b">
        <v>1</v>
      </c>
      <c r="DR313">
        <v>1758819681.814285</v>
      </c>
      <c r="DS313">
        <v>343.1371428571429</v>
      </c>
      <c r="DT313">
        <v>331.4456428571429</v>
      </c>
      <c r="DU313">
        <v>22.89822142857143</v>
      </c>
      <c r="DV313">
        <v>21.37785357142857</v>
      </c>
      <c r="DW313">
        <v>343.4282499999999</v>
      </c>
      <c r="DX313">
        <v>22.78013571428571</v>
      </c>
      <c r="DY313">
        <v>500.0008214285714</v>
      </c>
      <c r="DZ313">
        <v>91.20188214285714</v>
      </c>
      <c r="EA313">
        <v>0.02801359642857143</v>
      </c>
      <c r="EB313">
        <v>29.66393214285714</v>
      </c>
      <c r="EC313">
        <v>29.99644285714286</v>
      </c>
      <c r="ED313">
        <v>999.9000000000002</v>
      </c>
      <c r="EE313">
        <v>0</v>
      </c>
      <c r="EF313">
        <v>0</v>
      </c>
      <c r="EG313">
        <v>9999.841428571426</v>
      </c>
      <c r="EH313">
        <v>0</v>
      </c>
      <c r="EI313">
        <v>12.20780714285715</v>
      </c>
      <c r="EJ313">
        <v>11.69147142857143</v>
      </c>
      <c r="EK313">
        <v>351.1787142857142</v>
      </c>
      <c r="EL313">
        <v>338.6861071428571</v>
      </c>
      <c r="EM313">
        <v>1.5203625</v>
      </c>
      <c r="EN313">
        <v>331.4456428571429</v>
      </c>
      <c r="EO313">
        <v>21.37785357142857</v>
      </c>
      <c r="EP313">
        <v>2.088360714285714</v>
      </c>
      <c r="EQ313">
        <v>1.949700357142857</v>
      </c>
      <c r="ER313">
        <v>18.130675</v>
      </c>
      <c r="ES313">
        <v>17.04166428571429</v>
      </c>
      <c r="ET313">
        <v>1999.9975</v>
      </c>
      <c r="EU313">
        <v>0.9799958571428569</v>
      </c>
      <c r="EV313">
        <v>0.02000383928571428</v>
      </c>
      <c r="EW313">
        <v>0</v>
      </c>
      <c r="EX313">
        <v>307.4015714285715</v>
      </c>
      <c r="EY313">
        <v>5.00097</v>
      </c>
      <c r="EZ313">
        <v>6190.234642857145</v>
      </c>
      <c r="FA313">
        <v>16707.53928571428</v>
      </c>
      <c r="FB313">
        <v>40.03542857142857</v>
      </c>
      <c r="FC313">
        <v>40.42592857142856</v>
      </c>
      <c r="FD313">
        <v>39.96849999999999</v>
      </c>
      <c r="FE313">
        <v>40.00442857142857</v>
      </c>
      <c r="FF313">
        <v>40.625</v>
      </c>
      <c r="FG313">
        <v>1955.0875</v>
      </c>
      <c r="FH313">
        <v>39.91</v>
      </c>
      <c r="FI313">
        <v>0</v>
      </c>
      <c r="FJ313">
        <v>1758819690.6</v>
      </c>
      <c r="FK313">
        <v>0</v>
      </c>
      <c r="FL313">
        <v>307.4082692307692</v>
      </c>
      <c r="FM313">
        <v>-1.232581200034452</v>
      </c>
      <c r="FN313">
        <v>-22.49470087592753</v>
      </c>
      <c r="FO313">
        <v>6190.153461538463</v>
      </c>
      <c r="FP313">
        <v>15</v>
      </c>
      <c r="FQ313">
        <v>0</v>
      </c>
      <c r="FR313" t="s">
        <v>441</v>
      </c>
      <c r="FS313">
        <v>1747247426.5</v>
      </c>
      <c r="FT313">
        <v>1747247420.5</v>
      </c>
      <c r="FU313">
        <v>0</v>
      </c>
      <c r="FV313">
        <v>1.027</v>
      </c>
      <c r="FW313">
        <v>0.031</v>
      </c>
      <c r="FX313">
        <v>0.02</v>
      </c>
      <c r="FY313">
        <v>0.05</v>
      </c>
      <c r="FZ313">
        <v>420</v>
      </c>
      <c r="GA313">
        <v>16</v>
      </c>
      <c r="GB313">
        <v>0.01</v>
      </c>
      <c r="GC313">
        <v>0.1</v>
      </c>
      <c r="GD313">
        <v>11.22667425</v>
      </c>
      <c r="GE313">
        <v>9.802731444652919</v>
      </c>
      <c r="GF313">
        <v>0.9729958042018668</v>
      </c>
      <c r="GG313">
        <v>0</v>
      </c>
      <c r="GH313">
        <v>307.4931470588235</v>
      </c>
      <c r="GI313">
        <v>-1.386936597420954</v>
      </c>
      <c r="GJ313">
        <v>0.2252936818456844</v>
      </c>
      <c r="GK313">
        <v>-1</v>
      </c>
      <c r="GL313">
        <v>1.51624725</v>
      </c>
      <c r="GM313">
        <v>0.02721489681050009</v>
      </c>
      <c r="GN313">
        <v>0.009977006060813028</v>
      </c>
      <c r="GO313">
        <v>1</v>
      </c>
      <c r="GP313">
        <v>1</v>
      </c>
      <c r="GQ313">
        <v>2</v>
      </c>
      <c r="GR313" t="s">
        <v>442</v>
      </c>
      <c r="GS313">
        <v>3.13591</v>
      </c>
      <c r="GT313">
        <v>2.68802</v>
      </c>
      <c r="GU313">
        <v>0.0763551</v>
      </c>
      <c r="GV313">
        <v>0.0731245</v>
      </c>
      <c r="GW313">
        <v>0.103848</v>
      </c>
      <c r="GX313">
        <v>0.0977528</v>
      </c>
      <c r="GY313">
        <v>29395.4</v>
      </c>
      <c r="GZ313">
        <v>29550.1</v>
      </c>
      <c r="HA313">
        <v>29580.4</v>
      </c>
      <c r="HB313">
        <v>29459.4</v>
      </c>
      <c r="HC313">
        <v>35020.7</v>
      </c>
      <c r="HD313">
        <v>35202.5</v>
      </c>
      <c r="HE313">
        <v>41625.2</v>
      </c>
      <c r="HF313">
        <v>41850.9</v>
      </c>
      <c r="HG313">
        <v>1.93225</v>
      </c>
      <c r="HH313">
        <v>1.89692</v>
      </c>
      <c r="HI313">
        <v>0.123501</v>
      </c>
      <c r="HJ313">
        <v>0</v>
      </c>
      <c r="HK313">
        <v>27.9816</v>
      </c>
      <c r="HL313">
        <v>999.9</v>
      </c>
      <c r="HM313">
        <v>53.3</v>
      </c>
      <c r="HN313">
        <v>30.9</v>
      </c>
      <c r="HO313">
        <v>26.2161</v>
      </c>
      <c r="HP313">
        <v>61.966</v>
      </c>
      <c r="HQ313">
        <v>25.8333</v>
      </c>
      <c r="HR313">
        <v>1</v>
      </c>
      <c r="HS313">
        <v>0.0287449</v>
      </c>
      <c r="HT313">
        <v>-0.694523</v>
      </c>
      <c r="HU313">
        <v>20.3404</v>
      </c>
      <c r="HV313">
        <v>5.21669</v>
      </c>
      <c r="HW313">
        <v>12.012</v>
      </c>
      <c r="HX313">
        <v>4.98895</v>
      </c>
      <c r="HY313">
        <v>3.28815</v>
      </c>
      <c r="HZ313">
        <v>9999</v>
      </c>
      <c r="IA313">
        <v>9999</v>
      </c>
      <c r="IB313">
        <v>9999</v>
      </c>
      <c r="IC313">
        <v>5.2</v>
      </c>
      <c r="ID313">
        <v>1.86755</v>
      </c>
      <c r="IE313">
        <v>1.86674</v>
      </c>
      <c r="IF313">
        <v>1.86601</v>
      </c>
      <c r="IG313">
        <v>1.866</v>
      </c>
      <c r="IH313">
        <v>1.86784</v>
      </c>
      <c r="II313">
        <v>1.87029</v>
      </c>
      <c r="IJ313">
        <v>1.86893</v>
      </c>
      <c r="IK313">
        <v>1.87043</v>
      </c>
      <c r="IL313">
        <v>0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-0.273</v>
      </c>
      <c r="IZ313">
        <v>0.1179</v>
      </c>
      <c r="JA313">
        <v>-0.08430758455233166</v>
      </c>
      <c r="JB313">
        <v>-0.0005046786976645747</v>
      </c>
      <c r="JC313">
        <v>-2.788243218172637E-07</v>
      </c>
      <c r="JD313">
        <v>-1.458253586176284E-11</v>
      </c>
      <c r="JE313">
        <v>-0.06436460862781151</v>
      </c>
      <c r="JF313">
        <v>-0.004978686969522418</v>
      </c>
      <c r="JG313">
        <v>0.0008967905392753483</v>
      </c>
      <c r="JH313">
        <v>-1.433903952826167E-05</v>
      </c>
      <c r="JI313">
        <v>4</v>
      </c>
      <c r="JJ313">
        <v>2332</v>
      </c>
      <c r="JK313">
        <v>1</v>
      </c>
      <c r="JL313">
        <v>26</v>
      </c>
      <c r="JM313">
        <v>192871.1</v>
      </c>
      <c r="JN313">
        <v>192871.2</v>
      </c>
      <c r="JO313">
        <v>0.778809</v>
      </c>
      <c r="JP313">
        <v>2.28149</v>
      </c>
      <c r="JQ313">
        <v>1.39771</v>
      </c>
      <c r="JR313">
        <v>2.34375</v>
      </c>
      <c r="JS313">
        <v>1.49536</v>
      </c>
      <c r="JT313">
        <v>2.54883</v>
      </c>
      <c r="JU313">
        <v>36.1285</v>
      </c>
      <c r="JV313">
        <v>24.07</v>
      </c>
      <c r="JW313">
        <v>18</v>
      </c>
      <c r="JX313">
        <v>489.376</v>
      </c>
      <c r="JY313">
        <v>457.271</v>
      </c>
      <c r="JZ313">
        <v>28.3392</v>
      </c>
      <c r="KA313">
        <v>27.9536</v>
      </c>
      <c r="KB313">
        <v>30</v>
      </c>
      <c r="KC313">
        <v>27.8411</v>
      </c>
      <c r="KD313">
        <v>27.776</v>
      </c>
      <c r="KE313">
        <v>15.6046</v>
      </c>
      <c r="KF313">
        <v>25.437</v>
      </c>
      <c r="KG313">
        <v>77.4319</v>
      </c>
      <c r="KH313">
        <v>28.34</v>
      </c>
      <c r="KI313">
        <v>279.685</v>
      </c>
      <c r="KJ313">
        <v>21.4336</v>
      </c>
      <c r="KK313">
        <v>101.097</v>
      </c>
      <c r="KL313">
        <v>100.64</v>
      </c>
    </row>
    <row r="314" spans="1:298">
      <c r="A314">
        <v>298</v>
      </c>
      <c r="B314">
        <v>1758819694.6</v>
      </c>
      <c r="C314">
        <v>6659.5</v>
      </c>
      <c r="D314" t="s">
        <v>1043</v>
      </c>
      <c r="E314" t="s">
        <v>1044</v>
      </c>
      <c r="F314">
        <v>5</v>
      </c>
      <c r="G314" t="s">
        <v>1026</v>
      </c>
      <c r="H314" t="s">
        <v>437</v>
      </c>
      <c r="I314" t="s">
        <v>438</v>
      </c>
      <c r="J314">
        <v>1758819687.1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305.7700089673006</v>
      </c>
      <c r="AL314">
        <v>310.5366242424243</v>
      </c>
      <c r="AM314">
        <v>-3.344810525656014</v>
      </c>
      <c r="AN314">
        <v>65.06534305805209</v>
      </c>
      <c r="AO314">
        <f>(AQ314 - AP314 + DZ314*1E3/(8.314*(EB314+273.15)) * AS314/DY314 * AR314) * DY314/(100*DM314) * 1000/(1000 - AQ314)</f>
        <v>0</v>
      </c>
      <c r="AP314">
        <v>21.36850536788951</v>
      </c>
      <c r="AQ314">
        <v>22.87815454545454</v>
      </c>
      <c r="AR314">
        <v>-4.785761425558412E-06</v>
      </c>
      <c r="AS314">
        <v>108.0149622014332</v>
      </c>
      <c r="AT314">
        <v>0</v>
      </c>
      <c r="AU314">
        <v>0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2.44</v>
      </c>
      <c r="DN314">
        <v>0.5</v>
      </c>
      <c r="DO314" t="s">
        <v>440</v>
      </c>
      <c r="DP314">
        <v>2</v>
      </c>
      <c r="DQ314" t="b">
        <v>1</v>
      </c>
      <c r="DR314">
        <v>1758819687.1</v>
      </c>
      <c r="DS314">
        <v>326.1626296296296</v>
      </c>
      <c r="DT314">
        <v>313.9002222222222</v>
      </c>
      <c r="DU314">
        <v>22.88667777777778</v>
      </c>
      <c r="DV314">
        <v>21.3722</v>
      </c>
      <c r="DW314">
        <v>326.4418888888889</v>
      </c>
      <c r="DX314">
        <v>22.76874814814815</v>
      </c>
      <c r="DY314">
        <v>500.0183333333334</v>
      </c>
      <c r="DZ314">
        <v>91.2018037037037</v>
      </c>
      <c r="EA314">
        <v>0.02791636666666666</v>
      </c>
      <c r="EB314">
        <v>29.6609037037037</v>
      </c>
      <c r="EC314">
        <v>29.99627037037037</v>
      </c>
      <c r="ED314">
        <v>999.9000000000001</v>
      </c>
      <c r="EE314">
        <v>0</v>
      </c>
      <c r="EF314">
        <v>0</v>
      </c>
      <c r="EG314">
        <v>10001.20259259259</v>
      </c>
      <c r="EH314">
        <v>0</v>
      </c>
      <c r="EI314">
        <v>12.20867777777778</v>
      </c>
      <c r="EJ314">
        <v>12.26227777777778</v>
      </c>
      <c r="EK314">
        <v>333.8022962962963</v>
      </c>
      <c r="EL314">
        <v>320.7555555555556</v>
      </c>
      <c r="EM314">
        <v>1.514475555555556</v>
      </c>
      <c r="EN314">
        <v>313.9002222222222</v>
      </c>
      <c r="EO314">
        <v>21.3722</v>
      </c>
      <c r="EP314">
        <v>2.087306296296296</v>
      </c>
      <c r="EQ314">
        <v>1.949181851851852</v>
      </c>
      <c r="ER314">
        <v>18.12263333333333</v>
      </c>
      <c r="ES314">
        <v>17.03747037037037</v>
      </c>
      <c r="ET314">
        <v>2000.035555555555</v>
      </c>
      <c r="EU314">
        <v>0.9799963333333331</v>
      </c>
      <c r="EV314">
        <v>0.02000336666666667</v>
      </c>
      <c r="EW314">
        <v>0</v>
      </c>
      <c r="EX314">
        <v>307.3052962962963</v>
      </c>
      <c r="EY314">
        <v>5.00097</v>
      </c>
      <c r="EZ314">
        <v>6188.247037037037</v>
      </c>
      <c r="FA314">
        <v>16707.85555555556</v>
      </c>
      <c r="FB314">
        <v>40.04362962962963</v>
      </c>
      <c r="FC314">
        <v>40.42781481481481</v>
      </c>
      <c r="FD314">
        <v>39.979</v>
      </c>
      <c r="FE314">
        <v>40.00918518518518</v>
      </c>
      <c r="FF314">
        <v>40.625</v>
      </c>
      <c r="FG314">
        <v>1955.125555555556</v>
      </c>
      <c r="FH314">
        <v>39.91</v>
      </c>
      <c r="FI314">
        <v>0</v>
      </c>
      <c r="FJ314">
        <v>1758819695.4</v>
      </c>
      <c r="FK314">
        <v>0</v>
      </c>
      <c r="FL314">
        <v>307.3234230769231</v>
      </c>
      <c r="FM314">
        <v>-0.8028375994247565</v>
      </c>
      <c r="FN314">
        <v>-24.00136750180979</v>
      </c>
      <c r="FO314">
        <v>6188.336153846155</v>
      </c>
      <c r="FP314">
        <v>15</v>
      </c>
      <c r="FQ314">
        <v>0</v>
      </c>
      <c r="FR314" t="s">
        <v>441</v>
      </c>
      <c r="FS314">
        <v>1747247426.5</v>
      </c>
      <c r="FT314">
        <v>1747247420.5</v>
      </c>
      <c r="FU314">
        <v>0</v>
      </c>
      <c r="FV314">
        <v>1.027</v>
      </c>
      <c r="FW314">
        <v>0.031</v>
      </c>
      <c r="FX314">
        <v>0.02</v>
      </c>
      <c r="FY314">
        <v>0.05</v>
      </c>
      <c r="FZ314">
        <v>420</v>
      </c>
      <c r="GA314">
        <v>16</v>
      </c>
      <c r="GB314">
        <v>0.01</v>
      </c>
      <c r="GC314">
        <v>0.1</v>
      </c>
      <c r="GD314">
        <v>11.9483025</v>
      </c>
      <c r="GE314">
        <v>6.481374484052512</v>
      </c>
      <c r="GF314">
        <v>0.6327112167045486</v>
      </c>
      <c r="GG314">
        <v>0</v>
      </c>
      <c r="GH314">
        <v>307.3729705882353</v>
      </c>
      <c r="GI314">
        <v>-1.007654696151508</v>
      </c>
      <c r="GJ314">
        <v>0.2320502589189697</v>
      </c>
      <c r="GK314">
        <v>-1</v>
      </c>
      <c r="GL314">
        <v>1.518013</v>
      </c>
      <c r="GM314">
        <v>-0.0682617636022585</v>
      </c>
      <c r="GN314">
        <v>0.006973295920868404</v>
      </c>
      <c r="GO314">
        <v>1</v>
      </c>
      <c r="GP314">
        <v>1</v>
      </c>
      <c r="GQ314">
        <v>2</v>
      </c>
      <c r="GR314" t="s">
        <v>442</v>
      </c>
      <c r="GS314">
        <v>3.1358</v>
      </c>
      <c r="GT314">
        <v>2.68816</v>
      </c>
      <c r="GU314">
        <v>0.07314619999999999</v>
      </c>
      <c r="GV314">
        <v>0.069864</v>
      </c>
      <c r="GW314">
        <v>0.103835</v>
      </c>
      <c r="GX314">
        <v>0.0977349</v>
      </c>
      <c r="GY314">
        <v>29497.6</v>
      </c>
      <c r="GZ314">
        <v>29654.1</v>
      </c>
      <c r="HA314">
        <v>29580.5</v>
      </c>
      <c r="HB314">
        <v>29459.3</v>
      </c>
      <c r="HC314">
        <v>35021.5</v>
      </c>
      <c r="HD314">
        <v>35203.1</v>
      </c>
      <c r="HE314">
        <v>41625.5</v>
      </c>
      <c r="HF314">
        <v>41850.8</v>
      </c>
      <c r="HG314">
        <v>1.93177</v>
      </c>
      <c r="HH314">
        <v>1.89688</v>
      </c>
      <c r="HI314">
        <v>0.123706</v>
      </c>
      <c r="HJ314">
        <v>0</v>
      </c>
      <c r="HK314">
        <v>27.9797</v>
      </c>
      <c r="HL314">
        <v>999.9</v>
      </c>
      <c r="HM314">
        <v>53.3</v>
      </c>
      <c r="HN314">
        <v>30.9</v>
      </c>
      <c r="HO314">
        <v>26.2177</v>
      </c>
      <c r="HP314">
        <v>62.096</v>
      </c>
      <c r="HQ314">
        <v>26.0216</v>
      </c>
      <c r="HR314">
        <v>1</v>
      </c>
      <c r="HS314">
        <v>0.0287094</v>
      </c>
      <c r="HT314">
        <v>-0.713962</v>
      </c>
      <c r="HU314">
        <v>20.3401</v>
      </c>
      <c r="HV314">
        <v>5.21699</v>
      </c>
      <c r="HW314">
        <v>12.012</v>
      </c>
      <c r="HX314">
        <v>4.989</v>
      </c>
      <c r="HY314">
        <v>3.28815</v>
      </c>
      <c r="HZ314">
        <v>9999</v>
      </c>
      <c r="IA314">
        <v>9999</v>
      </c>
      <c r="IB314">
        <v>9999</v>
      </c>
      <c r="IC314">
        <v>5.2</v>
      </c>
      <c r="ID314">
        <v>1.86758</v>
      </c>
      <c r="IE314">
        <v>1.86674</v>
      </c>
      <c r="IF314">
        <v>1.86603</v>
      </c>
      <c r="IG314">
        <v>1.866</v>
      </c>
      <c r="IH314">
        <v>1.86787</v>
      </c>
      <c r="II314">
        <v>1.87028</v>
      </c>
      <c r="IJ314">
        <v>1.86896</v>
      </c>
      <c r="IK314">
        <v>1.87043</v>
      </c>
      <c r="IL314">
        <v>0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-0.262</v>
      </c>
      <c r="IZ314">
        <v>0.1178</v>
      </c>
      <c r="JA314">
        <v>-0.08430758455233166</v>
      </c>
      <c r="JB314">
        <v>-0.0005046786976645747</v>
      </c>
      <c r="JC314">
        <v>-2.788243218172637E-07</v>
      </c>
      <c r="JD314">
        <v>-1.458253586176284E-11</v>
      </c>
      <c r="JE314">
        <v>-0.06436460862781151</v>
      </c>
      <c r="JF314">
        <v>-0.004978686969522418</v>
      </c>
      <c r="JG314">
        <v>0.0008967905392753483</v>
      </c>
      <c r="JH314">
        <v>-1.433903952826167E-05</v>
      </c>
      <c r="JI314">
        <v>4</v>
      </c>
      <c r="JJ314">
        <v>2332</v>
      </c>
      <c r="JK314">
        <v>1</v>
      </c>
      <c r="JL314">
        <v>26</v>
      </c>
      <c r="JM314">
        <v>192871.1</v>
      </c>
      <c r="JN314">
        <v>192871.2</v>
      </c>
      <c r="JO314">
        <v>0.742188</v>
      </c>
      <c r="JP314">
        <v>2.28149</v>
      </c>
      <c r="JQ314">
        <v>1.39648</v>
      </c>
      <c r="JR314">
        <v>2.34619</v>
      </c>
      <c r="JS314">
        <v>1.49536</v>
      </c>
      <c r="JT314">
        <v>2.70508</v>
      </c>
      <c r="JU314">
        <v>36.1285</v>
      </c>
      <c r="JV314">
        <v>24.07</v>
      </c>
      <c r="JW314">
        <v>18</v>
      </c>
      <c r="JX314">
        <v>489.063</v>
      </c>
      <c r="JY314">
        <v>457.23</v>
      </c>
      <c r="JZ314">
        <v>28.3403</v>
      </c>
      <c r="KA314">
        <v>27.9512</v>
      </c>
      <c r="KB314">
        <v>30</v>
      </c>
      <c r="KC314">
        <v>27.8395</v>
      </c>
      <c r="KD314">
        <v>27.7748</v>
      </c>
      <c r="KE314">
        <v>14.8687</v>
      </c>
      <c r="KF314">
        <v>25.437</v>
      </c>
      <c r="KG314">
        <v>77.4319</v>
      </c>
      <c r="KH314">
        <v>28.3449</v>
      </c>
      <c r="KI314">
        <v>266.316</v>
      </c>
      <c r="KJ314">
        <v>21.4336</v>
      </c>
      <c r="KK314">
        <v>101.097</v>
      </c>
      <c r="KL314">
        <v>100.64</v>
      </c>
    </row>
    <row r="315" spans="1:298">
      <c r="A315">
        <v>299</v>
      </c>
      <c r="B315">
        <v>1758819699.6</v>
      </c>
      <c r="C315">
        <v>6664.5</v>
      </c>
      <c r="D315" t="s">
        <v>1045</v>
      </c>
      <c r="E315" t="s">
        <v>1046</v>
      </c>
      <c r="F315">
        <v>5</v>
      </c>
      <c r="G315" t="s">
        <v>1026</v>
      </c>
      <c r="H315" t="s">
        <v>437</v>
      </c>
      <c r="I315" t="s">
        <v>438</v>
      </c>
      <c r="J315">
        <v>1758819691.814285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288.8295900867148</v>
      </c>
      <c r="AL315">
        <v>293.9280545454544</v>
      </c>
      <c r="AM315">
        <v>-3.32181740108074</v>
      </c>
      <c r="AN315">
        <v>65.06534305805209</v>
      </c>
      <c r="AO315">
        <f>(AQ315 - AP315 + DZ315*1E3/(8.314*(EB315+273.15)) * AS315/DY315 * AR315) * DY315/(100*DM315) * 1000/(1000 - AQ315)</f>
        <v>0</v>
      </c>
      <c r="AP315">
        <v>21.36281755322683</v>
      </c>
      <c r="AQ315">
        <v>22.87533515151516</v>
      </c>
      <c r="AR315">
        <v>-4.11818459099754E-06</v>
      </c>
      <c r="AS315">
        <v>108.0149622014332</v>
      </c>
      <c r="AT315">
        <v>0</v>
      </c>
      <c r="AU315">
        <v>0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2.44</v>
      </c>
      <c r="DN315">
        <v>0.5</v>
      </c>
      <c r="DO315" t="s">
        <v>440</v>
      </c>
      <c r="DP315">
        <v>2</v>
      </c>
      <c r="DQ315" t="b">
        <v>1</v>
      </c>
      <c r="DR315">
        <v>1758819691.814285</v>
      </c>
      <c r="DS315">
        <v>310.8940714285714</v>
      </c>
      <c r="DT315">
        <v>298.2461428571428</v>
      </c>
      <c r="DU315">
        <v>22.88062857142858</v>
      </c>
      <c r="DV315">
        <v>21.36840714285714</v>
      </c>
      <c r="DW315">
        <v>311.1628928571428</v>
      </c>
      <c r="DX315">
        <v>22.76278214285714</v>
      </c>
      <c r="DY315">
        <v>499.9883214285715</v>
      </c>
      <c r="DZ315">
        <v>91.20177142857142</v>
      </c>
      <c r="EA315">
        <v>0.02795863928571429</v>
      </c>
      <c r="EB315">
        <v>29.66065</v>
      </c>
      <c r="EC315">
        <v>29.99118571428572</v>
      </c>
      <c r="ED315">
        <v>999.9000000000002</v>
      </c>
      <c r="EE315">
        <v>0</v>
      </c>
      <c r="EF315">
        <v>0</v>
      </c>
      <c r="EG315">
        <v>9998.080000000002</v>
      </c>
      <c r="EH315">
        <v>0</v>
      </c>
      <c r="EI315">
        <v>12.20128571428571</v>
      </c>
      <c r="EJ315">
        <v>12.64781071428571</v>
      </c>
      <c r="EK315">
        <v>318.1741428571428</v>
      </c>
      <c r="EL315">
        <v>304.7585</v>
      </c>
      <c r="EM315">
        <v>1.512227857142857</v>
      </c>
      <c r="EN315">
        <v>298.2461428571428</v>
      </c>
      <c r="EO315">
        <v>21.36840714285714</v>
      </c>
      <c r="EP315">
        <v>2.086754285714286</v>
      </c>
      <c r="EQ315">
        <v>1.948835</v>
      </c>
      <c r="ER315">
        <v>18.11842142857143</v>
      </c>
      <c r="ES315">
        <v>17.03465714285714</v>
      </c>
      <c r="ET315">
        <v>2000.035714285714</v>
      </c>
      <c r="EU315">
        <v>0.9799963928571426</v>
      </c>
      <c r="EV315">
        <v>0.02000330714285714</v>
      </c>
      <c r="EW315">
        <v>0</v>
      </c>
      <c r="EX315">
        <v>307.2689285714285</v>
      </c>
      <c r="EY315">
        <v>5.00097</v>
      </c>
      <c r="EZ315">
        <v>6186.500000000001</v>
      </c>
      <c r="FA315">
        <v>16707.86785714286</v>
      </c>
      <c r="FB315">
        <v>40.05314285714285</v>
      </c>
      <c r="FC315">
        <v>40.42814285714285</v>
      </c>
      <c r="FD315">
        <v>39.97525</v>
      </c>
      <c r="FE315">
        <v>40.00442857142857</v>
      </c>
      <c r="FF315">
        <v>40.62942857142857</v>
      </c>
      <c r="FG315">
        <v>1955.125714285714</v>
      </c>
      <c r="FH315">
        <v>39.91</v>
      </c>
      <c r="FI315">
        <v>0</v>
      </c>
      <c r="FJ315">
        <v>1758819700.8</v>
      </c>
      <c r="FK315">
        <v>0</v>
      </c>
      <c r="FL315">
        <v>307.27756</v>
      </c>
      <c r="FM315">
        <v>-0.2502307588829049</v>
      </c>
      <c r="FN315">
        <v>-20.88230772427749</v>
      </c>
      <c r="FO315">
        <v>6186.243600000001</v>
      </c>
      <c r="FP315">
        <v>15</v>
      </c>
      <c r="FQ315">
        <v>0</v>
      </c>
      <c r="FR315" t="s">
        <v>441</v>
      </c>
      <c r="FS315">
        <v>1747247426.5</v>
      </c>
      <c r="FT315">
        <v>1747247420.5</v>
      </c>
      <c r="FU315">
        <v>0</v>
      </c>
      <c r="FV315">
        <v>1.027</v>
      </c>
      <c r="FW315">
        <v>0.031</v>
      </c>
      <c r="FX315">
        <v>0.02</v>
      </c>
      <c r="FY315">
        <v>0.05</v>
      </c>
      <c r="FZ315">
        <v>420</v>
      </c>
      <c r="GA315">
        <v>16</v>
      </c>
      <c r="GB315">
        <v>0.01</v>
      </c>
      <c r="GC315">
        <v>0.1</v>
      </c>
      <c r="GD315">
        <v>12.36194146341463</v>
      </c>
      <c r="GE315">
        <v>5.15931010452962</v>
      </c>
      <c r="GF315">
        <v>0.5165620209147368</v>
      </c>
      <c r="GG315">
        <v>0</v>
      </c>
      <c r="GH315">
        <v>307.3221764705882</v>
      </c>
      <c r="GI315">
        <v>-0.6225821190689613</v>
      </c>
      <c r="GJ315">
        <v>0.2178317578786118</v>
      </c>
      <c r="GK315">
        <v>-1</v>
      </c>
      <c r="GL315">
        <v>1.514866829268293</v>
      </c>
      <c r="GM315">
        <v>-0.03883463414634405</v>
      </c>
      <c r="GN315">
        <v>0.004811817484842499</v>
      </c>
      <c r="GO315">
        <v>1</v>
      </c>
      <c r="GP315">
        <v>1</v>
      </c>
      <c r="GQ315">
        <v>2</v>
      </c>
      <c r="GR315" t="s">
        <v>442</v>
      </c>
      <c r="GS315">
        <v>3.13587</v>
      </c>
      <c r="GT315">
        <v>2.6885</v>
      </c>
      <c r="GU315">
        <v>0.06988519999999999</v>
      </c>
      <c r="GV315">
        <v>0.0665096</v>
      </c>
      <c r="GW315">
        <v>0.103829</v>
      </c>
      <c r="GX315">
        <v>0.0977243</v>
      </c>
      <c r="GY315">
        <v>29602.2</v>
      </c>
      <c r="GZ315">
        <v>29761</v>
      </c>
      <c r="HA315">
        <v>29581.2</v>
      </c>
      <c r="HB315">
        <v>29459.3</v>
      </c>
      <c r="HC315">
        <v>35022.6</v>
      </c>
      <c r="HD315">
        <v>35203.3</v>
      </c>
      <c r="HE315">
        <v>41626.6</v>
      </c>
      <c r="HF315">
        <v>41850.7</v>
      </c>
      <c r="HG315">
        <v>1.93218</v>
      </c>
      <c r="HH315">
        <v>1.89702</v>
      </c>
      <c r="HI315">
        <v>0.122376</v>
      </c>
      <c r="HJ315">
        <v>0</v>
      </c>
      <c r="HK315">
        <v>27.9768</v>
      </c>
      <c r="HL315">
        <v>999.9</v>
      </c>
      <c r="HM315">
        <v>53.3</v>
      </c>
      <c r="HN315">
        <v>30.9</v>
      </c>
      <c r="HO315">
        <v>26.216</v>
      </c>
      <c r="HP315">
        <v>62.106</v>
      </c>
      <c r="HQ315">
        <v>25.9175</v>
      </c>
      <c r="HR315">
        <v>1</v>
      </c>
      <c r="HS315">
        <v>0.0285112</v>
      </c>
      <c r="HT315">
        <v>-0.7259640000000001</v>
      </c>
      <c r="HU315">
        <v>20.3403</v>
      </c>
      <c r="HV315">
        <v>5.21759</v>
      </c>
      <c r="HW315">
        <v>12.0123</v>
      </c>
      <c r="HX315">
        <v>4.98925</v>
      </c>
      <c r="HY315">
        <v>3.28838</v>
      </c>
      <c r="HZ315">
        <v>9999</v>
      </c>
      <c r="IA315">
        <v>9999</v>
      </c>
      <c r="IB315">
        <v>9999</v>
      </c>
      <c r="IC315">
        <v>5.2</v>
      </c>
      <c r="ID315">
        <v>1.86756</v>
      </c>
      <c r="IE315">
        <v>1.86674</v>
      </c>
      <c r="IF315">
        <v>1.86604</v>
      </c>
      <c r="IG315">
        <v>1.866</v>
      </c>
      <c r="IH315">
        <v>1.86786</v>
      </c>
      <c r="II315">
        <v>1.87028</v>
      </c>
      <c r="IJ315">
        <v>1.86896</v>
      </c>
      <c r="IK315">
        <v>1.87043</v>
      </c>
      <c r="IL315">
        <v>0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-0.252</v>
      </c>
      <c r="IZ315">
        <v>0.1178</v>
      </c>
      <c r="JA315">
        <v>-0.08430758455233166</v>
      </c>
      <c r="JB315">
        <v>-0.0005046786976645747</v>
      </c>
      <c r="JC315">
        <v>-2.788243218172637E-07</v>
      </c>
      <c r="JD315">
        <v>-1.458253586176284E-11</v>
      </c>
      <c r="JE315">
        <v>-0.06436460862781151</v>
      </c>
      <c r="JF315">
        <v>-0.004978686969522418</v>
      </c>
      <c r="JG315">
        <v>0.0008967905392753483</v>
      </c>
      <c r="JH315">
        <v>-1.433903952826167E-05</v>
      </c>
      <c r="JI315">
        <v>4</v>
      </c>
      <c r="JJ315">
        <v>2332</v>
      </c>
      <c r="JK315">
        <v>1</v>
      </c>
      <c r="JL315">
        <v>26</v>
      </c>
      <c r="JM315">
        <v>192871.2</v>
      </c>
      <c r="JN315">
        <v>192871.3</v>
      </c>
      <c r="JO315">
        <v>0.710449</v>
      </c>
      <c r="JP315">
        <v>2.29126</v>
      </c>
      <c r="JQ315">
        <v>1.39771</v>
      </c>
      <c r="JR315">
        <v>2.34619</v>
      </c>
      <c r="JS315">
        <v>1.49536</v>
      </c>
      <c r="JT315">
        <v>2.68066</v>
      </c>
      <c r="JU315">
        <v>36.152</v>
      </c>
      <c r="JV315">
        <v>24.0612</v>
      </c>
      <c r="JW315">
        <v>18</v>
      </c>
      <c r="JX315">
        <v>489.31</v>
      </c>
      <c r="JY315">
        <v>457.315</v>
      </c>
      <c r="JZ315">
        <v>28.3453</v>
      </c>
      <c r="KA315">
        <v>27.9512</v>
      </c>
      <c r="KB315">
        <v>30</v>
      </c>
      <c r="KC315">
        <v>27.8388</v>
      </c>
      <c r="KD315">
        <v>27.7737</v>
      </c>
      <c r="KE315">
        <v>14.2108</v>
      </c>
      <c r="KF315">
        <v>25.165</v>
      </c>
      <c r="KG315">
        <v>77.4319</v>
      </c>
      <c r="KH315">
        <v>28.3501</v>
      </c>
      <c r="KI315">
        <v>246.282</v>
      </c>
      <c r="KJ315">
        <v>21.4336</v>
      </c>
      <c r="KK315">
        <v>101.1</v>
      </c>
      <c r="KL315">
        <v>100.639</v>
      </c>
    </row>
    <row r="316" spans="1:298">
      <c r="A316">
        <v>300</v>
      </c>
      <c r="B316">
        <v>1758819704.6</v>
      </c>
      <c r="C316">
        <v>6669.5</v>
      </c>
      <c r="D316" t="s">
        <v>1047</v>
      </c>
      <c r="E316" t="s">
        <v>1048</v>
      </c>
      <c r="F316">
        <v>5</v>
      </c>
      <c r="G316" t="s">
        <v>1026</v>
      </c>
      <c r="H316" t="s">
        <v>437</v>
      </c>
      <c r="I316" t="s">
        <v>438</v>
      </c>
      <c r="J316">
        <v>1758819697.1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272.0247605731641</v>
      </c>
      <c r="AL316">
        <v>277.4098424242424</v>
      </c>
      <c r="AM316">
        <v>-3.295133477101948</v>
      </c>
      <c r="AN316">
        <v>65.06534305805209</v>
      </c>
      <c r="AO316">
        <f>(AQ316 - AP316 + DZ316*1E3/(8.314*(EB316+273.15)) * AS316/DY316 * AR316) * DY316/(100*DM316) * 1000/(1000 - AQ316)</f>
        <v>0</v>
      </c>
      <c r="AP316">
        <v>21.38246640203986</v>
      </c>
      <c r="AQ316">
        <v>22.87574242424242</v>
      </c>
      <c r="AR316">
        <v>4.612326440802797E-06</v>
      </c>
      <c r="AS316">
        <v>108.0149622014332</v>
      </c>
      <c r="AT316">
        <v>0</v>
      </c>
      <c r="AU316">
        <v>0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2.44</v>
      </c>
      <c r="DN316">
        <v>0.5</v>
      </c>
      <c r="DO316" t="s">
        <v>440</v>
      </c>
      <c r="DP316">
        <v>2</v>
      </c>
      <c r="DQ316" t="b">
        <v>1</v>
      </c>
      <c r="DR316">
        <v>1758819697.1</v>
      </c>
      <c r="DS316">
        <v>293.7225925925926</v>
      </c>
      <c r="DT316">
        <v>280.7318518518519</v>
      </c>
      <c r="DU316">
        <v>22.8761</v>
      </c>
      <c r="DV316">
        <v>21.37165185185185</v>
      </c>
      <c r="DW316">
        <v>293.9797037037037</v>
      </c>
      <c r="DX316">
        <v>22.75831111111111</v>
      </c>
      <c r="DY316">
        <v>500.0034074074073</v>
      </c>
      <c r="DZ316">
        <v>91.20182962962963</v>
      </c>
      <c r="EA316">
        <v>0.02802786296296296</v>
      </c>
      <c r="EB316">
        <v>29.65371111111111</v>
      </c>
      <c r="EC316">
        <v>29.98526666666667</v>
      </c>
      <c r="ED316">
        <v>999.9000000000001</v>
      </c>
      <c r="EE316">
        <v>0</v>
      </c>
      <c r="EF316">
        <v>0</v>
      </c>
      <c r="EG316">
        <v>9997.543333333333</v>
      </c>
      <c r="EH316">
        <v>0</v>
      </c>
      <c r="EI316">
        <v>12.20071111111111</v>
      </c>
      <c r="EJ316">
        <v>12.99057777777778</v>
      </c>
      <c r="EK316">
        <v>300.599037037037</v>
      </c>
      <c r="EL316">
        <v>286.8625925925926</v>
      </c>
      <c r="EM316">
        <v>1.504451481481482</v>
      </c>
      <c r="EN316">
        <v>280.7318518518519</v>
      </c>
      <c r="EO316">
        <v>21.37165185185185</v>
      </c>
      <c r="EP316">
        <v>2.086342222222223</v>
      </c>
      <c r="EQ316">
        <v>1.949132962962963</v>
      </c>
      <c r="ER316">
        <v>18.11527777777778</v>
      </c>
      <c r="ES316">
        <v>17.03705555555556</v>
      </c>
      <c r="ET316">
        <v>2000.060370370371</v>
      </c>
      <c r="EU316">
        <v>0.9799966666666665</v>
      </c>
      <c r="EV316">
        <v>0.02000303703703704</v>
      </c>
      <c r="EW316">
        <v>0</v>
      </c>
      <c r="EX316">
        <v>307.1420740740741</v>
      </c>
      <c r="EY316">
        <v>5.00097</v>
      </c>
      <c r="EZ316">
        <v>6184.574074074075</v>
      </c>
      <c r="FA316">
        <v>16708.06666666667</v>
      </c>
      <c r="FB316">
        <v>40.0551111111111</v>
      </c>
      <c r="FC316">
        <v>40.42781481481481</v>
      </c>
      <c r="FD316">
        <v>39.986</v>
      </c>
      <c r="FE316">
        <v>40.00459259259259</v>
      </c>
      <c r="FF316">
        <v>40.62959259259259</v>
      </c>
      <c r="FG316">
        <v>1955.15037037037</v>
      </c>
      <c r="FH316">
        <v>39.91</v>
      </c>
      <c r="FI316">
        <v>0</v>
      </c>
      <c r="FJ316">
        <v>1758819705.6</v>
      </c>
      <c r="FK316">
        <v>0</v>
      </c>
      <c r="FL316">
        <v>307.1612</v>
      </c>
      <c r="FM316">
        <v>-2.039307677315429</v>
      </c>
      <c r="FN316">
        <v>-21.88153848961154</v>
      </c>
      <c r="FO316">
        <v>6184.4876</v>
      </c>
      <c r="FP316">
        <v>15</v>
      </c>
      <c r="FQ316">
        <v>0</v>
      </c>
      <c r="FR316" t="s">
        <v>441</v>
      </c>
      <c r="FS316">
        <v>1747247426.5</v>
      </c>
      <c r="FT316">
        <v>1747247420.5</v>
      </c>
      <c r="FU316">
        <v>0</v>
      </c>
      <c r="FV316">
        <v>1.027</v>
      </c>
      <c r="FW316">
        <v>0.031</v>
      </c>
      <c r="FX316">
        <v>0.02</v>
      </c>
      <c r="FY316">
        <v>0.05</v>
      </c>
      <c r="FZ316">
        <v>420</v>
      </c>
      <c r="GA316">
        <v>16</v>
      </c>
      <c r="GB316">
        <v>0.01</v>
      </c>
      <c r="GC316">
        <v>0.1</v>
      </c>
      <c r="GD316">
        <v>12.7441756097561</v>
      </c>
      <c r="GE316">
        <v>4.062823693379785</v>
      </c>
      <c r="GF316">
        <v>0.4106699379571156</v>
      </c>
      <c r="GG316">
        <v>0</v>
      </c>
      <c r="GH316">
        <v>307.2251176470588</v>
      </c>
      <c r="GI316">
        <v>-1.04403360731685</v>
      </c>
      <c r="GJ316">
        <v>0.2302467684777889</v>
      </c>
      <c r="GK316">
        <v>-1</v>
      </c>
      <c r="GL316">
        <v>1.508927073170732</v>
      </c>
      <c r="GM316">
        <v>-0.06160724738675852</v>
      </c>
      <c r="GN316">
        <v>0.01039614568444511</v>
      </c>
      <c r="GO316">
        <v>1</v>
      </c>
      <c r="GP316">
        <v>1</v>
      </c>
      <c r="GQ316">
        <v>2</v>
      </c>
      <c r="GR316" t="s">
        <v>442</v>
      </c>
      <c r="GS316">
        <v>3.13587</v>
      </c>
      <c r="GT316">
        <v>2.68832</v>
      </c>
      <c r="GU316">
        <v>0.0665732</v>
      </c>
      <c r="GV316">
        <v>0.0630993</v>
      </c>
      <c r="GW316">
        <v>0.10384</v>
      </c>
      <c r="GX316">
        <v>0.0979448</v>
      </c>
      <c r="GY316">
        <v>29707.6</v>
      </c>
      <c r="GZ316">
        <v>29870.1</v>
      </c>
      <c r="HA316">
        <v>29581.3</v>
      </c>
      <c r="HB316">
        <v>29459.7</v>
      </c>
      <c r="HC316">
        <v>35021.7</v>
      </c>
      <c r="HD316">
        <v>35195.1</v>
      </c>
      <c r="HE316">
        <v>41626.2</v>
      </c>
      <c r="HF316">
        <v>41851.4</v>
      </c>
      <c r="HG316">
        <v>1.93187</v>
      </c>
      <c r="HH316">
        <v>1.89702</v>
      </c>
      <c r="HI316">
        <v>0.123851</v>
      </c>
      <c r="HJ316">
        <v>0</v>
      </c>
      <c r="HK316">
        <v>27.9737</v>
      </c>
      <c r="HL316">
        <v>999.9</v>
      </c>
      <c r="HM316">
        <v>53.3</v>
      </c>
      <c r="HN316">
        <v>30.9</v>
      </c>
      <c r="HO316">
        <v>26.2137</v>
      </c>
      <c r="HP316">
        <v>61.936</v>
      </c>
      <c r="HQ316">
        <v>25.8454</v>
      </c>
      <c r="HR316">
        <v>1</v>
      </c>
      <c r="HS316">
        <v>0.0287119</v>
      </c>
      <c r="HT316">
        <v>-0.766525</v>
      </c>
      <c r="HU316">
        <v>20.3399</v>
      </c>
      <c r="HV316">
        <v>5.21684</v>
      </c>
      <c r="HW316">
        <v>12.0119</v>
      </c>
      <c r="HX316">
        <v>4.98945</v>
      </c>
      <c r="HY316">
        <v>3.28835</v>
      </c>
      <c r="HZ316">
        <v>9999</v>
      </c>
      <c r="IA316">
        <v>9999</v>
      </c>
      <c r="IB316">
        <v>9999</v>
      </c>
      <c r="IC316">
        <v>5.2</v>
      </c>
      <c r="ID316">
        <v>1.86757</v>
      </c>
      <c r="IE316">
        <v>1.86674</v>
      </c>
      <c r="IF316">
        <v>1.86606</v>
      </c>
      <c r="IG316">
        <v>1.866</v>
      </c>
      <c r="IH316">
        <v>1.86785</v>
      </c>
      <c r="II316">
        <v>1.87029</v>
      </c>
      <c r="IJ316">
        <v>1.86896</v>
      </c>
      <c r="IK316">
        <v>1.87044</v>
      </c>
      <c r="IL316">
        <v>0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-0.241</v>
      </c>
      <c r="IZ316">
        <v>0.1178</v>
      </c>
      <c r="JA316">
        <v>-0.08430758455233166</v>
      </c>
      <c r="JB316">
        <v>-0.0005046786976645747</v>
      </c>
      <c r="JC316">
        <v>-2.788243218172637E-07</v>
      </c>
      <c r="JD316">
        <v>-1.458253586176284E-11</v>
      </c>
      <c r="JE316">
        <v>-0.06436460862781151</v>
      </c>
      <c r="JF316">
        <v>-0.004978686969522418</v>
      </c>
      <c r="JG316">
        <v>0.0008967905392753483</v>
      </c>
      <c r="JH316">
        <v>-1.433903952826167E-05</v>
      </c>
      <c r="JI316">
        <v>4</v>
      </c>
      <c r="JJ316">
        <v>2332</v>
      </c>
      <c r="JK316">
        <v>1</v>
      </c>
      <c r="JL316">
        <v>26</v>
      </c>
      <c r="JM316">
        <v>192871.3</v>
      </c>
      <c r="JN316">
        <v>192871.4</v>
      </c>
      <c r="JO316">
        <v>0.672607</v>
      </c>
      <c r="JP316">
        <v>2.29858</v>
      </c>
      <c r="JQ316">
        <v>1.39648</v>
      </c>
      <c r="JR316">
        <v>2.34253</v>
      </c>
      <c r="JS316">
        <v>1.49536</v>
      </c>
      <c r="JT316">
        <v>2.51099</v>
      </c>
      <c r="JU316">
        <v>36.1285</v>
      </c>
      <c r="JV316">
        <v>24.07</v>
      </c>
      <c r="JW316">
        <v>18</v>
      </c>
      <c r="JX316">
        <v>489.107</v>
      </c>
      <c r="JY316">
        <v>457.31</v>
      </c>
      <c r="JZ316">
        <v>28.3529</v>
      </c>
      <c r="KA316">
        <v>27.9512</v>
      </c>
      <c r="KB316">
        <v>30.0001</v>
      </c>
      <c r="KC316">
        <v>27.8371</v>
      </c>
      <c r="KD316">
        <v>27.773</v>
      </c>
      <c r="KE316">
        <v>13.4601</v>
      </c>
      <c r="KF316">
        <v>25.165</v>
      </c>
      <c r="KG316">
        <v>77.4319</v>
      </c>
      <c r="KH316">
        <v>28.3673</v>
      </c>
      <c r="KI316">
        <v>232.91</v>
      </c>
      <c r="KJ316">
        <v>21.4336</v>
      </c>
      <c r="KK316">
        <v>101.1</v>
      </c>
      <c r="KL316">
        <v>100.641</v>
      </c>
    </row>
    <row r="317" spans="1:298">
      <c r="A317">
        <v>301</v>
      </c>
      <c r="B317">
        <v>1758819709.6</v>
      </c>
      <c r="C317">
        <v>6674.5</v>
      </c>
      <c r="D317" t="s">
        <v>1049</v>
      </c>
      <c r="E317" t="s">
        <v>1050</v>
      </c>
      <c r="F317">
        <v>5</v>
      </c>
      <c r="G317" t="s">
        <v>1026</v>
      </c>
      <c r="H317" t="s">
        <v>437</v>
      </c>
      <c r="I317" t="s">
        <v>438</v>
      </c>
      <c r="J317">
        <v>1758819701.814285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255.1493050782099</v>
      </c>
      <c r="AL317">
        <v>260.8746303030304</v>
      </c>
      <c r="AM317">
        <v>-3.308065050935916</v>
      </c>
      <c r="AN317">
        <v>65.06534305805209</v>
      </c>
      <c r="AO317">
        <f>(AQ317 - AP317 + DZ317*1E3/(8.314*(EB317+273.15)) * AS317/DY317 * AR317) * DY317/(100*DM317) * 1000/(1000 - AQ317)</f>
        <v>0</v>
      </c>
      <c r="AP317">
        <v>21.46008622702346</v>
      </c>
      <c r="AQ317">
        <v>22.91579515151515</v>
      </c>
      <c r="AR317">
        <v>0.008721054320288194</v>
      </c>
      <c r="AS317">
        <v>108.0149622014332</v>
      </c>
      <c r="AT317">
        <v>0</v>
      </c>
      <c r="AU317">
        <v>0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2.44</v>
      </c>
      <c r="DN317">
        <v>0.5</v>
      </c>
      <c r="DO317" t="s">
        <v>440</v>
      </c>
      <c r="DP317">
        <v>2</v>
      </c>
      <c r="DQ317" t="b">
        <v>1</v>
      </c>
      <c r="DR317">
        <v>1758819701.814285</v>
      </c>
      <c r="DS317">
        <v>278.4479285714286</v>
      </c>
      <c r="DT317">
        <v>265.1456071428572</v>
      </c>
      <c r="DU317">
        <v>22.88232142857143</v>
      </c>
      <c r="DV317">
        <v>21.39947857142857</v>
      </c>
      <c r="DW317">
        <v>278.6948571428571</v>
      </c>
      <c r="DX317">
        <v>22.76444642857143</v>
      </c>
      <c r="DY317">
        <v>499.9658214285714</v>
      </c>
      <c r="DZ317">
        <v>91.20236785714287</v>
      </c>
      <c r="EA317">
        <v>0.0281287</v>
      </c>
      <c r="EB317">
        <v>29.65495357142857</v>
      </c>
      <c r="EC317">
        <v>29.98619642857142</v>
      </c>
      <c r="ED317">
        <v>999.9000000000002</v>
      </c>
      <c r="EE317">
        <v>0</v>
      </c>
      <c r="EF317">
        <v>0</v>
      </c>
      <c r="EG317">
        <v>9996.667857142858</v>
      </c>
      <c r="EH317">
        <v>0</v>
      </c>
      <c r="EI317">
        <v>12.20172857142857</v>
      </c>
      <c r="EJ317">
        <v>13.30216071428571</v>
      </c>
      <c r="EK317">
        <v>284.9684285714285</v>
      </c>
      <c r="EL317">
        <v>270.9432142857142</v>
      </c>
      <c r="EM317">
        <v>1.482843571428571</v>
      </c>
      <c r="EN317">
        <v>265.1456071428572</v>
      </c>
      <c r="EO317">
        <v>21.39947857142857</v>
      </c>
      <c r="EP317">
        <v>2.086921428571429</v>
      </c>
      <c r="EQ317">
        <v>1.951683214285714</v>
      </c>
      <c r="ER317">
        <v>18.11969642857143</v>
      </c>
      <c r="ES317">
        <v>17.05767142857143</v>
      </c>
      <c r="ET317">
        <v>2000.053214285714</v>
      </c>
      <c r="EU317">
        <v>0.9799966071428569</v>
      </c>
      <c r="EV317">
        <v>0.02000309642857143</v>
      </c>
      <c r="EW317">
        <v>0</v>
      </c>
      <c r="EX317">
        <v>307.0927142857144</v>
      </c>
      <c r="EY317">
        <v>5.00097</v>
      </c>
      <c r="EZ317">
        <v>6183.107857142856</v>
      </c>
      <c r="FA317">
        <v>16708.01785714286</v>
      </c>
      <c r="FB317">
        <v>40.04871428571428</v>
      </c>
      <c r="FC317">
        <v>40.43699999999999</v>
      </c>
      <c r="FD317">
        <v>39.9865</v>
      </c>
      <c r="FE317">
        <v>40.00221428571428</v>
      </c>
      <c r="FF317">
        <v>40.62942857142857</v>
      </c>
      <c r="FG317">
        <v>1955.143214285715</v>
      </c>
      <c r="FH317">
        <v>39.91</v>
      </c>
      <c r="FI317">
        <v>0</v>
      </c>
      <c r="FJ317">
        <v>1758819711</v>
      </c>
      <c r="FK317">
        <v>0</v>
      </c>
      <c r="FL317">
        <v>307.0798076923077</v>
      </c>
      <c r="FM317">
        <v>-1.625538444015136</v>
      </c>
      <c r="FN317">
        <v>-18.05572648479265</v>
      </c>
      <c r="FO317">
        <v>6182.908076923078</v>
      </c>
      <c r="FP317">
        <v>15</v>
      </c>
      <c r="FQ317">
        <v>0</v>
      </c>
      <c r="FR317" t="s">
        <v>441</v>
      </c>
      <c r="FS317">
        <v>1747247426.5</v>
      </c>
      <c r="FT317">
        <v>1747247420.5</v>
      </c>
      <c r="FU317">
        <v>0</v>
      </c>
      <c r="FV317">
        <v>1.027</v>
      </c>
      <c r="FW317">
        <v>0.031</v>
      </c>
      <c r="FX317">
        <v>0.02</v>
      </c>
      <c r="FY317">
        <v>0.05</v>
      </c>
      <c r="FZ317">
        <v>420</v>
      </c>
      <c r="GA317">
        <v>16</v>
      </c>
      <c r="GB317">
        <v>0.01</v>
      </c>
      <c r="GC317">
        <v>0.1</v>
      </c>
      <c r="GD317">
        <v>13.151965</v>
      </c>
      <c r="GE317">
        <v>3.839234521575952</v>
      </c>
      <c r="GF317">
        <v>0.3744798749933032</v>
      </c>
      <c r="GG317">
        <v>0</v>
      </c>
      <c r="GH317">
        <v>307.1175</v>
      </c>
      <c r="GI317">
        <v>-1.297860950937537</v>
      </c>
      <c r="GJ317">
        <v>0.2531537837664939</v>
      </c>
      <c r="GK317">
        <v>-1</v>
      </c>
      <c r="GL317">
        <v>1.48963575</v>
      </c>
      <c r="GM317">
        <v>-0.2606788367729849</v>
      </c>
      <c r="GN317">
        <v>0.02982434616948877</v>
      </c>
      <c r="GO317">
        <v>0</v>
      </c>
      <c r="GP317">
        <v>0</v>
      </c>
      <c r="GQ317">
        <v>2</v>
      </c>
      <c r="GR317" t="s">
        <v>450</v>
      </c>
      <c r="GS317">
        <v>3.13585</v>
      </c>
      <c r="GT317">
        <v>2.6885</v>
      </c>
      <c r="GU317">
        <v>0.0631713</v>
      </c>
      <c r="GV317">
        <v>0.0595724</v>
      </c>
      <c r="GW317">
        <v>0.10397</v>
      </c>
      <c r="GX317">
        <v>0.098049</v>
      </c>
      <c r="GY317">
        <v>29815.8</v>
      </c>
      <c r="GZ317">
        <v>29982.2</v>
      </c>
      <c r="HA317">
        <v>29581.2</v>
      </c>
      <c r="HB317">
        <v>29459.4</v>
      </c>
      <c r="HC317">
        <v>35016.6</v>
      </c>
      <c r="HD317">
        <v>35190.5</v>
      </c>
      <c r="HE317">
        <v>41626.3</v>
      </c>
      <c r="HF317">
        <v>41850.9</v>
      </c>
      <c r="HG317">
        <v>1.9321</v>
      </c>
      <c r="HH317">
        <v>1.8967</v>
      </c>
      <c r="HI317">
        <v>0.123471</v>
      </c>
      <c r="HJ317">
        <v>0</v>
      </c>
      <c r="HK317">
        <v>27.9714</v>
      </c>
      <c r="HL317">
        <v>999.9</v>
      </c>
      <c r="HM317">
        <v>53.3</v>
      </c>
      <c r="HN317">
        <v>30.9</v>
      </c>
      <c r="HO317">
        <v>26.2172</v>
      </c>
      <c r="HP317">
        <v>61.916</v>
      </c>
      <c r="HQ317">
        <v>25.8974</v>
      </c>
      <c r="HR317">
        <v>1</v>
      </c>
      <c r="HS317">
        <v>0.0287398</v>
      </c>
      <c r="HT317">
        <v>-0.7645149999999999</v>
      </c>
      <c r="HU317">
        <v>20.34</v>
      </c>
      <c r="HV317">
        <v>5.21624</v>
      </c>
      <c r="HW317">
        <v>12.0117</v>
      </c>
      <c r="HX317">
        <v>4.98895</v>
      </c>
      <c r="HY317">
        <v>3.2883</v>
      </c>
      <c r="HZ317">
        <v>9999</v>
      </c>
      <c r="IA317">
        <v>9999</v>
      </c>
      <c r="IB317">
        <v>9999</v>
      </c>
      <c r="IC317">
        <v>5.2</v>
      </c>
      <c r="ID317">
        <v>1.86759</v>
      </c>
      <c r="IE317">
        <v>1.86673</v>
      </c>
      <c r="IF317">
        <v>1.86602</v>
      </c>
      <c r="IG317">
        <v>1.866</v>
      </c>
      <c r="IH317">
        <v>1.86784</v>
      </c>
      <c r="II317">
        <v>1.87027</v>
      </c>
      <c r="IJ317">
        <v>1.86896</v>
      </c>
      <c r="IK317">
        <v>1.87043</v>
      </c>
      <c r="IL317">
        <v>0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-0.23</v>
      </c>
      <c r="IZ317">
        <v>0.1184</v>
      </c>
      <c r="JA317">
        <v>-0.08430758455233166</v>
      </c>
      <c r="JB317">
        <v>-0.0005046786976645747</v>
      </c>
      <c r="JC317">
        <v>-2.788243218172637E-07</v>
      </c>
      <c r="JD317">
        <v>-1.458253586176284E-11</v>
      </c>
      <c r="JE317">
        <v>-0.06436460862781151</v>
      </c>
      <c r="JF317">
        <v>-0.004978686969522418</v>
      </c>
      <c r="JG317">
        <v>0.0008967905392753483</v>
      </c>
      <c r="JH317">
        <v>-1.433903952826167E-05</v>
      </c>
      <c r="JI317">
        <v>4</v>
      </c>
      <c r="JJ317">
        <v>2332</v>
      </c>
      <c r="JK317">
        <v>1</v>
      </c>
      <c r="JL317">
        <v>26</v>
      </c>
      <c r="JM317">
        <v>192871.4</v>
      </c>
      <c r="JN317">
        <v>192871.5</v>
      </c>
      <c r="JO317">
        <v>0.638428</v>
      </c>
      <c r="JP317">
        <v>2.28638</v>
      </c>
      <c r="JQ317">
        <v>1.39648</v>
      </c>
      <c r="JR317">
        <v>2.34375</v>
      </c>
      <c r="JS317">
        <v>1.49536</v>
      </c>
      <c r="JT317">
        <v>2.66846</v>
      </c>
      <c r="JU317">
        <v>36.1285</v>
      </c>
      <c r="JV317">
        <v>24.07</v>
      </c>
      <c r="JW317">
        <v>18</v>
      </c>
      <c r="JX317">
        <v>489.248</v>
      </c>
      <c r="JY317">
        <v>457.092</v>
      </c>
      <c r="JZ317">
        <v>28.3692</v>
      </c>
      <c r="KA317">
        <v>27.9505</v>
      </c>
      <c r="KB317">
        <v>30.0001</v>
      </c>
      <c r="KC317">
        <v>27.8371</v>
      </c>
      <c r="KD317">
        <v>27.7713</v>
      </c>
      <c r="KE317">
        <v>12.7903</v>
      </c>
      <c r="KF317">
        <v>25.165</v>
      </c>
      <c r="KG317">
        <v>77.4319</v>
      </c>
      <c r="KH317">
        <v>28.3738</v>
      </c>
      <c r="KI317">
        <v>212.874</v>
      </c>
      <c r="KJ317">
        <v>21.4307</v>
      </c>
      <c r="KK317">
        <v>101.1</v>
      </c>
      <c r="KL317">
        <v>100.64</v>
      </c>
    </row>
    <row r="318" spans="1:298">
      <c r="A318">
        <v>302</v>
      </c>
      <c r="B318">
        <v>1758819714.6</v>
      </c>
      <c r="C318">
        <v>6679.5</v>
      </c>
      <c r="D318" t="s">
        <v>1051</v>
      </c>
      <c r="E318" t="s">
        <v>1052</v>
      </c>
      <c r="F318">
        <v>5</v>
      </c>
      <c r="G318" t="s">
        <v>1026</v>
      </c>
      <c r="H318" t="s">
        <v>437</v>
      </c>
      <c r="I318" t="s">
        <v>438</v>
      </c>
      <c r="J318">
        <v>1758819707.1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238.1084157621936</v>
      </c>
      <c r="AL318">
        <v>244.312509090909</v>
      </c>
      <c r="AM318">
        <v>-3.309475301590783</v>
      </c>
      <c r="AN318">
        <v>65.06534305805209</v>
      </c>
      <c r="AO318">
        <f>(AQ318 - AP318 + DZ318*1E3/(8.314*(EB318+273.15)) * AS318/DY318 * AR318) * DY318/(100*DM318) * 1000/(1000 - AQ318)</f>
        <v>0</v>
      </c>
      <c r="AP318">
        <v>21.46428965817417</v>
      </c>
      <c r="AQ318">
        <v>22.94503939393939</v>
      </c>
      <c r="AR318">
        <v>0.005330589095786942</v>
      </c>
      <c r="AS318">
        <v>108.0149622014332</v>
      </c>
      <c r="AT318">
        <v>0</v>
      </c>
      <c r="AU318">
        <v>0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2.44</v>
      </c>
      <c r="DN318">
        <v>0.5</v>
      </c>
      <c r="DO318" t="s">
        <v>440</v>
      </c>
      <c r="DP318">
        <v>2</v>
      </c>
      <c r="DQ318" t="b">
        <v>1</v>
      </c>
      <c r="DR318">
        <v>1758819707.1</v>
      </c>
      <c r="DS318">
        <v>261.3441851851852</v>
      </c>
      <c r="DT318">
        <v>247.653</v>
      </c>
      <c r="DU318">
        <v>22.90197777777778</v>
      </c>
      <c r="DV318">
        <v>21.43440740740741</v>
      </c>
      <c r="DW318">
        <v>261.5798518518519</v>
      </c>
      <c r="DX318">
        <v>22.78384074074075</v>
      </c>
      <c r="DY318">
        <v>500.0029629629629</v>
      </c>
      <c r="DZ318">
        <v>91.20298888888887</v>
      </c>
      <c r="EA318">
        <v>0.02812735925925926</v>
      </c>
      <c r="EB318">
        <v>29.65401111111111</v>
      </c>
      <c r="EC318">
        <v>29.98521851851851</v>
      </c>
      <c r="ED318">
        <v>999.9000000000001</v>
      </c>
      <c r="EE318">
        <v>0</v>
      </c>
      <c r="EF318">
        <v>0</v>
      </c>
      <c r="EG318">
        <v>9998.834814814816</v>
      </c>
      <c r="EH318">
        <v>0</v>
      </c>
      <c r="EI318">
        <v>12.20966666666667</v>
      </c>
      <c r="EJ318">
        <v>13.6911037037037</v>
      </c>
      <c r="EK318">
        <v>267.4693333333333</v>
      </c>
      <c r="EL318">
        <v>253.0771111111111</v>
      </c>
      <c r="EM318">
        <v>1.467571851851852</v>
      </c>
      <c r="EN318">
        <v>247.653</v>
      </c>
      <c r="EO318">
        <v>21.43440740740741</v>
      </c>
      <c r="EP318">
        <v>2.088728148148148</v>
      </c>
      <c r="EQ318">
        <v>1.954882962962963</v>
      </c>
      <c r="ER318">
        <v>18.13346666666667</v>
      </c>
      <c r="ES318">
        <v>17.08354074074074</v>
      </c>
      <c r="ET318">
        <v>2000.047777777778</v>
      </c>
      <c r="EU318">
        <v>0.9799965555555554</v>
      </c>
      <c r="EV318">
        <v>0.02000314444444444</v>
      </c>
      <c r="EW318">
        <v>0</v>
      </c>
      <c r="EX318">
        <v>307.0422592592593</v>
      </c>
      <c r="EY318">
        <v>5.00097</v>
      </c>
      <c r="EZ318">
        <v>6181.958888888887</v>
      </c>
      <c r="FA318">
        <v>16707.96666666667</v>
      </c>
      <c r="FB318">
        <v>40.04822222222222</v>
      </c>
      <c r="FC318">
        <v>40.43699999999999</v>
      </c>
      <c r="FD318">
        <v>39.99533333333333</v>
      </c>
      <c r="FE318">
        <v>40.00459259259259</v>
      </c>
      <c r="FF318">
        <v>40.625</v>
      </c>
      <c r="FG318">
        <v>1955.137777777778</v>
      </c>
      <c r="FH318">
        <v>39.91</v>
      </c>
      <c r="FI318">
        <v>0</v>
      </c>
      <c r="FJ318">
        <v>1758819715.8</v>
      </c>
      <c r="FK318">
        <v>0</v>
      </c>
      <c r="FL318">
        <v>307.0390769230769</v>
      </c>
      <c r="FM318">
        <v>0.5563760777656471</v>
      </c>
      <c r="FN318">
        <v>-6.765470102518253</v>
      </c>
      <c r="FO318">
        <v>6181.987307692307</v>
      </c>
      <c r="FP318">
        <v>15</v>
      </c>
      <c r="FQ318">
        <v>0</v>
      </c>
      <c r="FR318" t="s">
        <v>441</v>
      </c>
      <c r="FS318">
        <v>1747247426.5</v>
      </c>
      <c r="FT318">
        <v>1747247420.5</v>
      </c>
      <c r="FU318">
        <v>0</v>
      </c>
      <c r="FV318">
        <v>1.027</v>
      </c>
      <c r="FW318">
        <v>0.031</v>
      </c>
      <c r="FX318">
        <v>0.02</v>
      </c>
      <c r="FY318">
        <v>0.05</v>
      </c>
      <c r="FZ318">
        <v>420</v>
      </c>
      <c r="GA318">
        <v>16</v>
      </c>
      <c r="GB318">
        <v>0.01</v>
      </c>
      <c r="GC318">
        <v>0.1</v>
      </c>
      <c r="GD318">
        <v>13.4295125</v>
      </c>
      <c r="GE318">
        <v>4.501009756097546</v>
      </c>
      <c r="GF318">
        <v>0.4365274877871382</v>
      </c>
      <c r="GG318">
        <v>0</v>
      </c>
      <c r="GH318">
        <v>307.115</v>
      </c>
      <c r="GI318">
        <v>-0.8183040399593323</v>
      </c>
      <c r="GJ318">
        <v>0.250445485438385</v>
      </c>
      <c r="GK318">
        <v>-1</v>
      </c>
      <c r="GL318">
        <v>1.48082675</v>
      </c>
      <c r="GM318">
        <v>-0.2364732833020672</v>
      </c>
      <c r="GN318">
        <v>0.02906550192130697</v>
      </c>
      <c r="GO318">
        <v>0</v>
      </c>
      <c r="GP318">
        <v>0</v>
      </c>
      <c r="GQ318">
        <v>2</v>
      </c>
      <c r="GR318" t="s">
        <v>450</v>
      </c>
      <c r="GS318">
        <v>3.13579</v>
      </c>
      <c r="GT318">
        <v>2.68841</v>
      </c>
      <c r="GU318">
        <v>0.0596956</v>
      </c>
      <c r="GV318">
        <v>0.0559989</v>
      </c>
      <c r="GW318">
        <v>0.104059</v>
      </c>
      <c r="GX318">
        <v>0.098055</v>
      </c>
      <c r="GY318">
        <v>29926.7</v>
      </c>
      <c r="GZ318">
        <v>30095.4</v>
      </c>
      <c r="HA318">
        <v>29581.4</v>
      </c>
      <c r="HB318">
        <v>29458.7</v>
      </c>
      <c r="HC318">
        <v>35013.1</v>
      </c>
      <c r="HD318">
        <v>35189.5</v>
      </c>
      <c r="HE318">
        <v>41626.4</v>
      </c>
      <c r="HF318">
        <v>41850</v>
      </c>
      <c r="HG318">
        <v>1.93207</v>
      </c>
      <c r="HH318">
        <v>1.89667</v>
      </c>
      <c r="HI318">
        <v>0.122521</v>
      </c>
      <c r="HJ318">
        <v>0</v>
      </c>
      <c r="HK318">
        <v>27.9714</v>
      </c>
      <c r="HL318">
        <v>999.9</v>
      </c>
      <c r="HM318">
        <v>53.3</v>
      </c>
      <c r="HN318">
        <v>30.9</v>
      </c>
      <c r="HO318">
        <v>26.2147</v>
      </c>
      <c r="HP318">
        <v>62.226</v>
      </c>
      <c r="HQ318">
        <v>25.9936</v>
      </c>
      <c r="HR318">
        <v>1</v>
      </c>
      <c r="HS318">
        <v>0.028623</v>
      </c>
      <c r="HT318">
        <v>-0.768554</v>
      </c>
      <c r="HU318">
        <v>20.3399</v>
      </c>
      <c r="HV318">
        <v>5.21564</v>
      </c>
      <c r="HW318">
        <v>12.012</v>
      </c>
      <c r="HX318">
        <v>4.9888</v>
      </c>
      <c r="HY318">
        <v>3.28808</v>
      </c>
      <c r="HZ318">
        <v>9999</v>
      </c>
      <c r="IA318">
        <v>9999</v>
      </c>
      <c r="IB318">
        <v>9999</v>
      </c>
      <c r="IC318">
        <v>5.2</v>
      </c>
      <c r="ID318">
        <v>1.86756</v>
      </c>
      <c r="IE318">
        <v>1.86674</v>
      </c>
      <c r="IF318">
        <v>1.86604</v>
      </c>
      <c r="IG318">
        <v>1.866</v>
      </c>
      <c r="IH318">
        <v>1.86784</v>
      </c>
      <c r="II318">
        <v>1.87027</v>
      </c>
      <c r="IJ318">
        <v>1.86896</v>
      </c>
      <c r="IK318">
        <v>1.87042</v>
      </c>
      <c r="IL318">
        <v>0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-0.22</v>
      </c>
      <c r="IZ318">
        <v>0.1188</v>
      </c>
      <c r="JA318">
        <v>-0.08430758455233166</v>
      </c>
      <c r="JB318">
        <v>-0.0005046786976645747</v>
      </c>
      <c r="JC318">
        <v>-2.788243218172637E-07</v>
      </c>
      <c r="JD318">
        <v>-1.458253586176284E-11</v>
      </c>
      <c r="JE318">
        <v>-0.06436460862781151</v>
      </c>
      <c r="JF318">
        <v>-0.004978686969522418</v>
      </c>
      <c r="JG318">
        <v>0.0008967905392753483</v>
      </c>
      <c r="JH318">
        <v>-1.433903952826167E-05</v>
      </c>
      <c r="JI318">
        <v>4</v>
      </c>
      <c r="JJ318">
        <v>2332</v>
      </c>
      <c r="JK318">
        <v>1</v>
      </c>
      <c r="JL318">
        <v>26</v>
      </c>
      <c r="JM318">
        <v>192871.5</v>
      </c>
      <c r="JN318">
        <v>192871.6</v>
      </c>
      <c r="JO318">
        <v>0.601807</v>
      </c>
      <c r="JP318">
        <v>2.30591</v>
      </c>
      <c r="JQ318">
        <v>1.39648</v>
      </c>
      <c r="JR318">
        <v>2.34497</v>
      </c>
      <c r="JS318">
        <v>1.49536</v>
      </c>
      <c r="JT318">
        <v>2.65015</v>
      </c>
      <c r="JU318">
        <v>36.1285</v>
      </c>
      <c r="JV318">
        <v>24.0612</v>
      </c>
      <c r="JW318">
        <v>18</v>
      </c>
      <c r="JX318">
        <v>489.217</v>
      </c>
      <c r="JY318">
        <v>457.072</v>
      </c>
      <c r="JZ318">
        <v>28.3774</v>
      </c>
      <c r="KA318">
        <v>27.9488</v>
      </c>
      <c r="KB318">
        <v>30.0001</v>
      </c>
      <c r="KC318">
        <v>27.8351</v>
      </c>
      <c r="KD318">
        <v>27.7707</v>
      </c>
      <c r="KE318">
        <v>12.0273</v>
      </c>
      <c r="KF318">
        <v>25.165</v>
      </c>
      <c r="KG318">
        <v>77.4319</v>
      </c>
      <c r="KH318">
        <v>28.3821</v>
      </c>
      <c r="KI318">
        <v>199.517</v>
      </c>
      <c r="KJ318">
        <v>21.4036</v>
      </c>
      <c r="KK318">
        <v>101.1</v>
      </c>
      <c r="KL318">
        <v>100.637</v>
      </c>
    </row>
    <row r="319" spans="1:298">
      <c r="A319">
        <v>303</v>
      </c>
      <c r="B319">
        <v>1758819719.6</v>
      </c>
      <c r="C319">
        <v>6684.5</v>
      </c>
      <c r="D319" t="s">
        <v>1053</v>
      </c>
      <c r="E319" t="s">
        <v>1054</v>
      </c>
      <c r="F319">
        <v>5</v>
      </c>
      <c r="G319" t="s">
        <v>1026</v>
      </c>
      <c r="H319" t="s">
        <v>437</v>
      </c>
      <c r="I319" t="s">
        <v>438</v>
      </c>
      <c r="J319">
        <v>1758819711.814285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221.3081086704054</v>
      </c>
      <c r="AL319">
        <v>227.8717515151514</v>
      </c>
      <c r="AM319">
        <v>-3.287547682663337</v>
      </c>
      <c r="AN319">
        <v>65.06534305805209</v>
      </c>
      <c r="AO319">
        <f>(AQ319 - AP319 + DZ319*1E3/(8.314*(EB319+273.15)) * AS319/DY319 * AR319) * DY319/(100*DM319) * 1000/(1000 - AQ319)</f>
        <v>0</v>
      </c>
      <c r="AP319">
        <v>21.46357075776248</v>
      </c>
      <c r="AQ319">
        <v>22.96445696969696</v>
      </c>
      <c r="AR319">
        <v>0.001284631978946429</v>
      </c>
      <c r="AS319">
        <v>108.0149622014332</v>
      </c>
      <c r="AT319">
        <v>0</v>
      </c>
      <c r="AU319">
        <v>0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2.44</v>
      </c>
      <c r="DN319">
        <v>0.5</v>
      </c>
      <c r="DO319" t="s">
        <v>440</v>
      </c>
      <c r="DP319">
        <v>2</v>
      </c>
      <c r="DQ319" t="b">
        <v>1</v>
      </c>
      <c r="DR319">
        <v>1758819711.814285</v>
      </c>
      <c r="DS319">
        <v>246.1256071428572</v>
      </c>
      <c r="DT319">
        <v>232.0327857142857</v>
      </c>
      <c r="DU319">
        <v>22.92807857142857</v>
      </c>
      <c r="DV319">
        <v>21.45981785714286</v>
      </c>
      <c r="DW319">
        <v>246.3514642857143</v>
      </c>
      <c r="DX319">
        <v>22.8096</v>
      </c>
      <c r="DY319">
        <v>499.9961785714285</v>
      </c>
      <c r="DZ319">
        <v>91.20298928571431</v>
      </c>
      <c r="EA319">
        <v>0.02811736071428572</v>
      </c>
      <c r="EB319">
        <v>29.65134285714286</v>
      </c>
      <c r="EC319">
        <v>29.98027857142857</v>
      </c>
      <c r="ED319">
        <v>999.9000000000002</v>
      </c>
      <c r="EE319">
        <v>0</v>
      </c>
      <c r="EF319">
        <v>0</v>
      </c>
      <c r="EG319">
        <v>10002.07071428571</v>
      </c>
      <c r="EH319">
        <v>0</v>
      </c>
      <c r="EI319">
        <v>12.22552857142857</v>
      </c>
      <c r="EJ319">
        <v>14.09286428571428</v>
      </c>
      <c r="EK319">
        <v>251.9007857142857</v>
      </c>
      <c r="EL319">
        <v>237.1212857142857</v>
      </c>
      <c r="EM319">
        <v>1.468268571428571</v>
      </c>
      <c r="EN319">
        <v>232.0327857142857</v>
      </c>
      <c r="EO319">
        <v>21.45981785714286</v>
      </c>
      <c r="EP319">
        <v>2.091108928571429</v>
      </c>
      <c r="EQ319">
        <v>1.957199642857143</v>
      </c>
      <c r="ER319">
        <v>18.15161071428572</v>
      </c>
      <c r="ES319">
        <v>17.10226785714286</v>
      </c>
      <c r="ET319">
        <v>2000.030714285715</v>
      </c>
      <c r="EU319">
        <v>0.9799963928571426</v>
      </c>
      <c r="EV319">
        <v>0.0200033</v>
      </c>
      <c r="EW319">
        <v>0</v>
      </c>
      <c r="EX319">
        <v>307.0726428571429</v>
      </c>
      <c r="EY319">
        <v>5.00097</v>
      </c>
      <c r="EZ319">
        <v>6181.754285714286</v>
      </c>
      <c r="FA319">
        <v>16707.83928571429</v>
      </c>
      <c r="FB319">
        <v>40.05092857142856</v>
      </c>
      <c r="FC319">
        <v>40.43699999999999</v>
      </c>
      <c r="FD319">
        <v>39.991</v>
      </c>
      <c r="FE319">
        <v>40.00885714285715</v>
      </c>
      <c r="FF319">
        <v>40.625</v>
      </c>
      <c r="FG319">
        <v>1955.120714285714</v>
      </c>
      <c r="FH319">
        <v>39.91</v>
      </c>
      <c r="FI319">
        <v>0</v>
      </c>
      <c r="FJ319">
        <v>1758819720.6</v>
      </c>
      <c r="FK319">
        <v>0</v>
      </c>
      <c r="FL319">
        <v>307.0807307692308</v>
      </c>
      <c r="FM319">
        <v>1.534871792879418</v>
      </c>
      <c r="FN319">
        <v>2.898803411442277</v>
      </c>
      <c r="FO319">
        <v>6181.774230769232</v>
      </c>
      <c r="FP319">
        <v>15</v>
      </c>
      <c r="FQ319">
        <v>0</v>
      </c>
      <c r="FR319" t="s">
        <v>441</v>
      </c>
      <c r="FS319">
        <v>1747247426.5</v>
      </c>
      <c r="FT319">
        <v>1747247420.5</v>
      </c>
      <c r="FU319">
        <v>0</v>
      </c>
      <c r="FV319">
        <v>1.027</v>
      </c>
      <c r="FW319">
        <v>0.031</v>
      </c>
      <c r="FX319">
        <v>0.02</v>
      </c>
      <c r="FY319">
        <v>0.05</v>
      </c>
      <c r="FZ319">
        <v>420</v>
      </c>
      <c r="GA319">
        <v>16</v>
      </c>
      <c r="GB319">
        <v>0.01</v>
      </c>
      <c r="GC319">
        <v>0.1</v>
      </c>
      <c r="GD319">
        <v>13.82060487804878</v>
      </c>
      <c r="GE319">
        <v>4.918931707317085</v>
      </c>
      <c r="GF319">
        <v>0.488090961610101</v>
      </c>
      <c r="GG319">
        <v>0</v>
      </c>
      <c r="GH319">
        <v>307.0559411764706</v>
      </c>
      <c r="GI319">
        <v>0.3377845704751964</v>
      </c>
      <c r="GJ319">
        <v>0.2177344498636742</v>
      </c>
      <c r="GK319">
        <v>-1</v>
      </c>
      <c r="GL319">
        <v>1.475325609756097</v>
      </c>
      <c r="GM319">
        <v>-0.01878125435540256</v>
      </c>
      <c r="GN319">
        <v>0.02412370730000864</v>
      </c>
      <c r="GO319">
        <v>1</v>
      </c>
      <c r="GP319">
        <v>1</v>
      </c>
      <c r="GQ319">
        <v>2</v>
      </c>
      <c r="GR319" t="s">
        <v>442</v>
      </c>
      <c r="GS319">
        <v>3.13591</v>
      </c>
      <c r="GT319">
        <v>2.68846</v>
      </c>
      <c r="GU319">
        <v>0.0561594</v>
      </c>
      <c r="GV319">
        <v>0.0522781</v>
      </c>
      <c r="GW319">
        <v>0.104117</v>
      </c>
      <c r="GX319">
        <v>0.09804740000000001</v>
      </c>
      <c r="GY319">
        <v>30039.2</v>
      </c>
      <c r="GZ319">
        <v>30214.4</v>
      </c>
      <c r="HA319">
        <v>29581.4</v>
      </c>
      <c r="HB319">
        <v>29459</v>
      </c>
      <c r="HC319">
        <v>35010.7</v>
      </c>
      <c r="HD319">
        <v>35190</v>
      </c>
      <c r="HE319">
        <v>41626.4</v>
      </c>
      <c r="HF319">
        <v>41850.3</v>
      </c>
      <c r="HG319">
        <v>1.93218</v>
      </c>
      <c r="HH319">
        <v>1.8969</v>
      </c>
      <c r="HI319">
        <v>0.122674</v>
      </c>
      <c r="HJ319">
        <v>0</v>
      </c>
      <c r="HK319">
        <v>27.9689</v>
      </c>
      <c r="HL319">
        <v>999.9</v>
      </c>
      <c r="HM319">
        <v>53.3</v>
      </c>
      <c r="HN319">
        <v>30.9</v>
      </c>
      <c r="HO319">
        <v>26.2172</v>
      </c>
      <c r="HP319">
        <v>62.116</v>
      </c>
      <c r="HQ319">
        <v>25.8614</v>
      </c>
      <c r="HR319">
        <v>1</v>
      </c>
      <c r="HS319">
        <v>0.0286306</v>
      </c>
      <c r="HT319">
        <v>-0.804602</v>
      </c>
      <c r="HU319">
        <v>20.3398</v>
      </c>
      <c r="HV319">
        <v>5.21504</v>
      </c>
      <c r="HW319">
        <v>12.0138</v>
      </c>
      <c r="HX319">
        <v>4.989</v>
      </c>
      <c r="HY319">
        <v>3.28838</v>
      </c>
      <c r="HZ319">
        <v>9999</v>
      </c>
      <c r="IA319">
        <v>9999</v>
      </c>
      <c r="IB319">
        <v>9999</v>
      </c>
      <c r="IC319">
        <v>5.2</v>
      </c>
      <c r="ID319">
        <v>1.86759</v>
      </c>
      <c r="IE319">
        <v>1.86672</v>
      </c>
      <c r="IF319">
        <v>1.86603</v>
      </c>
      <c r="IG319">
        <v>1.866</v>
      </c>
      <c r="IH319">
        <v>1.86784</v>
      </c>
      <c r="II319">
        <v>1.87027</v>
      </c>
      <c r="IJ319">
        <v>1.86896</v>
      </c>
      <c r="IK319">
        <v>1.87042</v>
      </c>
      <c r="IL319">
        <v>0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-0.21</v>
      </c>
      <c r="IZ319">
        <v>0.119</v>
      </c>
      <c r="JA319">
        <v>-0.08430758455233166</v>
      </c>
      <c r="JB319">
        <v>-0.0005046786976645747</v>
      </c>
      <c r="JC319">
        <v>-2.788243218172637E-07</v>
      </c>
      <c r="JD319">
        <v>-1.458253586176284E-11</v>
      </c>
      <c r="JE319">
        <v>-0.06436460862781151</v>
      </c>
      <c r="JF319">
        <v>-0.004978686969522418</v>
      </c>
      <c r="JG319">
        <v>0.0008967905392753483</v>
      </c>
      <c r="JH319">
        <v>-1.433903952826167E-05</v>
      </c>
      <c r="JI319">
        <v>4</v>
      </c>
      <c r="JJ319">
        <v>2332</v>
      </c>
      <c r="JK319">
        <v>1</v>
      </c>
      <c r="JL319">
        <v>26</v>
      </c>
      <c r="JM319">
        <v>192871.6</v>
      </c>
      <c r="JN319">
        <v>192871.7</v>
      </c>
      <c r="JO319">
        <v>0.567627</v>
      </c>
      <c r="JP319">
        <v>2.28882</v>
      </c>
      <c r="JQ319">
        <v>1.39771</v>
      </c>
      <c r="JR319">
        <v>2.34375</v>
      </c>
      <c r="JS319">
        <v>1.49536</v>
      </c>
      <c r="JT319">
        <v>2.65869</v>
      </c>
      <c r="JU319">
        <v>36.1285</v>
      </c>
      <c r="JV319">
        <v>24.07</v>
      </c>
      <c r="JW319">
        <v>18</v>
      </c>
      <c r="JX319">
        <v>489.276</v>
      </c>
      <c r="JY319">
        <v>457.2</v>
      </c>
      <c r="JZ319">
        <v>28.3881</v>
      </c>
      <c r="KA319">
        <v>27.9488</v>
      </c>
      <c r="KB319">
        <v>30.0002</v>
      </c>
      <c r="KC319">
        <v>27.8347</v>
      </c>
      <c r="KD319">
        <v>27.769</v>
      </c>
      <c r="KE319">
        <v>11.3513</v>
      </c>
      <c r="KF319">
        <v>25.165</v>
      </c>
      <c r="KG319">
        <v>77.4319</v>
      </c>
      <c r="KH319">
        <v>28.4031</v>
      </c>
      <c r="KI319">
        <v>179.482</v>
      </c>
      <c r="KJ319">
        <v>21.3732</v>
      </c>
      <c r="KK319">
        <v>101.1</v>
      </c>
      <c r="KL319">
        <v>100.638</v>
      </c>
    </row>
    <row r="320" spans="1:298">
      <c r="A320">
        <v>304</v>
      </c>
      <c r="B320">
        <v>1758819724.6</v>
      </c>
      <c r="C320">
        <v>6689.5</v>
      </c>
      <c r="D320" t="s">
        <v>1055</v>
      </c>
      <c r="E320" t="s">
        <v>1056</v>
      </c>
      <c r="F320">
        <v>5</v>
      </c>
      <c r="G320" t="s">
        <v>1026</v>
      </c>
      <c r="H320" t="s">
        <v>437</v>
      </c>
      <c r="I320" t="s">
        <v>438</v>
      </c>
      <c r="J320">
        <v>1758819717.1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204.3138129209283</v>
      </c>
      <c r="AL320">
        <v>211.3955393939393</v>
      </c>
      <c r="AM320">
        <v>-3.288734213083071</v>
      </c>
      <c r="AN320">
        <v>65.06534305805209</v>
      </c>
      <c r="AO320">
        <f>(AQ320 - AP320 + DZ320*1E3/(8.314*(EB320+273.15)) * AS320/DY320 * AR320) * DY320/(100*DM320) * 1000/(1000 - AQ320)</f>
        <v>0</v>
      </c>
      <c r="AP320">
        <v>21.46095328558282</v>
      </c>
      <c r="AQ320">
        <v>22.98153030303028</v>
      </c>
      <c r="AR320">
        <v>0.000679392618875023</v>
      </c>
      <c r="AS320">
        <v>108.0149622014332</v>
      </c>
      <c r="AT320">
        <v>0</v>
      </c>
      <c r="AU320">
        <v>0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2.44</v>
      </c>
      <c r="DN320">
        <v>0.5</v>
      </c>
      <c r="DO320" t="s">
        <v>440</v>
      </c>
      <c r="DP320">
        <v>2</v>
      </c>
      <c r="DQ320" t="b">
        <v>1</v>
      </c>
      <c r="DR320">
        <v>1758819717.1</v>
      </c>
      <c r="DS320">
        <v>229.0647777777778</v>
      </c>
      <c r="DT320">
        <v>214.5083333333333</v>
      </c>
      <c r="DU320">
        <v>22.9552074074074</v>
      </c>
      <c r="DV320">
        <v>21.4630925925926</v>
      </c>
      <c r="DW320">
        <v>229.2797777777778</v>
      </c>
      <c r="DX320">
        <v>22.83637037037037</v>
      </c>
      <c r="DY320">
        <v>499.9942592592594</v>
      </c>
      <c r="DZ320">
        <v>91.20295555555555</v>
      </c>
      <c r="EA320">
        <v>0.02815752222222222</v>
      </c>
      <c r="EB320">
        <v>29.64256666666667</v>
      </c>
      <c r="EC320">
        <v>29.97224814814815</v>
      </c>
      <c r="ED320">
        <v>999.9000000000001</v>
      </c>
      <c r="EE320">
        <v>0</v>
      </c>
      <c r="EF320">
        <v>0</v>
      </c>
      <c r="EG320">
        <v>10002.26259259259</v>
      </c>
      <c r="EH320">
        <v>0</v>
      </c>
      <c r="EI320">
        <v>12.22784074074074</v>
      </c>
      <c r="EJ320">
        <v>14.55656666666667</v>
      </c>
      <c r="EK320">
        <v>234.4463333333333</v>
      </c>
      <c r="EL320">
        <v>219.2132592592592</v>
      </c>
      <c r="EM320">
        <v>1.492118888888889</v>
      </c>
      <c r="EN320">
        <v>214.5083333333333</v>
      </c>
      <c r="EO320">
        <v>21.4630925925926</v>
      </c>
      <c r="EP320">
        <v>2.093583333333333</v>
      </c>
      <c r="EQ320">
        <v>1.957497407407407</v>
      </c>
      <c r="ER320">
        <v>18.17043703703704</v>
      </c>
      <c r="ES320">
        <v>17.10467407407408</v>
      </c>
      <c r="ET320">
        <v>1999.999259259259</v>
      </c>
      <c r="EU320">
        <v>0.9799961111111108</v>
      </c>
      <c r="EV320">
        <v>0.02000357777777777</v>
      </c>
      <c r="EW320">
        <v>0</v>
      </c>
      <c r="EX320">
        <v>307.1659259259259</v>
      </c>
      <c r="EY320">
        <v>5.00097</v>
      </c>
      <c r="EZ320">
        <v>6182.383703703703</v>
      </c>
      <c r="FA320">
        <v>16707.57407407407</v>
      </c>
      <c r="FB320">
        <v>40.0597037037037</v>
      </c>
      <c r="FC320">
        <v>40.43699999999999</v>
      </c>
      <c r="FD320">
        <v>39.99533333333333</v>
      </c>
      <c r="FE320">
        <v>40.01837037037036</v>
      </c>
      <c r="FF320">
        <v>40.625</v>
      </c>
      <c r="FG320">
        <v>1955.089259259259</v>
      </c>
      <c r="FH320">
        <v>39.91</v>
      </c>
      <c r="FI320">
        <v>0</v>
      </c>
      <c r="FJ320">
        <v>1758819725.4</v>
      </c>
      <c r="FK320">
        <v>0</v>
      </c>
      <c r="FL320">
        <v>307.1806153846154</v>
      </c>
      <c r="FM320">
        <v>0.5090598224625006</v>
      </c>
      <c r="FN320">
        <v>11.77094018514739</v>
      </c>
      <c r="FO320">
        <v>6182.322307692308</v>
      </c>
      <c r="FP320">
        <v>15</v>
      </c>
      <c r="FQ320">
        <v>0</v>
      </c>
      <c r="FR320" t="s">
        <v>441</v>
      </c>
      <c r="FS320">
        <v>1747247426.5</v>
      </c>
      <c r="FT320">
        <v>1747247420.5</v>
      </c>
      <c r="FU320">
        <v>0</v>
      </c>
      <c r="FV320">
        <v>1.027</v>
      </c>
      <c r="FW320">
        <v>0.031</v>
      </c>
      <c r="FX320">
        <v>0.02</v>
      </c>
      <c r="FY320">
        <v>0.05</v>
      </c>
      <c r="FZ320">
        <v>420</v>
      </c>
      <c r="GA320">
        <v>16</v>
      </c>
      <c r="GB320">
        <v>0.01</v>
      </c>
      <c r="GC320">
        <v>0.1</v>
      </c>
      <c r="GD320">
        <v>14.3194825</v>
      </c>
      <c r="GE320">
        <v>5.27983001876169</v>
      </c>
      <c r="GF320">
        <v>0.5109043217117566</v>
      </c>
      <c r="GG320">
        <v>0</v>
      </c>
      <c r="GH320">
        <v>307.1129705882353</v>
      </c>
      <c r="GI320">
        <v>1.178777691423935</v>
      </c>
      <c r="GJ320">
        <v>0.2387116751246757</v>
      </c>
      <c r="GK320">
        <v>-1</v>
      </c>
      <c r="GL320">
        <v>1.4789725</v>
      </c>
      <c r="GM320">
        <v>0.2729988742964348</v>
      </c>
      <c r="GN320">
        <v>0.02648065687912594</v>
      </c>
      <c r="GO320">
        <v>0</v>
      </c>
      <c r="GP320">
        <v>0</v>
      </c>
      <c r="GQ320">
        <v>2</v>
      </c>
      <c r="GR320" t="s">
        <v>450</v>
      </c>
      <c r="GS320">
        <v>3.1358</v>
      </c>
      <c r="GT320">
        <v>2.68862</v>
      </c>
      <c r="GU320">
        <v>0.052541</v>
      </c>
      <c r="GV320">
        <v>0.048524</v>
      </c>
      <c r="GW320">
        <v>0.104176</v>
      </c>
      <c r="GX320">
        <v>0.0980408</v>
      </c>
      <c r="GY320">
        <v>30154.7</v>
      </c>
      <c r="GZ320">
        <v>30334.6</v>
      </c>
      <c r="HA320">
        <v>29581.7</v>
      </c>
      <c r="HB320">
        <v>29459.5</v>
      </c>
      <c r="HC320">
        <v>35008.7</v>
      </c>
      <c r="HD320">
        <v>35190.7</v>
      </c>
      <c r="HE320">
        <v>41626.9</v>
      </c>
      <c r="HF320">
        <v>41851</v>
      </c>
      <c r="HG320">
        <v>1.932</v>
      </c>
      <c r="HH320">
        <v>1.89688</v>
      </c>
      <c r="HI320">
        <v>0.123043</v>
      </c>
      <c r="HJ320">
        <v>0</v>
      </c>
      <c r="HK320">
        <v>27.9654</v>
      </c>
      <c r="HL320">
        <v>999.9</v>
      </c>
      <c r="HM320">
        <v>53.3</v>
      </c>
      <c r="HN320">
        <v>30.9</v>
      </c>
      <c r="HO320">
        <v>26.2162</v>
      </c>
      <c r="HP320">
        <v>62.096</v>
      </c>
      <c r="HQ320">
        <v>25.8734</v>
      </c>
      <c r="HR320">
        <v>1</v>
      </c>
      <c r="HS320">
        <v>0.0285366</v>
      </c>
      <c r="HT320">
        <v>-0.84037</v>
      </c>
      <c r="HU320">
        <v>20.3398</v>
      </c>
      <c r="HV320">
        <v>5.21624</v>
      </c>
      <c r="HW320">
        <v>12.0134</v>
      </c>
      <c r="HX320">
        <v>4.9887</v>
      </c>
      <c r="HY320">
        <v>3.28858</v>
      </c>
      <c r="HZ320">
        <v>9999</v>
      </c>
      <c r="IA320">
        <v>9999</v>
      </c>
      <c r="IB320">
        <v>9999</v>
      </c>
      <c r="IC320">
        <v>5.2</v>
      </c>
      <c r="ID320">
        <v>1.86763</v>
      </c>
      <c r="IE320">
        <v>1.86674</v>
      </c>
      <c r="IF320">
        <v>1.86606</v>
      </c>
      <c r="IG320">
        <v>1.86601</v>
      </c>
      <c r="IH320">
        <v>1.86785</v>
      </c>
      <c r="II320">
        <v>1.87029</v>
      </c>
      <c r="IJ320">
        <v>1.86898</v>
      </c>
      <c r="IK320">
        <v>1.87045</v>
      </c>
      <c r="IL320">
        <v>0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-0.199</v>
      </c>
      <c r="IZ320">
        <v>0.1193</v>
      </c>
      <c r="JA320">
        <v>-0.08430758455233166</v>
      </c>
      <c r="JB320">
        <v>-0.0005046786976645747</v>
      </c>
      <c r="JC320">
        <v>-2.788243218172637E-07</v>
      </c>
      <c r="JD320">
        <v>-1.458253586176284E-11</v>
      </c>
      <c r="JE320">
        <v>-0.06436460862781151</v>
      </c>
      <c r="JF320">
        <v>-0.004978686969522418</v>
      </c>
      <c r="JG320">
        <v>0.0008967905392753483</v>
      </c>
      <c r="JH320">
        <v>-1.433903952826167E-05</v>
      </c>
      <c r="JI320">
        <v>4</v>
      </c>
      <c r="JJ320">
        <v>2332</v>
      </c>
      <c r="JK320">
        <v>1</v>
      </c>
      <c r="JL320">
        <v>26</v>
      </c>
      <c r="JM320">
        <v>192871.6</v>
      </c>
      <c r="JN320">
        <v>192871.7</v>
      </c>
      <c r="JO320">
        <v>0.528564</v>
      </c>
      <c r="JP320">
        <v>2.30713</v>
      </c>
      <c r="JQ320">
        <v>1.39648</v>
      </c>
      <c r="JR320">
        <v>2.34253</v>
      </c>
      <c r="JS320">
        <v>1.49536</v>
      </c>
      <c r="JT320">
        <v>2.58911</v>
      </c>
      <c r="JU320">
        <v>36.1285</v>
      </c>
      <c r="JV320">
        <v>24.0612</v>
      </c>
      <c r="JW320">
        <v>18</v>
      </c>
      <c r="JX320">
        <v>489.156</v>
      </c>
      <c r="JY320">
        <v>457.18</v>
      </c>
      <c r="JZ320">
        <v>28.4091</v>
      </c>
      <c r="KA320">
        <v>27.9488</v>
      </c>
      <c r="KB320">
        <v>30.0001</v>
      </c>
      <c r="KC320">
        <v>27.8334</v>
      </c>
      <c r="KD320">
        <v>27.7684</v>
      </c>
      <c r="KE320">
        <v>10.5796</v>
      </c>
      <c r="KF320">
        <v>25.4592</v>
      </c>
      <c r="KG320">
        <v>77.4319</v>
      </c>
      <c r="KH320">
        <v>28.4261</v>
      </c>
      <c r="KI320">
        <v>166.062</v>
      </c>
      <c r="KJ320">
        <v>21.3407</v>
      </c>
      <c r="KK320">
        <v>101.101</v>
      </c>
      <c r="KL320">
        <v>100.64</v>
      </c>
    </row>
    <row r="321" spans="1:298">
      <c r="A321">
        <v>305</v>
      </c>
      <c r="B321">
        <v>1758819729.6</v>
      </c>
      <c r="C321">
        <v>6694.5</v>
      </c>
      <c r="D321" t="s">
        <v>1057</v>
      </c>
      <c r="E321" t="s">
        <v>1058</v>
      </c>
      <c r="F321">
        <v>5</v>
      </c>
      <c r="G321" t="s">
        <v>1026</v>
      </c>
      <c r="H321" t="s">
        <v>437</v>
      </c>
      <c r="I321" t="s">
        <v>438</v>
      </c>
      <c r="J321">
        <v>1758819721.814285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187.3524167500096</v>
      </c>
      <c r="AL321">
        <v>194.931103030303</v>
      </c>
      <c r="AM321">
        <v>-3.298689225882998</v>
      </c>
      <c r="AN321">
        <v>65.06534305805209</v>
      </c>
      <c r="AO321">
        <f>(AQ321 - AP321 + DZ321*1E3/(8.314*(EB321+273.15)) * AS321/DY321 * AR321) * DY321/(100*DM321) * 1000/(1000 - AQ321)</f>
        <v>0</v>
      </c>
      <c r="AP321">
        <v>21.43961716383438</v>
      </c>
      <c r="AQ321">
        <v>22.99146363636362</v>
      </c>
      <c r="AR321">
        <v>0.0001482897562094042</v>
      </c>
      <c r="AS321">
        <v>108.0149622014332</v>
      </c>
      <c r="AT321">
        <v>0</v>
      </c>
      <c r="AU321">
        <v>0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2.44</v>
      </c>
      <c r="DN321">
        <v>0.5</v>
      </c>
      <c r="DO321" t="s">
        <v>440</v>
      </c>
      <c r="DP321">
        <v>2</v>
      </c>
      <c r="DQ321" t="b">
        <v>1</v>
      </c>
      <c r="DR321">
        <v>1758819721.814285</v>
      </c>
      <c r="DS321">
        <v>213.8949642857143</v>
      </c>
      <c r="DT321">
        <v>198.88625</v>
      </c>
      <c r="DU321">
        <v>22.97266428571428</v>
      </c>
      <c r="DV321">
        <v>21.45594642857143</v>
      </c>
      <c r="DW321">
        <v>214.1003928571429</v>
      </c>
      <c r="DX321">
        <v>22.85358928571429</v>
      </c>
      <c r="DY321">
        <v>499.9879285714286</v>
      </c>
      <c r="DZ321">
        <v>91.20274642857143</v>
      </c>
      <c r="EA321">
        <v>0.02821012857142857</v>
      </c>
      <c r="EB321">
        <v>29.63299285714285</v>
      </c>
      <c r="EC321">
        <v>29.96844285714286</v>
      </c>
      <c r="ED321">
        <v>999.9000000000002</v>
      </c>
      <c r="EE321">
        <v>0</v>
      </c>
      <c r="EF321">
        <v>0</v>
      </c>
      <c r="EG321">
        <v>10004.03178571429</v>
      </c>
      <c r="EH321">
        <v>0</v>
      </c>
      <c r="EI321">
        <v>12.23271428571428</v>
      </c>
      <c r="EJ321">
        <v>15.00886428571428</v>
      </c>
      <c r="EK321">
        <v>218.9240357142857</v>
      </c>
      <c r="EL321">
        <v>203.2471428571428</v>
      </c>
      <c r="EM321">
        <v>1.516716785714286</v>
      </c>
      <c r="EN321">
        <v>198.88625</v>
      </c>
      <c r="EO321">
        <v>21.45594642857143</v>
      </c>
      <c r="EP321">
        <v>2.095170714285714</v>
      </c>
      <c r="EQ321">
        <v>1.956840714285714</v>
      </c>
      <c r="ER321">
        <v>18.18251071428572</v>
      </c>
      <c r="ES321">
        <v>17.099375</v>
      </c>
      <c r="ET321">
        <v>1999.991785714286</v>
      </c>
      <c r="EU321">
        <v>0.9799960714285711</v>
      </c>
      <c r="EV321">
        <v>0.02000362142857143</v>
      </c>
      <c r="EW321">
        <v>0</v>
      </c>
      <c r="EX321">
        <v>307.2037857142857</v>
      </c>
      <c r="EY321">
        <v>5.00097</v>
      </c>
      <c r="EZ321">
        <v>6183.80607142857</v>
      </c>
      <c r="FA321">
        <v>16707.50357142857</v>
      </c>
      <c r="FB321">
        <v>40.06199999999999</v>
      </c>
      <c r="FC321">
        <v>40.43699999999999</v>
      </c>
      <c r="FD321">
        <v>39.99325</v>
      </c>
      <c r="FE321">
        <v>40.01328571428571</v>
      </c>
      <c r="FF321">
        <v>40.625</v>
      </c>
      <c r="FG321">
        <v>1955.081785714286</v>
      </c>
      <c r="FH321">
        <v>39.91</v>
      </c>
      <c r="FI321">
        <v>0</v>
      </c>
      <c r="FJ321">
        <v>1758819730.8</v>
      </c>
      <c r="FK321">
        <v>0</v>
      </c>
      <c r="FL321">
        <v>307.20044</v>
      </c>
      <c r="FM321">
        <v>0.2694615350189428</v>
      </c>
      <c r="FN321">
        <v>24.02153853819431</v>
      </c>
      <c r="FO321">
        <v>6183.9892</v>
      </c>
      <c r="FP321">
        <v>15</v>
      </c>
      <c r="FQ321">
        <v>0</v>
      </c>
      <c r="FR321" t="s">
        <v>441</v>
      </c>
      <c r="FS321">
        <v>1747247426.5</v>
      </c>
      <c r="FT321">
        <v>1747247420.5</v>
      </c>
      <c r="FU321">
        <v>0</v>
      </c>
      <c r="FV321">
        <v>1.027</v>
      </c>
      <c r="FW321">
        <v>0.031</v>
      </c>
      <c r="FX321">
        <v>0.02</v>
      </c>
      <c r="FY321">
        <v>0.05</v>
      </c>
      <c r="FZ321">
        <v>420</v>
      </c>
      <c r="GA321">
        <v>16</v>
      </c>
      <c r="GB321">
        <v>0.01</v>
      </c>
      <c r="GC321">
        <v>0.1</v>
      </c>
      <c r="GD321">
        <v>14.71626585365854</v>
      </c>
      <c r="GE321">
        <v>5.673600000000008</v>
      </c>
      <c r="GF321">
        <v>0.5629505027887665</v>
      </c>
      <c r="GG321">
        <v>0</v>
      </c>
      <c r="GH321">
        <v>307.181205882353</v>
      </c>
      <c r="GI321">
        <v>0.4459740230086402</v>
      </c>
      <c r="GJ321">
        <v>0.2240625935932883</v>
      </c>
      <c r="GK321">
        <v>-1</v>
      </c>
      <c r="GL321">
        <v>1.500471219512195</v>
      </c>
      <c r="GM321">
        <v>0.298220069686412</v>
      </c>
      <c r="GN321">
        <v>0.02974066446640078</v>
      </c>
      <c r="GO321">
        <v>0</v>
      </c>
      <c r="GP321">
        <v>0</v>
      </c>
      <c r="GQ321">
        <v>2</v>
      </c>
      <c r="GR321" t="s">
        <v>450</v>
      </c>
      <c r="GS321">
        <v>3.13591</v>
      </c>
      <c r="GT321">
        <v>2.68853</v>
      </c>
      <c r="GU321">
        <v>0.0488352</v>
      </c>
      <c r="GV321">
        <v>0.0446405</v>
      </c>
      <c r="GW321">
        <v>0.1042</v>
      </c>
      <c r="GX321">
        <v>0.0979213</v>
      </c>
      <c r="GY321">
        <v>30272.6</v>
      </c>
      <c r="GZ321">
        <v>30458.3</v>
      </c>
      <c r="HA321">
        <v>29581.7</v>
      </c>
      <c r="HB321">
        <v>29459.4</v>
      </c>
      <c r="HC321">
        <v>35007.6</v>
      </c>
      <c r="HD321">
        <v>35195.3</v>
      </c>
      <c r="HE321">
        <v>41626.8</v>
      </c>
      <c r="HF321">
        <v>41850.8</v>
      </c>
      <c r="HG321">
        <v>1.932</v>
      </c>
      <c r="HH321">
        <v>1.8966</v>
      </c>
      <c r="HI321">
        <v>0.123583</v>
      </c>
      <c r="HJ321">
        <v>0</v>
      </c>
      <c r="HK321">
        <v>27.9606</v>
      </c>
      <c r="HL321">
        <v>999.9</v>
      </c>
      <c r="HM321">
        <v>53.3</v>
      </c>
      <c r="HN321">
        <v>30.9</v>
      </c>
      <c r="HO321">
        <v>26.2147</v>
      </c>
      <c r="HP321">
        <v>62.136</v>
      </c>
      <c r="HQ321">
        <v>25.8534</v>
      </c>
      <c r="HR321">
        <v>1</v>
      </c>
      <c r="HS321">
        <v>0.0286839</v>
      </c>
      <c r="HT321">
        <v>-0.859807</v>
      </c>
      <c r="HU321">
        <v>20.3397</v>
      </c>
      <c r="HV321">
        <v>5.21579</v>
      </c>
      <c r="HW321">
        <v>12.012</v>
      </c>
      <c r="HX321">
        <v>4.98905</v>
      </c>
      <c r="HY321">
        <v>3.28838</v>
      </c>
      <c r="HZ321">
        <v>9999</v>
      </c>
      <c r="IA321">
        <v>9999</v>
      </c>
      <c r="IB321">
        <v>9999</v>
      </c>
      <c r="IC321">
        <v>5.2</v>
      </c>
      <c r="ID321">
        <v>1.8676</v>
      </c>
      <c r="IE321">
        <v>1.86675</v>
      </c>
      <c r="IF321">
        <v>1.86605</v>
      </c>
      <c r="IG321">
        <v>1.866</v>
      </c>
      <c r="IH321">
        <v>1.86786</v>
      </c>
      <c r="II321">
        <v>1.87028</v>
      </c>
      <c r="IJ321">
        <v>1.86899</v>
      </c>
      <c r="IK321">
        <v>1.87043</v>
      </c>
      <c r="IL321">
        <v>0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-0.189</v>
      </c>
      <c r="IZ321">
        <v>0.1193</v>
      </c>
      <c r="JA321">
        <v>-0.08430758455233166</v>
      </c>
      <c r="JB321">
        <v>-0.0005046786976645747</v>
      </c>
      <c r="JC321">
        <v>-2.788243218172637E-07</v>
      </c>
      <c r="JD321">
        <v>-1.458253586176284E-11</v>
      </c>
      <c r="JE321">
        <v>-0.06436460862781151</v>
      </c>
      <c r="JF321">
        <v>-0.004978686969522418</v>
      </c>
      <c r="JG321">
        <v>0.0008967905392753483</v>
      </c>
      <c r="JH321">
        <v>-1.433903952826167E-05</v>
      </c>
      <c r="JI321">
        <v>4</v>
      </c>
      <c r="JJ321">
        <v>2332</v>
      </c>
      <c r="JK321">
        <v>1</v>
      </c>
      <c r="JL321">
        <v>26</v>
      </c>
      <c r="JM321">
        <v>192871.7</v>
      </c>
      <c r="JN321">
        <v>192871.8</v>
      </c>
      <c r="JO321">
        <v>0.494385</v>
      </c>
      <c r="JP321">
        <v>2.31689</v>
      </c>
      <c r="JQ321">
        <v>1.39771</v>
      </c>
      <c r="JR321">
        <v>2.34497</v>
      </c>
      <c r="JS321">
        <v>1.49536</v>
      </c>
      <c r="JT321">
        <v>2.5354</v>
      </c>
      <c r="JU321">
        <v>36.1285</v>
      </c>
      <c r="JV321">
        <v>24.0612</v>
      </c>
      <c r="JW321">
        <v>18</v>
      </c>
      <c r="JX321">
        <v>489.147</v>
      </c>
      <c r="JY321">
        <v>456.993</v>
      </c>
      <c r="JZ321">
        <v>28.4328</v>
      </c>
      <c r="KA321">
        <v>27.9488</v>
      </c>
      <c r="KB321">
        <v>30.0001</v>
      </c>
      <c r="KC321">
        <v>27.8324</v>
      </c>
      <c r="KD321">
        <v>27.7667</v>
      </c>
      <c r="KE321">
        <v>9.88894</v>
      </c>
      <c r="KF321">
        <v>25.7304</v>
      </c>
      <c r="KG321">
        <v>77.4319</v>
      </c>
      <c r="KH321">
        <v>28.4462</v>
      </c>
      <c r="KI321">
        <v>152.703</v>
      </c>
      <c r="KJ321">
        <v>21.3193</v>
      </c>
      <c r="KK321">
        <v>101.101</v>
      </c>
      <c r="KL321">
        <v>100.64</v>
      </c>
    </row>
    <row r="322" spans="1:298">
      <c r="A322">
        <v>306</v>
      </c>
      <c r="B322">
        <v>1758819734.6</v>
      </c>
      <c r="C322">
        <v>6699.5</v>
      </c>
      <c r="D322" t="s">
        <v>1059</v>
      </c>
      <c r="E322" t="s">
        <v>1060</v>
      </c>
      <c r="F322">
        <v>5</v>
      </c>
      <c r="G322" t="s">
        <v>1026</v>
      </c>
      <c r="H322" t="s">
        <v>437</v>
      </c>
      <c r="I322" t="s">
        <v>438</v>
      </c>
      <c r="J322">
        <v>1758819727.1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170.3957465920068</v>
      </c>
      <c r="AL322">
        <v>178.4961878787879</v>
      </c>
      <c r="AM322">
        <v>-3.287342069815886</v>
      </c>
      <c r="AN322">
        <v>65.06534305805209</v>
      </c>
      <c r="AO322">
        <f>(AQ322 - AP322 + DZ322*1E3/(8.314*(EB322+273.15)) * AS322/DY322 * AR322) * DY322/(100*DM322) * 1000/(1000 - AQ322)</f>
        <v>0</v>
      </c>
      <c r="AP322">
        <v>21.39459335992701</v>
      </c>
      <c r="AQ322">
        <v>22.99025515151515</v>
      </c>
      <c r="AR322">
        <v>-3.923526216566843E-05</v>
      </c>
      <c r="AS322">
        <v>108.0149622014332</v>
      </c>
      <c r="AT322">
        <v>0</v>
      </c>
      <c r="AU322">
        <v>0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2.44</v>
      </c>
      <c r="DN322">
        <v>0.5</v>
      </c>
      <c r="DO322" t="s">
        <v>440</v>
      </c>
      <c r="DP322">
        <v>2</v>
      </c>
      <c r="DQ322" t="b">
        <v>1</v>
      </c>
      <c r="DR322">
        <v>1758819727.1</v>
      </c>
      <c r="DS322">
        <v>196.8921111111111</v>
      </c>
      <c r="DT322">
        <v>181.3464444444444</v>
      </c>
      <c r="DU322">
        <v>22.98513703703704</v>
      </c>
      <c r="DV322">
        <v>21.43266296296296</v>
      </c>
      <c r="DW322">
        <v>197.087</v>
      </c>
      <c r="DX322">
        <v>22.86588888888889</v>
      </c>
      <c r="DY322">
        <v>499.9938148148148</v>
      </c>
      <c r="DZ322">
        <v>91.20289999999999</v>
      </c>
      <c r="EA322">
        <v>0.02820858518518519</v>
      </c>
      <c r="EB322">
        <v>29.64197037037037</v>
      </c>
      <c r="EC322">
        <v>29.97849629629629</v>
      </c>
      <c r="ED322">
        <v>999.9000000000001</v>
      </c>
      <c r="EE322">
        <v>0</v>
      </c>
      <c r="EF322">
        <v>0</v>
      </c>
      <c r="EG322">
        <v>10005.33925925926</v>
      </c>
      <c r="EH322">
        <v>0</v>
      </c>
      <c r="EI322">
        <v>12.2279</v>
      </c>
      <c r="EJ322">
        <v>15.54584074074074</v>
      </c>
      <c r="EK322">
        <v>201.5241111111111</v>
      </c>
      <c r="EL322">
        <v>185.3185925925926</v>
      </c>
      <c r="EM322">
        <v>1.552472592592593</v>
      </c>
      <c r="EN322">
        <v>181.3464444444444</v>
      </c>
      <c r="EO322">
        <v>21.43266296296296</v>
      </c>
      <c r="EP322">
        <v>2.096312222222222</v>
      </c>
      <c r="EQ322">
        <v>1.954721111111111</v>
      </c>
      <c r="ER322">
        <v>18.19117777777778</v>
      </c>
      <c r="ES322">
        <v>17.08224074074074</v>
      </c>
      <c r="ET322">
        <v>2000.011851851852</v>
      </c>
      <c r="EU322">
        <v>0.9799963333333331</v>
      </c>
      <c r="EV322">
        <v>0.02000335925925926</v>
      </c>
      <c r="EW322">
        <v>0</v>
      </c>
      <c r="EX322">
        <v>307.3468518518519</v>
      </c>
      <c r="EY322">
        <v>5.00097</v>
      </c>
      <c r="EZ322">
        <v>6185.985925925926</v>
      </c>
      <c r="FA322">
        <v>16707.66296296296</v>
      </c>
      <c r="FB322">
        <v>40.06199999999999</v>
      </c>
      <c r="FC322">
        <v>40.43699999999999</v>
      </c>
      <c r="FD322">
        <v>39.99766666666666</v>
      </c>
      <c r="FE322">
        <v>40.00918518518519</v>
      </c>
      <c r="FF322">
        <v>40.62959259259259</v>
      </c>
      <c r="FG322">
        <v>1955.101851851852</v>
      </c>
      <c r="FH322">
        <v>39.91</v>
      </c>
      <c r="FI322">
        <v>0</v>
      </c>
      <c r="FJ322">
        <v>1758819735.6</v>
      </c>
      <c r="FK322">
        <v>0</v>
      </c>
      <c r="FL322">
        <v>307.2978000000001</v>
      </c>
      <c r="FM322">
        <v>1.41984617040625</v>
      </c>
      <c r="FN322">
        <v>29.96384622087269</v>
      </c>
      <c r="FO322">
        <v>6186.060800000001</v>
      </c>
      <c r="FP322">
        <v>15</v>
      </c>
      <c r="FQ322">
        <v>0</v>
      </c>
      <c r="FR322" t="s">
        <v>441</v>
      </c>
      <c r="FS322">
        <v>1747247426.5</v>
      </c>
      <c r="FT322">
        <v>1747247420.5</v>
      </c>
      <c r="FU322">
        <v>0</v>
      </c>
      <c r="FV322">
        <v>1.027</v>
      </c>
      <c r="FW322">
        <v>0.031</v>
      </c>
      <c r="FX322">
        <v>0.02</v>
      </c>
      <c r="FY322">
        <v>0.05</v>
      </c>
      <c r="FZ322">
        <v>420</v>
      </c>
      <c r="GA322">
        <v>16</v>
      </c>
      <c r="GB322">
        <v>0.01</v>
      </c>
      <c r="GC322">
        <v>0.1</v>
      </c>
      <c r="GD322">
        <v>15.2692225</v>
      </c>
      <c r="GE322">
        <v>6.177664165103117</v>
      </c>
      <c r="GF322">
        <v>0.595939743383297</v>
      </c>
      <c r="GG322">
        <v>0</v>
      </c>
      <c r="GH322">
        <v>307.2422352941177</v>
      </c>
      <c r="GI322">
        <v>1.209472881903625</v>
      </c>
      <c r="GJ322">
        <v>0.2692050452747604</v>
      </c>
      <c r="GK322">
        <v>-1</v>
      </c>
      <c r="GL322">
        <v>1.5358905</v>
      </c>
      <c r="GM322">
        <v>0.4120700938086272</v>
      </c>
      <c r="GN322">
        <v>0.04107524375764556</v>
      </c>
      <c r="GO322">
        <v>0</v>
      </c>
      <c r="GP322">
        <v>0</v>
      </c>
      <c r="GQ322">
        <v>2</v>
      </c>
      <c r="GR322" t="s">
        <v>450</v>
      </c>
      <c r="GS322">
        <v>3.13605</v>
      </c>
      <c r="GT322">
        <v>2.68844</v>
      </c>
      <c r="GU322">
        <v>0.0450524</v>
      </c>
      <c r="GV322">
        <v>0.0406909</v>
      </c>
      <c r="GW322">
        <v>0.104191</v>
      </c>
      <c r="GX322">
        <v>0.0976569</v>
      </c>
      <c r="GY322">
        <v>30392.6</v>
      </c>
      <c r="GZ322">
        <v>30584.1</v>
      </c>
      <c r="HA322">
        <v>29581.3</v>
      </c>
      <c r="HB322">
        <v>29459.3</v>
      </c>
      <c r="HC322">
        <v>35007.4</v>
      </c>
      <c r="HD322">
        <v>35205.6</v>
      </c>
      <c r="HE322">
        <v>41626.1</v>
      </c>
      <c r="HF322">
        <v>41850.8</v>
      </c>
      <c r="HG322">
        <v>1.93237</v>
      </c>
      <c r="HH322">
        <v>1.89638</v>
      </c>
      <c r="HI322">
        <v>0.125431</v>
      </c>
      <c r="HJ322">
        <v>0</v>
      </c>
      <c r="HK322">
        <v>27.9564</v>
      </c>
      <c r="HL322">
        <v>999.9</v>
      </c>
      <c r="HM322">
        <v>53.3</v>
      </c>
      <c r="HN322">
        <v>30.9</v>
      </c>
      <c r="HO322">
        <v>26.2147</v>
      </c>
      <c r="HP322">
        <v>61.936</v>
      </c>
      <c r="HQ322">
        <v>25.7652</v>
      </c>
      <c r="HR322">
        <v>1</v>
      </c>
      <c r="HS322">
        <v>0.0285391</v>
      </c>
      <c r="HT322">
        <v>-0.848205</v>
      </c>
      <c r="HU322">
        <v>20.3396</v>
      </c>
      <c r="HV322">
        <v>5.21654</v>
      </c>
      <c r="HW322">
        <v>12.0123</v>
      </c>
      <c r="HX322">
        <v>4.98935</v>
      </c>
      <c r="HY322">
        <v>3.28848</v>
      </c>
      <c r="HZ322">
        <v>9999</v>
      </c>
      <c r="IA322">
        <v>9999</v>
      </c>
      <c r="IB322">
        <v>9999</v>
      </c>
      <c r="IC322">
        <v>5.2</v>
      </c>
      <c r="ID322">
        <v>1.86758</v>
      </c>
      <c r="IE322">
        <v>1.86674</v>
      </c>
      <c r="IF322">
        <v>1.86603</v>
      </c>
      <c r="IG322">
        <v>1.866</v>
      </c>
      <c r="IH322">
        <v>1.86784</v>
      </c>
      <c r="II322">
        <v>1.87029</v>
      </c>
      <c r="IJ322">
        <v>1.86899</v>
      </c>
      <c r="IK322">
        <v>1.87044</v>
      </c>
      <c r="IL322">
        <v>0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-0.18</v>
      </c>
      <c r="IZ322">
        <v>0.1193</v>
      </c>
      <c r="JA322">
        <v>-0.08430758455233166</v>
      </c>
      <c r="JB322">
        <v>-0.0005046786976645747</v>
      </c>
      <c r="JC322">
        <v>-2.788243218172637E-07</v>
      </c>
      <c r="JD322">
        <v>-1.458253586176284E-11</v>
      </c>
      <c r="JE322">
        <v>-0.06436460862781151</v>
      </c>
      <c r="JF322">
        <v>-0.004978686969522418</v>
      </c>
      <c r="JG322">
        <v>0.0008967905392753483</v>
      </c>
      <c r="JH322">
        <v>-1.433903952826167E-05</v>
      </c>
      <c r="JI322">
        <v>4</v>
      </c>
      <c r="JJ322">
        <v>2332</v>
      </c>
      <c r="JK322">
        <v>1</v>
      </c>
      <c r="JL322">
        <v>26</v>
      </c>
      <c r="JM322">
        <v>192871.8</v>
      </c>
      <c r="JN322">
        <v>192871.9</v>
      </c>
      <c r="JO322">
        <v>0.456543</v>
      </c>
      <c r="JP322">
        <v>2.31201</v>
      </c>
      <c r="JQ322">
        <v>1.39648</v>
      </c>
      <c r="JR322">
        <v>2.34253</v>
      </c>
      <c r="JS322">
        <v>1.49536</v>
      </c>
      <c r="JT322">
        <v>2.63428</v>
      </c>
      <c r="JU322">
        <v>36.1285</v>
      </c>
      <c r="JV322">
        <v>24.07</v>
      </c>
      <c r="JW322">
        <v>18</v>
      </c>
      <c r="JX322">
        <v>489.377</v>
      </c>
      <c r="JY322">
        <v>456.842</v>
      </c>
      <c r="JZ322">
        <v>28.4543</v>
      </c>
      <c r="KA322">
        <v>27.9488</v>
      </c>
      <c r="KB322">
        <v>30</v>
      </c>
      <c r="KC322">
        <v>27.8316</v>
      </c>
      <c r="KD322">
        <v>27.7654</v>
      </c>
      <c r="KE322">
        <v>9.13533</v>
      </c>
      <c r="KF322">
        <v>25.7304</v>
      </c>
      <c r="KG322">
        <v>77.4319</v>
      </c>
      <c r="KH322">
        <v>28.4602</v>
      </c>
      <c r="KI322">
        <v>132.662</v>
      </c>
      <c r="KJ322">
        <v>21.3024</v>
      </c>
      <c r="KK322">
        <v>101.1</v>
      </c>
      <c r="KL322">
        <v>100.639</v>
      </c>
    </row>
    <row r="323" spans="1:298">
      <c r="A323">
        <v>307</v>
      </c>
      <c r="B323">
        <v>1758819739.6</v>
      </c>
      <c r="C323">
        <v>6704.5</v>
      </c>
      <c r="D323" t="s">
        <v>1061</v>
      </c>
      <c r="E323" t="s">
        <v>1062</v>
      </c>
      <c r="F323">
        <v>5</v>
      </c>
      <c r="G323" t="s">
        <v>1026</v>
      </c>
      <c r="H323" t="s">
        <v>437</v>
      </c>
      <c r="I323" t="s">
        <v>438</v>
      </c>
      <c r="J323">
        <v>1758819731.814285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153.5490798426741</v>
      </c>
      <c r="AL323">
        <v>162.0719818181818</v>
      </c>
      <c r="AM323">
        <v>-3.286427586119315</v>
      </c>
      <c r="AN323">
        <v>65.06534305805209</v>
      </c>
      <c r="AO323">
        <f>(AQ323 - AP323 + DZ323*1E3/(8.314*(EB323+273.15)) * AS323/DY323 * AR323) * DY323/(100*DM323) * 1000/(1000 - AQ323)</f>
        <v>0</v>
      </c>
      <c r="AP323">
        <v>21.30513092550989</v>
      </c>
      <c r="AQ323">
        <v>22.95928181818182</v>
      </c>
      <c r="AR323">
        <v>-0.007055736825940846</v>
      </c>
      <c r="AS323">
        <v>108.0149622014332</v>
      </c>
      <c r="AT323">
        <v>0</v>
      </c>
      <c r="AU323">
        <v>0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2.44</v>
      </c>
      <c r="DN323">
        <v>0.5</v>
      </c>
      <c r="DO323" t="s">
        <v>440</v>
      </c>
      <c r="DP323">
        <v>2</v>
      </c>
      <c r="DQ323" t="b">
        <v>1</v>
      </c>
      <c r="DR323">
        <v>1758819731.814285</v>
      </c>
      <c r="DS323">
        <v>181.7413928571429</v>
      </c>
      <c r="DT323">
        <v>165.7857142857143</v>
      </c>
      <c r="DU323">
        <v>22.98484285714286</v>
      </c>
      <c r="DV323">
        <v>21.38504285714286</v>
      </c>
      <c r="DW323">
        <v>181.9269642857143</v>
      </c>
      <c r="DX323">
        <v>22.86559642857143</v>
      </c>
      <c r="DY323">
        <v>500.0136071428571</v>
      </c>
      <c r="DZ323">
        <v>91.20330000000001</v>
      </c>
      <c r="EA323">
        <v>0.02818885357142857</v>
      </c>
      <c r="EB323">
        <v>29.64911071428572</v>
      </c>
      <c r="EC323">
        <v>29.986525</v>
      </c>
      <c r="ED323">
        <v>999.9000000000002</v>
      </c>
      <c r="EE323">
        <v>0</v>
      </c>
      <c r="EF323">
        <v>0</v>
      </c>
      <c r="EG323">
        <v>10003.65642857143</v>
      </c>
      <c r="EH323">
        <v>0</v>
      </c>
      <c r="EI323">
        <v>12.23276071428571</v>
      </c>
      <c r="EJ323">
        <v>15.95581071428571</v>
      </c>
      <c r="EK323">
        <v>186.017</v>
      </c>
      <c r="EL323">
        <v>169.4092857142857</v>
      </c>
      <c r="EM323">
        <v>1.5998075</v>
      </c>
      <c r="EN323">
        <v>165.7857142857143</v>
      </c>
      <c r="EO323">
        <v>21.38504285714286</v>
      </c>
      <c r="EP323">
        <v>2.096294285714285</v>
      </c>
      <c r="EQ323">
        <v>1.950386428571429</v>
      </c>
      <c r="ER323">
        <v>18.19105</v>
      </c>
      <c r="ES323">
        <v>17.04716428571428</v>
      </c>
      <c r="ET323">
        <v>2000.014285714286</v>
      </c>
      <c r="EU323">
        <v>0.9799963928571428</v>
      </c>
      <c r="EV323">
        <v>0.02000330357142857</v>
      </c>
      <c r="EW323">
        <v>0</v>
      </c>
      <c r="EX323">
        <v>307.4995714285715</v>
      </c>
      <c r="EY323">
        <v>5.00097</v>
      </c>
      <c r="EZ323">
        <v>6188.808928571429</v>
      </c>
      <c r="FA323">
        <v>16707.67857142857</v>
      </c>
      <c r="FB323">
        <v>40.06199999999999</v>
      </c>
      <c r="FC323">
        <v>40.43699999999999</v>
      </c>
      <c r="FD323">
        <v>39.99775</v>
      </c>
      <c r="FE323">
        <v>40.00221428571428</v>
      </c>
      <c r="FF323">
        <v>40.62942857142857</v>
      </c>
      <c r="FG323">
        <v>1955.104285714286</v>
      </c>
      <c r="FH323">
        <v>39.91</v>
      </c>
      <c r="FI323">
        <v>0</v>
      </c>
      <c r="FJ323">
        <v>1758819740.4</v>
      </c>
      <c r="FK323">
        <v>0</v>
      </c>
      <c r="FL323">
        <v>307.45332</v>
      </c>
      <c r="FM323">
        <v>2.79161539054784</v>
      </c>
      <c r="FN323">
        <v>38.77692300444406</v>
      </c>
      <c r="FO323">
        <v>6188.9872</v>
      </c>
      <c r="FP323">
        <v>15</v>
      </c>
      <c r="FQ323">
        <v>0</v>
      </c>
      <c r="FR323" t="s">
        <v>441</v>
      </c>
      <c r="FS323">
        <v>1747247426.5</v>
      </c>
      <c r="FT323">
        <v>1747247420.5</v>
      </c>
      <c r="FU323">
        <v>0</v>
      </c>
      <c r="FV323">
        <v>1.027</v>
      </c>
      <c r="FW323">
        <v>0.031</v>
      </c>
      <c r="FX323">
        <v>0.02</v>
      </c>
      <c r="FY323">
        <v>0.05</v>
      </c>
      <c r="FZ323">
        <v>420</v>
      </c>
      <c r="GA323">
        <v>16</v>
      </c>
      <c r="GB323">
        <v>0.01</v>
      </c>
      <c r="GC323">
        <v>0.1</v>
      </c>
      <c r="GD323">
        <v>15.66983902439024</v>
      </c>
      <c r="GE323">
        <v>5.437168641114952</v>
      </c>
      <c r="GF323">
        <v>0.5456035990145085</v>
      </c>
      <c r="GG323">
        <v>0</v>
      </c>
      <c r="GH323">
        <v>307.3775882352941</v>
      </c>
      <c r="GI323">
        <v>1.601466769983054</v>
      </c>
      <c r="GJ323">
        <v>0.2919602226781909</v>
      </c>
      <c r="GK323">
        <v>-1</v>
      </c>
      <c r="GL323">
        <v>1.572560243902439</v>
      </c>
      <c r="GM323">
        <v>0.5751961672473863</v>
      </c>
      <c r="GN323">
        <v>0.05830413717855392</v>
      </c>
      <c r="GO323">
        <v>0</v>
      </c>
      <c r="GP323">
        <v>0</v>
      </c>
      <c r="GQ323">
        <v>2</v>
      </c>
      <c r="GR323" t="s">
        <v>450</v>
      </c>
      <c r="GS323">
        <v>3.13581</v>
      </c>
      <c r="GT323">
        <v>2.68863</v>
      </c>
      <c r="GU323">
        <v>0.0411933</v>
      </c>
      <c r="GV323">
        <v>0.0368317</v>
      </c>
      <c r="GW323">
        <v>0.104095</v>
      </c>
      <c r="GX323">
        <v>0.0975216</v>
      </c>
      <c r="GY323">
        <v>30515</v>
      </c>
      <c r="GZ323">
        <v>30707.2</v>
      </c>
      <c r="HA323">
        <v>29580.9</v>
      </c>
      <c r="HB323">
        <v>29459.4</v>
      </c>
      <c r="HC323">
        <v>35010.8</v>
      </c>
      <c r="HD323">
        <v>35211</v>
      </c>
      <c r="HE323">
        <v>41625.8</v>
      </c>
      <c r="HF323">
        <v>41850.9</v>
      </c>
      <c r="HG323">
        <v>1.93222</v>
      </c>
      <c r="HH323">
        <v>1.89685</v>
      </c>
      <c r="HI323">
        <v>0.125837</v>
      </c>
      <c r="HJ323">
        <v>0</v>
      </c>
      <c r="HK323">
        <v>27.9535</v>
      </c>
      <c r="HL323">
        <v>999.9</v>
      </c>
      <c r="HM323">
        <v>53.3</v>
      </c>
      <c r="HN323">
        <v>30.9</v>
      </c>
      <c r="HO323">
        <v>26.2148</v>
      </c>
      <c r="HP323">
        <v>62.006</v>
      </c>
      <c r="HQ323">
        <v>25.8213</v>
      </c>
      <c r="HR323">
        <v>1</v>
      </c>
      <c r="HS323">
        <v>0.028811</v>
      </c>
      <c r="HT323">
        <v>-0.814728</v>
      </c>
      <c r="HU323">
        <v>20.3397</v>
      </c>
      <c r="HV323">
        <v>5.21504</v>
      </c>
      <c r="HW323">
        <v>12.0123</v>
      </c>
      <c r="HX323">
        <v>4.98885</v>
      </c>
      <c r="HY323">
        <v>3.2883</v>
      </c>
      <c r="HZ323">
        <v>9999</v>
      </c>
      <c r="IA323">
        <v>9999</v>
      </c>
      <c r="IB323">
        <v>9999</v>
      </c>
      <c r="IC323">
        <v>5.2</v>
      </c>
      <c r="ID323">
        <v>1.86754</v>
      </c>
      <c r="IE323">
        <v>1.86675</v>
      </c>
      <c r="IF323">
        <v>1.86602</v>
      </c>
      <c r="IG323">
        <v>1.866</v>
      </c>
      <c r="IH323">
        <v>1.86784</v>
      </c>
      <c r="II323">
        <v>1.87027</v>
      </c>
      <c r="IJ323">
        <v>1.86898</v>
      </c>
      <c r="IK323">
        <v>1.87043</v>
      </c>
      <c r="IL323">
        <v>0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-0.17</v>
      </c>
      <c r="IZ323">
        <v>0.1189</v>
      </c>
      <c r="JA323">
        <v>-0.08430758455233166</v>
      </c>
      <c r="JB323">
        <v>-0.0005046786976645747</v>
      </c>
      <c r="JC323">
        <v>-2.788243218172637E-07</v>
      </c>
      <c r="JD323">
        <v>-1.458253586176284E-11</v>
      </c>
      <c r="JE323">
        <v>-0.06436460862781151</v>
      </c>
      <c r="JF323">
        <v>-0.004978686969522418</v>
      </c>
      <c r="JG323">
        <v>0.0008967905392753483</v>
      </c>
      <c r="JH323">
        <v>-1.433903952826167E-05</v>
      </c>
      <c r="JI323">
        <v>4</v>
      </c>
      <c r="JJ323">
        <v>2332</v>
      </c>
      <c r="JK323">
        <v>1</v>
      </c>
      <c r="JL323">
        <v>26</v>
      </c>
      <c r="JM323">
        <v>192871.9</v>
      </c>
      <c r="JN323">
        <v>192872</v>
      </c>
      <c r="JO323">
        <v>0.422363</v>
      </c>
      <c r="JP323">
        <v>2.32544</v>
      </c>
      <c r="JQ323">
        <v>1.39648</v>
      </c>
      <c r="JR323">
        <v>2.34497</v>
      </c>
      <c r="JS323">
        <v>1.49536</v>
      </c>
      <c r="JT323">
        <v>2.54883</v>
      </c>
      <c r="JU323">
        <v>36.1285</v>
      </c>
      <c r="JV323">
        <v>24.07</v>
      </c>
      <c r="JW323">
        <v>18</v>
      </c>
      <c r="JX323">
        <v>489.269</v>
      </c>
      <c r="JY323">
        <v>457.131</v>
      </c>
      <c r="JZ323">
        <v>28.4662</v>
      </c>
      <c r="KA323">
        <v>27.9474</v>
      </c>
      <c r="KB323">
        <v>30.0001</v>
      </c>
      <c r="KC323">
        <v>27.8301</v>
      </c>
      <c r="KD323">
        <v>27.7643</v>
      </c>
      <c r="KE323">
        <v>8.456429999999999</v>
      </c>
      <c r="KF323">
        <v>25.7304</v>
      </c>
      <c r="KG323">
        <v>77.4319</v>
      </c>
      <c r="KH323">
        <v>28.4616</v>
      </c>
      <c r="KI323">
        <v>119.223</v>
      </c>
      <c r="KJ323">
        <v>21.3053</v>
      </c>
      <c r="KK323">
        <v>101.098</v>
      </c>
      <c r="KL323">
        <v>100.64</v>
      </c>
    </row>
    <row r="324" spans="1:298">
      <c r="A324">
        <v>308</v>
      </c>
      <c r="B324">
        <v>1758819744.6</v>
      </c>
      <c r="C324">
        <v>6709.5</v>
      </c>
      <c r="D324" t="s">
        <v>1063</v>
      </c>
      <c r="E324" t="s">
        <v>1064</v>
      </c>
      <c r="F324">
        <v>5</v>
      </c>
      <c r="G324" t="s">
        <v>1026</v>
      </c>
      <c r="H324" t="s">
        <v>437</v>
      </c>
      <c r="I324" t="s">
        <v>438</v>
      </c>
      <c r="J324">
        <v>1758819737.1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137.5719708630777</v>
      </c>
      <c r="AL324">
        <v>146.1982606060606</v>
      </c>
      <c r="AM324">
        <v>-3.168457122318753</v>
      </c>
      <c r="AN324">
        <v>65.06534305805209</v>
      </c>
      <c r="AO324">
        <f>(AQ324 - AP324 + DZ324*1E3/(8.314*(EB324+273.15)) * AS324/DY324 * AR324) * DY324/(100*DM324) * 1000/(1000 - AQ324)</f>
        <v>0</v>
      </c>
      <c r="AP324">
        <v>21.29327540808452</v>
      </c>
      <c r="AQ324">
        <v>22.94837757575756</v>
      </c>
      <c r="AR324">
        <v>-0.0006901971782811856</v>
      </c>
      <c r="AS324">
        <v>108.0149622014332</v>
      </c>
      <c r="AT324">
        <v>0</v>
      </c>
      <c r="AU324">
        <v>0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2.44</v>
      </c>
      <c r="DN324">
        <v>0.5</v>
      </c>
      <c r="DO324" t="s">
        <v>440</v>
      </c>
      <c r="DP324">
        <v>2</v>
      </c>
      <c r="DQ324" t="b">
        <v>1</v>
      </c>
      <c r="DR324">
        <v>1758819737.1</v>
      </c>
      <c r="DS324">
        <v>164.8677777777777</v>
      </c>
      <c r="DT324">
        <v>148.6208888888889</v>
      </c>
      <c r="DU324">
        <v>22.97184074074073</v>
      </c>
      <c r="DV324">
        <v>21.33281851851852</v>
      </c>
      <c r="DW324">
        <v>165.0431111111111</v>
      </c>
      <c r="DX324">
        <v>22.85277037037038</v>
      </c>
      <c r="DY324">
        <v>500.0172592592593</v>
      </c>
      <c r="DZ324">
        <v>91.20341851851852</v>
      </c>
      <c r="EA324">
        <v>0.02814190740740741</v>
      </c>
      <c r="EB324">
        <v>29.66664814814815</v>
      </c>
      <c r="EC324">
        <v>30.00004074074074</v>
      </c>
      <c r="ED324">
        <v>999.9000000000001</v>
      </c>
      <c r="EE324">
        <v>0</v>
      </c>
      <c r="EF324">
        <v>0</v>
      </c>
      <c r="EG324">
        <v>10002.03555555556</v>
      </c>
      <c r="EH324">
        <v>0</v>
      </c>
      <c r="EI324">
        <v>12.23105925925926</v>
      </c>
      <c r="EJ324">
        <v>16.24694444444444</v>
      </c>
      <c r="EK324">
        <v>168.7443333333333</v>
      </c>
      <c r="EL324">
        <v>151.8611111111111</v>
      </c>
      <c r="EM324">
        <v>1.639036666666667</v>
      </c>
      <c r="EN324">
        <v>148.6208888888889</v>
      </c>
      <c r="EO324">
        <v>21.33281851851852</v>
      </c>
      <c r="EP324">
        <v>2.09511074074074</v>
      </c>
      <c r="EQ324">
        <v>1.945625555555556</v>
      </c>
      <c r="ER324">
        <v>18.18205555555556</v>
      </c>
      <c r="ES324">
        <v>17.00860740740741</v>
      </c>
      <c r="ET324">
        <v>2000.005185185185</v>
      </c>
      <c r="EU324">
        <v>0.979996333333333</v>
      </c>
      <c r="EV324">
        <v>0.02000335925925925</v>
      </c>
      <c r="EW324">
        <v>0</v>
      </c>
      <c r="EX324">
        <v>307.6711851851852</v>
      </c>
      <c r="EY324">
        <v>5.00097</v>
      </c>
      <c r="EZ324">
        <v>6192.454814814815</v>
      </c>
      <c r="FA324">
        <v>16707.5962962963</v>
      </c>
      <c r="FB324">
        <v>40.06199999999999</v>
      </c>
      <c r="FC324">
        <v>40.43699999999999</v>
      </c>
      <c r="FD324">
        <v>40</v>
      </c>
      <c r="FE324">
        <v>40.00688888888889</v>
      </c>
      <c r="FF324">
        <v>40.62959259259259</v>
      </c>
      <c r="FG324">
        <v>1955.095185185185</v>
      </c>
      <c r="FH324">
        <v>39.91</v>
      </c>
      <c r="FI324">
        <v>0</v>
      </c>
      <c r="FJ324">
        <v>1758819745.8</v>
      </c>
      <c r="FK324">
        <v>0</v>
      </c>
      <c r="FL324">
        <v>307.6724230769231</v>
      </c>
      <c r="FM324">
        <v>3.498153851901994</v>
      </c>
      <c r="FN324">
        <v>49.71623931904617</v>
      </c>
      <c r="FO324">
        <v>6192.662307692308</v>
      </c>
      <c r="FP324">
        <v>15</v>
      </c>
      <c r="FQ324">
        <v>0</v>
      </c>
      <c r="FR324" t="s">
        <v>441</v>
      </c>
      <c r="FS324">
        <v>1747247426.5</v>
      </c>
      <c r="FT324">
        <v>1747247420.5</v>
      </c>
      <c r="FU324">
        <v>0</v>
      </c>
      <c r="FV324">
        <v>1.027</v>
      </c>
      <c r="FW324">
        <v>0.031</v>
      </c>
      <c r="FX324">
        <v>0.02</v>
      </c>
      <c r="FY324">
        <v>0.05</v>
      </c>
      <c r="FZ324">
        <v>420</v>
      </c>
      <c r="GA324">
        <v>16</v>
      </c>
      <c r="GB324">
        <v>0.01</v>
      </c>
      <c r="GC324">
        <v>0.1</v>
      </c>
      <c r="GD324">
        <v>16.00161951219512</v>
      </c>
      <c r="GE324">
        <v>3.49449407665511</v>
      </c>
      <c r="GF324">
        <v>0.3846555400580147</v>
      </c>
      <c r="GG324">
        <v>0</v>
      </c>
      <c r="GH324">
        <v>307.5274117647059</v>
      </c>
      <c r="GI324">
        <v>2.52818946431392</v>
      </c>
      <c r="GJ324">
        <v>0.3374751509498931</v>
      </c>
      <c r="GK324">
        <v>-1</v>
      </c>
      <c r="GL324">
        <v>1.609024146341464</v>
      </c>
      <c r="GM324">
        <v>0.503677630662017</v>
      </c>
      <c r="GN324">
        <v>0.05309478730445592</v>
      </c>
      <c r="GO324">
        <v>0</v>
      </c>
      <c r="GP324">
        <v>0</v>
      </c>
      <c r="GQ324">
        <v>2</v>
      </c>
      <c r="GR324" t="s">
        <v>450</v>
      </c>
      <c r="GS324">
        <v>3.13596</v>
      </c>
      <c r="GT324">
        <v>2.68783</v>
      </c>
      <c r="GU324">
        <v>0.0373744</v>
      </c>
      <c r="GV324">
        <v>0.0328133</v>
      </c>
      <c r="GW324">
        <v>0.104061</v>
      </c>
      <c r="GX324">
        <v>0.0974966</v>
      </c>
      <c r="GY324">
        <v>30636.4</v>
      </c>
      <c r="GZ324">
        <v>30835.6</v>
      </c>
      <c r="HA324">
        <v>29580.7</v>
      </c>
      <c r="HB324">
        <v>29459.6</v>
      </c>
      <c r="HC324">
        <v>35011.7</v>
      </c>
      <c r="HD324">
        <v>35212.1</v>
      </c>
      <c r="HE324">
        <v>41625.3</v>
      </c>
      <c r="HF324">
        <v>41851.1</v>
      </c>
      <c r="HG324">
        <v>1.93248</v>
      </c>
      <c r="HH324">
        <v>1.89648</v>
      </c>
      <c r="HI324">
        <v>0.125919</v>
      </c>
      <c r="HJ324">
        <v>0</v>
      </c>
      <c r="HK324">
        <v>27.9511</v>
      </c>
      <c r="HL324">
        <v>999.9</v>
      </c>
      <c r="HM324">
        <v>53.3</v>
      </c>
      <c r="HN324">
        <v>30.9</v>
      </c>
      <c r="HO324">
        <v>26.2157</v>
      </c>
      <c r="HP324">
        <v>62.076</v>
      </c>
      <c r="HQ324">
        <v>25.8213</v>
      </c>
      <c r="HR324">
        <v>1</v>
      </c>
      <c r="HS324">
        <v>0.0285086</v>
      </c>
      <c r="HT324">
        <v>-0.614009</v>
      </c>
      <c r="HU324">
        <v>20.3404</v>
      </c>
      <c r="HV324">
        <v>5.21609</v>
      </c>
      <c r="HW324">
        <v>12.0126</v>
      </c>
      <c r="HX324">
        <v>4.9888</v>
      </c>
      <c r="HY324">
        <v>3.28828</v>
      </c>
      <c r="HZ324">
        <v>9999</v>
      </c>
      <c r="IA324">
        <v>9999</v>
      </c>
      <c r="IB324">
        <v>9999</v>
      </c>
      <c r="IC324">
        <v>5.2</v>
      </c>
      <c r="ID324">
        <v>1.86756</v>
      </c>
      <c r="IE324">
        <v>1.86674</v>
      </c>
      <c r="IF324">
        <v>1.86601</v>
      </c>
      <c r="IG324">
        <v>1.866</v>
      </c>
      <c r="IH324">
        <v>1.86783</v>
      </c>
      <c r="II324">
        <v>1.87027</v>
      </c>
      <c r="IJ324">
        <v>1.86894</v>
      </c>
      <c r="IK324">
        <v>1.87042</v>
      </c>
      <c r="IL324">
        <v>0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-0.161</v>
      </c>
      <c r="IZ324">
        <v>0.1187</v>
      </c>
      <c r="JA324">
        <v>-0.08430758455233166</v>
      </c>
      <c r="JB324">
        <v>-0.0005046786976645747</v>
      </c>
      <c r="JC324">
        <v>-2.788243218172637E-07</v>
      </c>
      <c r="JD324">
        <v>-1.458253586176284E-11</v>
      </c>
      <c r="JE324">
        <v>-0.06436460862781151</v>
      </c>
      <c r="JF324">
        <v>-0.004978686969522418</v>
      </c>
      <c r="JG324">
        <v>0.0008967905392753483</v>
      </c>
      <c r="JH324">
        <v>-1.433903952826167E-05</v>
      </c>
      <c r="JI324">
        <v>4</v>
      </c>
      <c r="JJ324">
        <v>2332</v>
      </c>
      <c r="JK324">
        <v>1</v>
      </c>
      <c r="JL324">
        <v>26</v>
      </c>
      <c r="JM324">
        <v>192872</v>
      </c>
      <c r="JN324">
        <v>192872.1</v>
      </c>
      <c r="JO324">
        <v>0.384521</v>
      </c>
      <c r="JP324">
        <v>2.33032</v>
      </c>
      <c r="JQ324">
        <v>1.39648</v>
      </c>
      <c r="JR324">
        <v>2.34253</v>
      </c>
      <c r="JS324">
        <v>1.49536</v>
      </c>
      <c r="JT324">
        <v>2.59277</v>
      </c>
      <c r="JU324">
        <v>36.1285</v>
      </c>
      <c r="JV324">
        <v>24.07</v>
      </c>
      <c r="JW324">
        <v>18</v>
      </c>
      <c r="JX324">
        <v>489.426</v>
      </c>
      <c r="JY324">
        <v>456.896</v>
      </c>
      <c r="JZ324">
        <v>28.4609</v>
      </c>
      <c r="KA324">
        <v>27.9464</v>
      </c>
      <c r="KB324">
        <v>30.0001</v>
      </c>
      <c r="KC324">
        <v>27.8299</v>
      </c>
      <c r="KD324">
        <v>27.7643</v>
      </c>
      <c r="KE324">
        <v>7.68552</v>
      </c>
      <c r="KF324">
        <v>25.7304</v>
      </c>
      <c r="KG324">
        <v>77.4319</v>
      </c>
      <c r="KH324">
        <v>28.4039</v>
      </c>
      <c r="KI324">
        <v>98.89700000000001</v>
      </c>
      <c r="KJ324">
        <v>21.2986</v>
      </c>
      <c r="KK324">
        <v>101.097</v>
      </c>
      <c r="KL324">
        <v>100.64</v>
      </c>
    </row>
    <row r="325" spans="1:298">
      <c r="A325">
        <v>309</v>
      </c>
      <c r="B325">
        <v>1758819749.6</v>
      </c>
      <c r="C325">
        <v>6714.5</v>
      </c>
      <c r="D325" t="s">
        <v>1065</v>
      </c>
      <c r="E325" t="s">
        <v>1066</v>
      </c>
      <c r="F325">
        <v>5</v>
      </c>
      <c r="G325" t="s">
        <v>1026</v>
      </c>
      <c r="H325" t="s">
        <v>437</v>
      </c>
      <c r="I325" t="s">
        <v>438</v>
      </c>
      <c r="J325">
        <v>1758819741.814285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120.6798982579377</v>
      </c>
      <c r="AL325">
        <v>130.0694969696969</v>
      </c>
      <c r="AM325">
        <v>-3.229861956974974</v>
      </c>
      <c r="AN325">
        <v>65.06534305805209</v>
      </c>
      <c r="AO325">
        <f>(AQ325 - AP325 + DZ325*1E3/(8.314*(EB325+273.15)) * AS325/DY325 * AR325) * DY325/(100*DM325) * 1000/(1000 - AQ325)</f>
        <v>0</v>
      </c>
      <c r="AP325">
        <v>21.28604222423668</v>
      </c>
      <c r="AQ325">
        <v>22.94946</v>
      </c>
      <c r="AR325">
        <v>6.029460872139517E-05</v>
      </c>
      <c r="AS325">
        <v>108.0149622014332</v>
      </c>
      <c r="AT325">
        <v>0</v>
      </c>
      <c r="AU325">
        <v>0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2.44</v>
      </c>
      <c r="DN325">
        <v>0.5</v>
      </c>
      <c r="DO325" t="s">
        <v>440</v>
      </c>
      <c r="DP325">
        <v>2</v>
      </c>
      <c r="DQ325" t="b">
        <v>1</v>
      </c>
      <c r="DR325">
        <v>1758819741.814285</v>
      </c>
      <c r="DS325">
        <v>149.9724285714286</v>
      </c>
      <c r="DT325">
        <v>133.3215357142857</v>
      </c>
      <c r="DU325">
        <v>22.95894285714285</v>
      </c>
      <c r="DV325">
        <v>21.29870714285714</v>
      </c>
      <c r="DW325">
        <v>150.1389285714286</v>
      </c>
      <c r="DX325">
        <v>22.84005357142857</v>
      </c>
      <c r="DY325">
        <v>499.9812857142858</v>
      </c>
      <c r="DZ325">
        <v>91.2032107142857</v>
      </c>
      <c r="EA325">
        <v>0.02814641785714286</v>
      </c>
      <c r="EB325">
        <v>29.67266071428572</v>
      </c>
      <c r="EC325">
        <v>30.00322142857143</v>
      </c>
      <c r="ED325">
        <v>999.9000000000002</v>
      </c>
      <c r="EE325">
        <v>0</v>
      </c>
      <c r="EF325">
        <v>0</v>
      </c>
      <c r="EG325">
        <v>9997.091785714283</v>
      </c>
      <c r="EH325">
        <v>0</v>
      </c>
      <c r="EI325">
        <v>12.22201428571429</v>
      </c>
      <c r="EJ325">
        <v>16.65090357142858</v>
      </c>
      <c r="EK325">
        <v>153.4967142857143</v>
      </c>
      <c r="EL325">
        <v>136.2231785714286</v>
      </c>
      <c r="EM325">
        <v>1.660246785714286</v>
      </c>
      <c r="EN325">
        <v>133.3215357142857</v>
      </c>
      <c r="EO325">
        <v>21.29870714285714</v>
      </c>
      <c r="EP325">
        <v>2.093929285714286</v>
      </c>
      <c r="EQ325">
        <v>1.942510714285714</v>
      </c>
      <c r="ER325">
        <v>18.17308214285714</v>
      </c>
      <c r="ES325">
        <v>16.98335714285714</v>
      </c>
      <c r="ET325">
        <v>1999.9775</v>
      </c>
      <c r="EU325">
        <v>0.9799960714285711</v>
      </c>
      <c r="EV325">
        <v>0.02000361785714286</v>
      </c>
      <c r="EW325">
        <v>0</v>
      </c>
      <c r="EX325">
        <v>307.8827499999999</v>
      </c>
      <c r="EY325">
        <v>5.00097</v>
      </c>
      <c r="EZ325">
        <v>6197.326071428572</v>
      </c>
      <c r="FA325">
        <v>16707.35357142857</v>
      </c>
      <c r="FB325">
        <v>40.06199999999999</v>
      </c>
      <c r="FC325">
        <v>40.43699999999999</v>
      </c>
      <c r="FD325">
        <v>40</v>
      </c>
      <c r="FE325">
        <v>40.01549999999999</v>
      </c>
      <c r="FF325">
        <v>40.63164285714286</v>
      </c>
      <c r="FG325">
        <v>1955.0675</v>
      </c>
      <c r="FH325">
        <v>39.91</v>
      </c>
      <c r="FI325">
        <v>0</v>
      </c>
      <c r="FJ325">
        <v>1758819750.6</v>
      </c>
      <c r="FK325">
        <v>0</v>
      </c>
      <c r="FL325">
        <v>307.9404999999999</v>
      </c>
      <c r="FM325">
        <v>3.374871789490992</v>
      </c>
      <c r="FN325">
        <v>68.15760679832449</v>
      </c>
      <c r="FO325">
        <v>6197.657307692308</v>
      </c>
      <c r="FP325">
        <v>15</v>
      </c>
      <c r="FQ325">
        <v>0</v>
      </c>
      <c r="FR325" t="s">
        <v>441</v>
      </c>
      <c r="FS325">
        <v>1747247426.5</v>
      </c>
      <c r="FT325">
        <v>1747247420.5</v>
      </c>
      <c r="FU325">
        <v>0</v>
      </c>
      <c r="FV325">
        <v>1.027</v>
      </c>
      <c r="FW325">
        <v>0.031</v>
      </c>
      <c r="FX325">
        <v>0.02</v>
      </c>
      <c r="FY325">
        <v>0.05</v>
      </c>
      <c r="FZ325">
        <v>420</v>
      </c>
      <c r="GA325">
        <v>16</v>
      </c>
      <c r="GB325">
        <v>0.01</v>
      </c>
      <c r="GC325">
        <v>0.1</v>
      </c>
      <c r="GD325">
        <v>16.49061</v>
      </c>
      <c r="GE325">
        <v>4.474923827392074</v>
      </c>
      <c r="GF325">
        <v>0.4963865926875948</v>
      </c>
      <c r="GG325">
        <v>0</v>
      </c>
      <c r="GH325">
        <v>307.7858529411764</v>
      </c>
      <c r="GI325">
        <v>3.126126817726361</v>
      </c>
      <c r="GJ325">
        <v>0.3940911459483455</v>
      </c>
      <c r="GK325">
        <v>-1</v>
      </c>
      <c r="GL325">
        <v>1.6438495</v>
      </c>
      <c r="GM325">
        <v>0.2424202626641652</v>
      </c>
      <c r="GN325">
        <v>0.03136782913671265</v>
      </c>
      <c r="GO325">
        <v>0</v>
      </c>
      <c r="GP325">
        <v>0</v>
      </c>
      <c r="GQ325">
        <v>2</v>
      </c>
      <c r="GR325" t="s">
        <v>450</v>
      </c>
      <c r="GS325">
        <v>3.13571</v>
      </c>
      <c r="GT325">
        <v>2.68872</v>
      </c>
      <c r="GU325">
        <v>0.0334134</v>
      </c>
      <c r="GV325">
        <v>0.0285574</v>
      </c>
      <c r="GW325">
        <v>0.104067</v>
      </c>
      <c r="GX325">
        <v>0.09747989999999999</v>
      </c>
      <c r="GY325">
        <v>30761.7</v>
      </c>
      <c r="GZ325">
        <v>30971</v>
      </c>
      <c r="HA325">
        <v>29580</v>
      </c>
      <c r="HB325">
        <v>29459.3</v>
      </c>
      <c r="HC325">
        <v>35010.7</v>
      </c>
      <c r="HD325">
        <v>35212.4</v>
      </c>
      <c r="HE325">
        <v>41624.6</v>
      </c>
      <c r="HF325">
        <v>41850.7</v>
      </c>
      <c r="HG325">
        <v>1.93167</v>
      </c>
      <c r="HH325">
        <v>1.89622</v>
      </c>
      <c r="HI325">
        <v>0.125457</v>
      </c>
      <c r="HJ325">
        <v>0</v>
      </c>
      <c r="HK325">
        <v>27.95</v>
      </c>
      <c r="HL325">
        <v>999.9</v>
      </c>
      <c r="HM325">
        <v>53.3</v>
      </c>
      <c r="HN325">
        <v>30.9</v>
      </c>
      <c r="HO325">
        <v>26.214</v>
      </c>
      <c r="HP325">
        <v>62.116</v>
      </c>
      <c r="HQ325">
        <v>26.0096</v>
      </c>
      <c r="HR325">
        <v>1</v>
      </c>
      <c r="HS325">
        <v>0.0282444</v>
      </c>
      <c r="HT325">
        <v>-0.6197</v>
      </c>
      <c r="HU325">
        <v>20.3407</v>
      </c>
      <c r="HV325">
        <v>5.21669</v>
      </c>
      <c r="HW325">
        <v>12.0123</v>
      </c>
      <c r="HX325">
        <v>4.989</v>
      </c>
      <c r="HY325">
        <v>3.28853</v>
      </c>
      <c r="HZ325">
        <v>9999</v>
      </c>
      <c r="IA325">
        <v>9999</v>
      </c>
      <c r="IB325">
        <v>9999</v>
      </c>
      <c r="IC325">
        <v>5.2</v>
      </c>
      <c r="ID325">
        <v>1.86756</v>
      </c>
      <c r="IE325">
        <v>1.86675</v>
      </c>
      <c r="IF325">
        <v>1.86603</v>
      </c>
      <c r="IG325">
        <v>1.866</v>
      </c>
      <c r="IH325">
        <v>1.86783</v>
      </c>
      <c r="II325">
        <v>1.87027</v>
      </c>
      <c r="IJ325">
        <v>1.86895</v>
      </c>
      <c r="IK325">
        <v>1.87042</v>
      </c>
      <c r="IL325">
        <v>0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-0.152</v>
      </c>
      <c r="IZ325">
        <v>0.1187</v>
      </c>
      <c r="JA325">
        <v>-0.08430758455233166</v>
      </c>
      <c r="JB325">
        <v>-0.0005046786976645747</v>
      </c>
      <c r="JC325">
        <v>-2.788243218172637E-07</v>
      </c>
      <c r="JD325">
        <v>-1.458253586176284E-11</v>
      </c>
      <c r="JE325">
        <v>-0.06436460862781151</v>
      </c>
      <c r="JF325">
        <v>-0.004978686969522418</v>
      </c>
      <c r="JG325">
        <v>0.0008967905392753483</v>
      </c>
      <c r="JH325">
        <v>-1.433903952826167E-05</v>
      </c>
      <c r="JI325">
        <v>4</v>
      </c>
      <c r="JJ325">
        <v>2332</v>
      </c>
      <c r="JK325">
        <v>1</v>
      </c>
      <c r="JL325">
        <v>26</v>
      </c>
      <c r="JM325">
        <v>192872.1</v>
      </c>
      <c r="JN325">
        <v>192872.2</v>
      </c>
      <c r="JO325">
        <v>0.349121</v>
      </c>
      <c r="JP325">
        <v>2.33887</v>
      </c>
      <c r="JQ325">
        <v>1.39648</v>
      </c>
      <c r="JR325">
        <v>2.34619</v>
      </c>
      <c r="JS325">
        <v>1.49536</v>
      </c>
      <c r="JT325">
        <v>2.66602</v>
      </c>
      <c r="JU325">
        <v>36.1285</v>
      </c>
      <c r="JV325">
        <v>24.07</v>
      </c>
      <c r="JW325">
        <v>18</v>
      </c>
      <c r="JX325">
        <v>488.904</v>
      </c>
      <c r="JY325">
        <v>456.72</v>
      </c>
      <c r="JZ325">
        <v>28.408</v>
      </c>
      <c r="KA325">
        <v>27.9464</v>
      </c>
      <c r="KB325">
        <v>30.0001</v>
      </c>
      <c r="KC325">
        <v>27.8277</v>
      </c>
      <c r="KD325">
        <v>27.762</v>
      </c>
      <c r="KE325">
        <v>6.97353</v>
      </c>
      <c r="KF325">
        <v>25.7304</v>
      </c>
      <c r="KG325">
        <v>77.4319</v>
      </c>
      <c r="KH325">
        <v>28.3981</v>
      </c>
      <c r="KI325">
        <v>85.52800000000001</v>
      </c>
      <c r="KJ325">
        <v>21.2912</v>
      </c>
      <c r="KK325">
        <v>101.095</v>
      </c>
      <c r="KL325">
        <v>100.639</v>
      </c>
    </row>
    <row r="326" spans="1:298">
      <c r="A326">
        <v>310</v>
      </c>
      <c r="B326">
        <v>1758819754.6</v>
      </c>
      <c r="C326">
        <v>6719.5</v>
      </c>
      <c r="D326" t="s">
        <v>1067</v>
      </c>
      <c r="E326" t="s">
        <v>1068</v>
      </c>
      <c r="F326">
        <v>5</v>
      </c>
      <c r="G326" t="s">
        <v>1026</v>
      </c>
      <c r="H326" t="s">
        <v>437</v>
      </c>
      <c r="I326" t="s">
        <v>438</v>
      </c>
      <c r="J326">
        <v>1758819747.1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103.4944787452663</v>
      </c>
      <c r="AL326">
        <v>113.7492606060606</v>
      </c>
      <c r="AM326">
        <v>-3.267515471272672</v>
      </c>
      <c r="AN326">
        <v>65.06534305805209</v>
      </c>
      <c r="AO326">
        <f>(AQ326 - AP326 + DZ326*1E3/(8.314*(EB326+273.15)) * AS326/DY326 * AR326) * DY326/(100*DM326) * 1000/(1000 - AQ326)</f>
        <v>0</v>
      </c>
      <c r="AP326">
        <v>21.28329937742985</v>
      </c>
      <c r="AQ326">
        <v>22.95535636363635</v>
      </c>
      <c r="AR326">
        <v>0.0002002490402290314</v>
      </c>
      <c r="AS326">
        <v>108.0149622014332</v>
      </c>
      <c r="AT326">
        <v>0</v>
      </c>
      <c r="AU326">
        <v>0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2.44</v>
      </c>
      <c r="DN326">
        <v>0.5</v>
      </c>
      <c r="DO326" t="s">
        <v>440</v>
      </c>
      <c r="DP326">
        <v>2</v>
      </c>
      <c r="DQ326" t="b">
        <v>1</v>
      </c>
      <c r="DR326">
        <v>1758819747.1</v>
      </c>
      <c r="DS326">
        <v>133.327962962963</v>
      </c>
      <c r="DT326">
        <v>116.0299740740741</v>
      </c>
      <c r="DU326">
        <v>22.95042962962963</v>
      </c>
      <c r="DV326">
        <v>21.28786296296296</v>
      </c>
      <c r="DW326">
        <v>133.4847037037037</v>
      </c>
      <c r="DX326">
        <v>22.83165185185185</v>
      </c>
      <c r="DY326">
        <v>499.985</v>
      </c>
      <c r="DZ326">
        <v>91.20353333333333</v>
      </c>
      <c r="EA326">
        <v>0.02822531111111111</v>
      </c>
      <c r="EB326">
        <v>29.66962592592592</v>
      </c>
      <c r="EC326">
        <v>29.99885925925926</v>
      </c>
      <c r="ED326">
        <v>999.9000000000001</v>
      </c>
      <c r="EE326">
        <v>0</v>
      </c>
      <c r="EF326">
        <v>0</v>
      </c>
      <c r="EG326">
        <v>9999.52888888889</v>
      </c>
      <c r="EH326">
        <v>0</v>
      </c>
      <c r="EI326">
        <v>12.21633703703704</v>
      </c>
      <c r="EJ326">
        <v>17.29798888888889</v>
      </c>
      <c r="EK326">
        <v>136.4597777777778</v>
      </c>
      <c r="EL326">
        <v>118.5539074074074</v>
      </c>
      <c r="EM326">
        <v>1.662579259259259</v>
      </c>
      <c r="EN326">
        <v>116.0299740740741</v>
      </c>
      <c r="EO326">
        <v>21.28786296296296</v>
      </c>
      <c r="EP326">
        <v>2.09315962962963</v>
      </c>
      <c r="EQ326">
        <v>1.941528148148148</v>
      </c>
      <c r="ER326">
        <v>18.16723703703704</v>
      </c>
      <c r="ES326">
        <v>16.97536666666667</v>
      </c>
      <c r="ET326">
        <v>2000.002962962963</v>
      </c>
      <c r="EU326">
        <v>0.9799963333333331</v>
      </c>
      <c r="EV326">
        <v>0.02000335555555555</v>
      </c>
      <c r="EW326">
        <v>0</v>
      </c>
      <c r="EX326">
        <v>308.2146666666667</v>
      </c>
      <c r="EY326">
        <v>5.00097</v>
      </c>
      <c r="EZ326">
        <v>6204.581481481482</v>
      </c>
      <c r="FA326">
        <v>16707.56666666667</v>
      </c>
      <c r="FB326">
        <v>40.0574074074074</v>
      </c>
      <c r="FC326">
        <v>40.43699999999999</v>
      </c>
      <c r="FD326">
        <v>40</v>
      </c>
      <c r="FE326">
        <v>40.02985185185184</v>
      </c>
      <c r="FF326">
        <v>40.62959259259259</v>
      </c>
      <c r="FG326">
        <v>1955.092962962963</v>
      </c>
      <c r="FH326">
        <v>39.91</v>
      </c>
      <c r="FI326">
        <v>0</v>
      </c>
      <c r="FJ326">
        <v>1758819755.4</v>
      </c>
      <c r="FK326">
        <v>0</v>
      </c>
      <c r="FL326">
        <v>308.2513076923077</v>
      </c>
      <c r="FM326">
        <v>4.159794876205082</v>
      </c>
      <c r="FN326">
        <v>99.686495760526</v>
      </c>
      <c r="FO326">
        <v>6204.238846153847</v>
      </c>
      <c r="FP326">
        <v>15</v>
      </c>
      <c r="FQ326">
        <v>0</v>
      </c>
      <c r="FR326" t="s">
        <v>441</v>
      </c>
      <c r="FS326">
        <v>1747247426.5</v>
      </c>
      <c r="FT326">
        <v>1747247420.5</v>
      </c>
      <c r="FU326">
        <v>0</v>
      </c>
      <c r="FV326">
        <v>1.027</v>
      </c>
      <c r="FW326">
        <v>0.031</v>
      </c>
      <c r="FX326">
        <v>0.02</v>
      </c>
      <c r="FY326">
        <v>0.05</v>
      </c>
      <c r="FZ326">
        <v>420</v>
      </c>
      <c r="GA326">
        <v>16</v>
      </c>
      <c r="GB326">
        <v>0.01</v>
      </c>
      <c r="GC326">
        <v>0.1</v>
      </c>
      <c r="GD326">
        <v>17.0270075</v>
      </c>
      <c r="GE326">
        <v>7.694572232645382</v>
      </c>
      <c r="GF326">
        <v>0.7945737978273322</v>
      </c>
      <c r="GG326">
        <v>0</v>
      </c>
      <c r="GH326">
        <v>308.107</v>
      </c>
      <c r="GI326">
        <v>3.877310921518787</v>
      </c>
      <c r="GJ326">
        <v>0.4419091602154799</v>
      </c>
      <c r="GK326">
        <v>-1</v>
      </c>
      <c r="GL326">
        <v>1.66232525</v>
      </c>
      <c r="GM326">
        <v>0.02859320825515361</v>
      </c>
      <c r="GN326">
        <v>0.004913705825291118</v>
      </c>
      <c r="GO326">
        <v>1</v>
      </c>
      <c r="GP326">
        <v>1</v>
      </c>
      <c r="GQ326">
        <v>2</v>
      </c>
      <c r="GR326" t="s">
        <v>442</v>
      </c>
      <c r="GS326">
        <v>3.1358</v>
      </c>
      <c r="GT326">
        <v>2.68848</v>
      </c>
      <c r="GU326">
        <v>0.0293318</v>
      </c>
      <c r="GV326">
        <v>0.0242316</v>
      </c>
      <c r="GW326">
        <v>0.104093</v>
      </c>
      <c r="GX326">
        <v>0.097473</v>
      </c>
      <c r="GY326">
        <v>30891.3</v>
      </c>
      <c r="GZ326">
        <v>31108.7</v>
      </c>
      <c r="HA326">
        <v>29579.7</v>
      </c>
      <c r="HB326">
        <v>29459.2</v>
      </c>
      <c r="HC326">
        <v>35009.1</v>
      </c>
      <c r="HD326">
        <v>35212.5</v>
      </c>
      <c r="HE326">
        <v>41624</v>
      </c>
      <c r="HF326">
        <v>41850.6</v>
      </c>
      <c r="HG326">
        <v>1.93205</v>
      </c>
      <c r="HH326">
        <v>1.89603</v>
      </c>
      <c r="HI326">
        <v>0.124238</v>
      </c>
      <c r="HJ326">
        <v>0</v>
      </c>
      <c r="HK326">
        <v>27.9523</v>
      </c>
      <c r="HL326">
        <v>999.9</v>
      </c>
      <c r="HM326">
        <v>53.3</v>
      </c>
      <c r="HN326">
        <v>30.9</v>
      </c>
      <c r="HO326">
        <v>26.2147</v>
      </c>
      <c r="HP326">
        <v>61.946</v>
      </c>
      <c r="HQ326">
        <v>25.8534</v>
      </c>
      <c r="HR326">
        <v>1</v>
      </c>
      <c r="HS326">
        <v>0.0284858</v>
      </c>
      <c r="HT326">
        <v>-0.691141</v>
      </c>
      <c r="HU326">
        <v>20.3404</v>
      </c>
      <c r="HV326">
        <v>5.21564</v>
      </c>
      <c r="HW326">
        <v>12.0128</v>
      </c>
      <c r="HX326">
        <v>4.98885</v>
      </c>
      <c r="HY326">
        <v>3.28825</v>
      </c>
      <c r="HZ326">
        <v>9999</v>
      </c>
      <c r="IA326">
        <v>9999</v>
      </c>
      <c r="IB326">
        <v>9999</v>
      </c>
      <c r="IC326">
        <v>5.2</v>
      </c>
      <c r="ID326">
        <v>1.86757</v>
      </c>
      <c r="IE326">
        <v>1.86675</v>
      </c>
      <c r="IF326">
        <v>1.86604</v>
      </c>
      <c r="IG326">
        <v>1.866</v>
      </c>
      <c r="IH326">
        <v>1.86785</v>
      </c>
      <c r="II326">
        <v>1.87027</v>
      </c>
      <c r="IJ326">
        <v>1.86898</v>
      </c>
      <c r="IK326">
        <v>1.87042</v>
      </c>
      <c r="IL326">
        <v>0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-0.143</v>
      </c>
      <c r="IZ326">
        <v>0.1189</v>
      </c>
      <c r="JA326">
        <v>-0.08430758455233166</v>
      </c>
      <c r="JB326">
        <v>-0.0005046786976645747</v>
      </c>
      <c r="JC326">
        <v>-2.788243218172637E-07</v>
      </c>
      <c r="JD326">
        <v>-1.458253586176284E-11</v>
      </c>
      <c r="JE326">
        <v>-0.06436460862781151</v>
      </c>
      <c r="JF326">
        <v>-0.004978686969522418</v>
      </c>
      <c r="JG326">
        <v>0.0008967905392753483</v>
      </c>
      <c r="JH326">
        <v>-1.433903952826167E-05</v>
      </c>
      <c r="JI326">
        <v>4</v>
      </c>
      <c r="JJ326">
        <v>2332</v>
      </c>
      <c r="JK326">
        <v>1</v>
      </c>
      <c r="JL326">
        <v>26</v>
      </c>
      <c r="JM326">
        <v>192872.1</v>
      </c>
      <c r="JN326">
        <v>192872.2</v>
      </c>
      <c r="JO326">
        <v>0.310059</v>
      </c>
      <c r="JP326">
        <v>2.35474</v>
      </c>
      <c r="JQ326">
        <v>1.39648</v>
      </c>
      <c r="JR326">
        <v>2.34375</v>
      </c>
      <c r="JS326">
        <v>1.49536</v>
      </c>
      <c r="JT326">
        <v>2.5354</v>
      </c>
      <c r="JU326">
        <v>36.152</v>
      </c>
      <c r="JV326">
        <v>24.0612</v>
      </c>
      <c r="JW326">
        <v>18</v>
      </c>
      <c r="JX326">
        <v>489.14</v>
      </c>
      <c r="JY326">
        <v>456.595</v>
      </c>
      <c r="JZ326">
        <v>28.3923</v>
      </c>
      <c r="KA326">
        <v>27.9464</v>
      </c>
      <c r="KB326">
        <v>30.0001</v>
      </c>
      <c r="KC326">
        <v>27.8277</v>
      </c>
      <c r="KD326">
        <v>27.762</v>
      </c>
      <c r="KE326">
        <v>6.20609</v>
      </c>
      <c r="KF326">
        <v>25.7304</v>
      </c>
      <c r="KG326">
        <v>77.4319</v>
      </c>
      <c r="KH326">
        <v>28.4005</v>
      </c>
      <c r="KI326">
        <v>65.46469999999999</v>
      </c>
      <c r="KJ326">
        <v>21.2694</v>
      </c>
      <c r="KK326">
        <v>101.094</v>
      </c>
      <c r="KL326">
        <v>100.639</v>
      </c>
    </row>
    <row r="327" spans="1:298">
      <c r="A327">
        <v>311</v>
      </c>
      <c r="B327">
        <v>1758819759.6</v>
      </c>
      <c r="C327">
        <v>6724.5</v>
      </c>
      <c r="D327" t="s">
        <v>1069</v>
      </c>
      <c r="E327" t="s">
        <v>1070</v>
      </c>
      <c r="F327">
        <v>5</v>
      </c>
      <c r="G327" t="s">
        <v>1026</v>
      </c>
      <c r="H327" t="s">
        <v>437</v>
      </c>
      <c r="I327" t="s">
        <v>438</v>
      </c>
      <c r="J327">
        <v>1758819751.814285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86.45643469618858</v>
      </c>
      <c r="AL327">
        <v>97.36895272727271</v>
      </c>
      <c r="AM327">
        <v>-3.278430287350779</v>
      </c>
      <c r="AN327">
        <v>65.06534305805209</v>
      </c>
      <c r="AO327">
        <f>(AQ327 - AP327 + DZ327*1E3/(8.314*(EB327+273.15)) * AS327/DY327 * AR327) * DY327/(100*DM327) * 1000/(1000 - AQ327)</f>
        <v>0</v>
      </c>
      <c r="AP327">
        <v>21.27921245800309</v>
      </c>
      <c r="AQ327">
        <v>22.96681212121211</v>
      </c>
      <c r="AR327">
        <v>0.0002218474159769814</v>
      </c>
      <c r="AS327">
        <v>108.0149622014332</v>
      </c>
      <c r="AT327">
        <v>0</v>
      </c>
      <c r="AU327">
        <v>0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2.44</v>
      </c>
      <c r="DN327">
        <v>0.5</v>
      </c>
      <c r="DO327" t="s">
        <v>440</v>
      </c>
      <c r="DP327">
        <v>2</v>
      </c>
      <c r="DQ327" t="b">
        <v>1</v>
      </c>
      <c r="DR327">
        <v>1758819751.814285</v>
      </c>
      <c r="DS327">
        <v>118.404675</v>
      </c>
      <c r="DT327">
        <v>100.2958607142857</v>
      </c>
      <c r="DU327">
        <v>22.95408214285714</v>
      </c>
      <c r="DV327">
        <v>21.28329642857143</v>
      </c>
      <c r="DW327">
        <v>118.552825</v>
      </c>
      <c r="DX327">
        <v>22.83525357142857</v>
      </c>
      <c r="DY327">
        <v>499.996</v>
      </c>
      <c r="DZ327">
        <v>91.20427857142859</v>
      </c>
      <c r="EA327">
        <v>0.02816270000000001</v>
      </c>
      <c r="EB327">
        <v>29.66481428571428</v>
      </c>
      <c r="EC327">
        <v>29.99146071428572</v>
      </c>
      <c r="ED327">
        <v>999.9000000000002</v>
      </c>
      <c r="EE327">
        <v>0</v>
      </c>
      <c r="EF327">
        <v>0</v>
      </c>
      <c r="EG327">
        <v>9998.187857142857</v>
      </c>
      <c r="EH327">
        <v>0</v>
      </c>
      <c r="EI327">
        <v>12.2149</v>
      </c>
      <c r="EJ327">
        <v>18.10881785714286</v>
      </c>
      <c r="EK327">
        <v>121.18625</v>
      </c>
      <c r="EL327">
        <v>102.4770357142857</v>
      </c>
      <c r="EM327">
        <v>1.670786071428571</v>
      </c>
      <c r="EN327">
        <v>100.2958607142857</v>
      </c>
      <c r="EO327">
        <v>21.28329642857143</v>
      </c>
      <c r="EP327">
        <v>2.093510357142857</v>
      </c>
      <c r="EQ327">
        <v>1.941128571428571</v>
      </c>
      <c r="ER327">
        <v>18.16989642857143</v>
      </c>
      <c r="ES327">
        <v>16.97211785714286</v>
      </c>
      <c r="ET327">
        <v>2000.008928571429</v>
      </c>
      <c r="EU327">
        <v>0.9799963928571428</v>
      </c>
      <c r="EV327">
        <v>0.02000329642857143</v>
      </c>
      <c r="EW327">
        <v>0</v>
      </c>
      <c r="EX327">
        <v>308.7004285714285</v>
      </c>
      <c r="EY327">
        <v>5.00097</v>
      </c>
      <c r="EZ327">
        <v>6213.433214285715</v>
      </c>
      <c r="FA327">
        <v>16707.62857142857</v>
      </c>
      <c r="FB327">
        <v>40.05757142857142</v>
      </c>
      <c r="FC327">
        <v>40.43924999999999</v>
      </c>
      <c r="FD327">
        <v>40</v>
      </c>
      <c r="FE327">
        <v>40.03764285714284</v>
      </c>
      <c r="FF327">
        <v>40.63385714285714</v>
      </c>
      <c r="FG327">
        <v>1955.098928571428</v>
      </c>
      <c r="FH327">
        <v>39.91</v>
      </c>
      <c r="FI327">
        <v>0</v>
      </c>
      <c r="FJ327">
        <v>1758819760.8</v>
      </c>
      <c r="FK327">
        <v>0</v>
      </c>
      <c r="FL327">
        <v>308.81272</v>
      </c>
      <c r="FM327">
        <v>7.44669232265958</v>
      </c>
      <c r="FN327">
        <v>127.8161540416496</v>
      </c>
      <c r="FO327">
        <v>6214.9212</v>
      </c>
      <c r="FP327">
        <v>15</v>
      </c>
      <c r="FQ327">
        <v>0</v>
      </c>
      <c r="FR327" t="s">
        <v>441</v>
      </c>
      <c r="FS327">
        <v>1747247426.5</v>
      </c>
      <c r="FT327">
        <v>1747247420.5</v>
      </c>
      <c r="FU327">
        <v>0</v>
      </c>
      <c r="FV327">
        <v>1.027</v>
      </c>
      <c r="FW327">
        <v>0.031</v>
      </c>
      <c r="FX327">
        <v>0.02</v>
      </c>
      <c r="FY327">
        <v>0.05</v>
      </c>
      <c r="FZ327">
        <v>420</v>
      </c>
      <c r="GA327">
        <v>16</v>
      </c>
      <c r="GB327">
        <v>0.01</v>
      </c>
      <c r="GC327">
        <v>0.1</v>
      </c>
      <c r="GD327">
        <v>17.56186585365854</v>
      </c>
      <c r="GE327">
        <v>10.09038188153311</v>
      </c>
      <c r="GF327">
        <v>1.00005534325143</v>
      </c>
      <c r="GG327">
        <v>0</v>
      </c>
      <c r="GH327">
        <v>308.4674705882353</v>
      </c>
      <c r="GI327">
        <v>5.290542399098097</v>
      </c>
      <c r="GJ327">
        <v>0.5846011830749149</v>
      </c>
      <c r="GK327">
        <v>-1</v>
      </c>
      <c r="GL327">
        <v>1.666512195121951</v>
      </c>
      <c r="GM327">
        <v>0.0841557491289177</v>
      </c>
      <c r="GN327">
        <v>0.009116688399663628</v>
      </c>
      <c r="GO327">
        <v>1</v>
      </c>
      <c r="GP327">
        <v>1</v>
      </c>
      <c r="GQ327">
        <v>2</v>
      </c>
      <c r="GR327" t="s">
        <v>442</v>
      </c>
      <c r="GS327">
        <v>3.13582</v>
      </c>
      <c r="GT327">
        <v>2.68821</v>
      </c>
      <c r="GU327">
        <v>0.0251604</v>
      </c>
      <c r="GV327">
        <v>0.0198364</v>
      </c>
      <c r="GW327">
        <v>0.104128</v>
      </c>
      <c r="GX327">
        <v>0.0974534</v>
      </c>
      <c r="GY327">
        <v>31024.8</v>
      </c>
      <c r="GZ327">
        <v>31249</v>
      </c>
      <c r="HA327">
        <v>29580.4</v>
      </c>
      <c r="HB327">
        <v>29459.4</v>
      </c>
      <c r="HC327">
        <v>35008.2</v>
      </c>
      <c r="HD327">
        <v>35213.1</v>
      </c>
      <c r="HE327">
        <v>41624.6</v>
      </c>
      <c r="HF327">
        <v>41850.5</v>
      </c>
      <c r="HG327">
        <v>1.93215</v>
      </c>
      <c r="HH327">
        <v>1.89622</v>
      </c>
      <c r="HI327">
        <v>0.125136</v>
      </c>
      <c r="HJ327">
        <v>0</v>
      </c>
      <c r="HK327">
        <v>27.9548</v>
      </c>
      <c r="HL327">
        <v>999.9</v>
      </c>
      <c r="HM327">
        <v>53.3</v>
      </c>
      <c r="HN327">
        <v>30.9</v>
      </c>
      <c r="HO327">
        <v>26.2167</v>
      </c>
      <c r="HP327">
        <v>61.986</v>
      </c>
      <c r="HQ327">
        <v>25.9816</v>
      </c>
      <c r="HR327">
        <v>1</v>
      </c>
      <c r="HS327">
        <v>0.0283765</v>
      </c>
      <c r="HT327">
        <v>-0.761879</v>
      </c>
      <c r="HU327">
        <v>20.3402</v>
      </c>
      <c r="HV327">
        <v>5.21609</v>
      </c>
      <c r="HW327">
        <v>12.0134</v>
      </c>
      <c r="HX327">
        <v>4.98915</v>
      </c>
      <c r="HY327">
        <v>3.28838</v>
      </c>
      <c r="HZ327">
        <v>9999</v>
      </c>
      <c r="IA327">
        <v>9999</v>
      </c>
      <c r="IB327">
        <v>9999</v>
      </c>
      <c r="IC327">
        <v>5.2</v>
      </c>
      <c r="ID327">
        <v>1.86761</v>
      </c>
      <c r="IE327">
        <v>1.86674</v>
      </c>
      <c r="IF327">
        <v>1.86604</v>
      </c>
      <c r="IG327">
        <v>1.866</v>
      </c>
      <c r="IH327">
        <v>1.86786</v>
      </c>
      <c r="II327">
        <v>1.87029</v>
      </c>
      <c r="IJ327">
        <v>1.86897</v>
      </c>
      <c r="IK327">
        <v>1.87042</v>
      </c>
      <c r="IL327">
        <v>0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-0.134</v>
      </c>
      <c r="IZ327">
        <v>0.1191</v>
      </c>
      <c r="JA327">
        <v>-0.08430758455233166</v>
      </c>
      <c r="JB327">
        <v>-0.0005046786976645747</v>
      </c>
      <c r="JC327">
        <v>-2.788243218172637E-07</v>
      </c>
      <c r="JD327">
        <v>-1.458253586176284E-11</v>
      </c>
      <c r="JE327">
        <v>-0.06436460862781151</v>
      </c>
      <c r="JF327">
        <v>-0.004978686969522418</v>
      </c>
      <c r="JG327">
        <v>0.0008967905392753483</v>
      </c>
      <c r="JH327">
        <v>-1.433903952826167E-05</v>
      </c>
      <c r="JI327">
        <v>4</v>
      </c>
      <c r="JJ327">
        <v>2332</v>
      </c>
      <c r="JK327">
        <v>1</v>
      </c>
      <c r="JL327">
        <v>26</v>
      </c>
      <c r="JM327">
        <v>192872.2</v>
      </c>
      <c r="JN327">
        <v>192872.3</v>
      </c>
      <c r="JO327">
        <v>0.274658</v>
      </c>
      <c r="JP327">
        <v>2.34253</v>
      </c>
      <c r="JQ327">
        <v>1.39771</v>
      </c>
      <c r="JR327">
        <v>2.34619</v>
      </c>
      <c r="JS327">
        <v>1.49536</v>
      </c>
      <c r="JT327">
        <v>2.70264</v>
      </c>
      <c r="JU327">
        <v>36.1285</v>
      </c>
      <c r="JV327">
        <v>24.07</v>
      </c>
      <c r="JW327">
        <v>18</v>
      </c>
      <c r="JX327">
        <v>489.203</v>
      </c>
      <c r="JY327">
        <v>456.711</v>
      </c>
      <c r="JZ327">
        <v>28.3957</v>
      </c>
      <c r="KA327">
        <v>27.9464</v>
      </c>
      <c r="KB327">
        <v>30.0001</v>
      </c>
      <c r="KC327">
        <v>27.8277</v>
      </c>
      <c r="KD327">
        <v>27.7608</v>
      </c>
      <c r="KE327">
        <v>5.49805</v>
      </c>
      <c r="KF327">
        <v>25.7304</v>
      </c>
      <c r="KG327">
        <v>77.4319</v>
      </c>
      <c r="KH327">
        <v>28.4141</v>
      </c>
      <c r="KI327">
        <v>52.0902</v>
      </c>
      <c r="KJ327">
        <v>21.2433</v>
      </c>
      <c r="KK327">
        <v>101.096</v>
      </c>
      <c r="KL327">
        <v>100.639</v>
      </c>
    </row>
    <row r="328" spans="1:298">
      <c r="A328">
        <v>312</v>
      </c>
      <c r="B328">
        <v>1758819764.6</v>
      </c>
      <c r="C328">
        <v>6729.5</v>
      </c>
      <c r="D328" t="s">
        <v>1071</v>
      </c>
      <c r="E328" t="s">
        <v>1072</v>
      </c>
      <c r="F328">
        <v>5</v>
      </c>
      <c r="G328" t="s">
        <v>1026</v>
      </c>
      <c r="H328" t="s">
        <v>437</v>
      </c>
      <c r="I328" t="s">
        <v>438</v>
      </c>
      <c r="J328">
        <v>1758819757.1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69.20327088039161</v>
      </c>
      <c r="AL328">
        <v>80.7905787878788</v>
      </c>
      <c r="AM328">
        <v>-3.317415365493221</v>
      </c>
      <c r="AN328">
        <v>65.06534305805209</v>
      </c>
      <c r="AO328">
        <f>(AQ328 - AP328 + DZ328*1E3/(8.314*(EB328+273.15)) * AS328/DY328 * AR328) * DY328/(100*DM328) * 1000/(1000 - AQ328)</f>
        <v>0</v>
      </c>
      <c r="AP328">
        <v>21.27371344861838</v>
      </c>
      <c r="AQ328">
        <v>22.98226242424242</v>
      </c>
      <c r="AR328">
        <v>0.0002356421971424267</v>
      </c>
      <c r="AS328">
        <v>108.0149622014332</v>
      </c>
      <c r="AT328">
        <v>0</v>
      </c>
      <c r="AU328">
        <v>0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2.44</v>
      </c>
      <c r="DN328">
        <v>0.5</v>
      </c>
      <c r="DO328" t="s">
        <v>440</v>
      </c>
      <c r="DP328">
        <v>2</v>
      </c>
      <c r="DQ328" t="b">
        <v>1</v>
      </c>
      <c r="DR328">
        <v>1758819757.1</v>
      </c>
      <c r="DS328">
        <v>101.4985925925926</v>
      </c>
      <c r="DT328">
        <v>82.54292222222222</v>
      </c>
      <c r="DU328">
        <v>22.96329259259259</v>
      </c>
      <c r="DV328">
        <v>21.27877037037037</v>
      </c>
      <c r="DW328">
        <v>101.6371148148148</v>
      </c>
      <c r="DX328">
        <v>22.84433703703704</v>
      </c>
      <c r="DY328">
        <v>500.0317407407408</v>
      </c>
      <c r="DZ328">
        <v>91.20426296296294</v>
      </c>
      <c r="EA328">
        <v>0.02815328888888889</v>
      </c>
      <c r="EB328">
        <v>29.65612592592593</v>
      </c>
      <c r="EC328">
        <v>29.98926666666667</v>
      </c>
      <c r="ED328">
        <v>999.9000000000001</v>
      </c>
      <c r="EE328">
        <v>0</v>
      </c>
      <c r="EF328">
        <v>0</v>
      </c>
      <c r="EG328">
        <v>10002.63333333333</v>
      </c>
      <c r="EH328">
        <v>0</v>
      </c>
      <c r="EI328">
        <v>12.21696666666667</v>
      </c>
      <c r="EJ328">
        <v>18.95567777777778</v>
      </c>
      <c r="EK328">
        <v>103.8838851851852</v>
      </c>
      <c r="EL328">
        <v>84.33760370370371</v>
      </c>
      <c r="EM328">
        <v>1.684528148148148</v>
      </c>
      <c r="EN328">
        <v>82.54292222222222</v>
      </c>
      <c r="EO328">
        <v>21.27877037037037</v>
      </c>
      <c r="EP328">
        <v>2.09435</v>
      </c>
      <c r="EQ328">
        <v>1.940714814814815</v>
      </c>
      <c r="ER328">
        <v>18.17627407407407</v>
      </c>
      <c r="ES328">
        <v>16.96875185185185</v>
      </c>
      <c r="ET328">
        <v>2000.003333333334</v>
      </c>
      <c r="EU328">
        <v>0.9799963333333332</v>
      </c>
      <c r="EV328">
        <v>0.02000335925925926</v>
      </c>
      <c r="EW328">
        <v>0</v>
      </c>
      <c r="EX328">
        <v>309.3801111111111</v>
      </c>
      <c r="EY328">
        <v>5.00097</v>
      </c>
      <c r="EZ328">
        <v>6225.690370370371</v>
      </c>
      <c r="FA328">
        <v>16707.59259259259</v>
      </c>
      <c r="FB328">
        <v>40.0574074074074</v>
      </c>
      <c r="FC328">
        <v>40.43933333333333</v>
      </c>
      <c r="FD328">
        <v>40</v>
      </c>
      <c r="FE328">
        <v>40.03674074074074</v>
      </c>
      <c r="FF328">
        <v>40.62959259259259</v>
      </c>
      <c r="FG328">
        <v>1955.093333333333</v>
      </c>
      <c r="FH328">
        <v>39.91</v>
      </c>
      <c r="FI328">
        <v>0</v>
      </c>
      <c r="FJ328">
        <v>1758819765.6</v>
      </c>
      <c r="FK328">
        <v>0</v>
      </c>
      <c r="FL328">
        <v>309.41824</v>
      </c>
      <c r="FM328">
        <v>8.92130770819421</v>
      </c>
      <c r="FN328">
        <v>154.8430771425005</v>
      </c>
      <c r="FO328">
        <v>6226.3448</v>
      </c>
      <c r="FP328">
        <v>15</v>
      </c>
      <c r="FQ328">
        <v>0</v>
      </c>
      <c r="FR328" t="s">
        <v>441</v>
      </c>
      <c r="FS328">
        <v>1747247426.5</v>
      </c>
      <c r="FT328">
        <v>1747247420.5</v>
      </c>
      <c r="FU328">
        <v>0</v>
      </c>
      <c r="FV328">
        <v>1.027</v>
      </c>
      <c r="FW328">
        <v>0.031</v>
      </c>
      <c r="FX328">
        <v>0.02</v>
      </c>
      <c r="FY328">
        <v>0.05</v>
      </c>
      <c r="FZ328">
        <v>420</v>
      </c>
      <c r="GA328">
        <v>16</v>
      </c>
      <c r="GB328">
        <v>0.01</v>
      </c>
      <c r="GC328">
        <v>0.1</v>
      </c>
      <c r="GD328">
        <v>18.5022275</v>
      </c>
      <c r="GE328">
        <v>9.526864165103136</v>
      </c>
      <c r="GF328">
        <v>0.9185786446972027</v>
      </c>
      <c r="GG328">
        <v>0</v>
      </c>
      <c r="GH328">
        <v>309.0419705882353</v>
      </c>
      <c r="GI328">
        <v>7.499755537421347</v>
      </c>
      <c r="GJ328">
        <v>0.7822160257241302</v>
      </c>
      <c r="GK328">
        <v>-1</v>
      </c>
      <c r="GL328">
        <v>1.67840225</v>
      </c>
      <c r="GM328">
        <v>0.158635384615382</v>
      </c>
      <c r="GN328">
        <v>0.01571181123987618</v>
      </c>
      <c r="GO328">
        <v>0</v>
      </c>
      <c r="GP328">
        <v>0</v>
      </c>
      <c r="GQ328">
        <v>2</v>
      </c>
      <c r="GR328" t="s">
        <v>450</v>
      </c>
      <c r="GS328">
        <v>3.13579</v>
      </c>
      <c r="GT328">
        <v>2.6883</v>
      </c>
      <c r="GU328">
        <v>0.0208842</v>
      </c>
      <c r="GV328">
        <v>0.0153469</v>
      </c>
      <c r="GW328">
        <v>0.104174</v>
      </c>
      <c r="GX328">
        <v>0.0974365</v>
      </c>
      <c r="GY328">
        <v>31160.9</v>
      </c>
      <c r="GZ328">
        <v>31391.7</v>
      </c>
      <c r="HA328">
        <v>29580.5</v>
      </c>
      <c r="HB328">
        <v>29458.9</v>
      </c>
      <c r="HC328">
        <v>35006.4</v>
      </c>
      <c r="HD328">
        <v>35213.5</v>
      </c>
      <c r="HE328">
        <v>41624.7</v>
      </c>
      <c r="HF328">
        <v>41850.3</v>
      </c>
      <c r="HG328">
        <v>1.93198</v>
      </c>
      <c r="HH328">
        <v>1.89645</v>
      </c>
      <c r="HI328">
        <v>0.125315</v>
      </c>
      <c r="HJ328">
        <v>0</v>
      </c>
      <c r="HK328">
        <v>27.9578</v>
      </c>
      <c r="HL328">
        <v>999.9</v>
      </c>
      <c r="HM328">
        <v>53.3</v>
      </c>
      <c r="HN328">
        <v>30.9</v>
      </c>
      <c r="HO328">
        <v>26.2157</v>
      </c>
      <c r="HP328">
        <v>62.206</v>
      </c>
      <c r="HQ328">
        <v>25.9856</v>
      </c>
      <c r="HR328">
        <v>1</v>
      </c>
      <c r="HS328">
        <v>0.0284909</v>
      </c>
      <c r="HT328">
        <v>-0.771217</v>
      </c>
      <c r="HU328">
        <v>20.34</v>
      </c>
      <c r="HV328">
        <v>5.21549</v>
      </c>
      <c r="HW328">
        <v>12.0129</v>
      </c>
      <c r="HX328">
        <v>4.98845</v>
      </c>
      <c r="HY328">
        <v>3.28815</v>
      </c>
      <c r="HZ328">
        <v>9999</v>
      </c>
      <c r="IA328">
        <v>9999</v>
      </c>
      <c r="IB328">
        <v>9999</v>
      </c>
      <c r="IC328">
        <v>5.2</v>
      </c>
      <c r="ID328">
        <v>1.86758</v>
      </c>
      <c r="IE328">
        <v>1.86673</v>
      </c>
      <c r="IF328">
        <v>1.86604</v>
      </c>
      <c r="IG328">
        <v>1.866</v>
      </c>
      <c r="IH328">
        <v>1.86786</v>
      </c>
      <c r="II328">
        <v>1.87029</v>
      </c>
      <c r="IJ328">
        <v>1.86894</v>
      </c>
      <c r="IK328">
        <v>1.87042</v>
      </c>
      <c r="IL328">
        <v>0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-0.125</v>
      </c>
      <c r="IZ328">
        <v>0.1193</v>
      </c>
      <c r="JA328">
        <v>-0.08430758455233166</v>
      </c>
      <c r="JB328">
        <v>-0.0005046786976645747</v>
      </c>
      <c r="JC328">
        <v>-2.788243218172637E-07</v>
      </c>
      <c r="JD328">
        <v>-1.458253586176284E-11</v>
      </c>
      <c r="JE328">
        <v>-0.06436460862781151</v>
      </c>
      <c r="JF328">
        <v>-0.004978686969522418</v>
      </c>
      <c r="JG328">
        <v>0.0008967905392753483</v>
      </c>
      <c r="JH328">
        <v>-1.433903952826167E-05</v>
      </c>
      <c r="JI328">
        <v>4</v>
      </c>
      <c r="JJ328">
        <v>2332</v>
      </c>
      <c r="JK328">
        <v>1</v>
      </c>
      <c r="JL328">
        <v>26</v>
      </c>
      <c r="JM328">
        <v>192872.3</v>
      </c>
      <c r="JN328">
        <v>192872.4</v>
      </c>
      <c r="JO328">
        <v>0.236816</v>
      </c>
      <c r="JP328">
        <v>2.36084</v>
      </c>
      <c r="JQ328">
        <v>1.39648</v>
      </c>
      <c r="JR328">
        <v>2.34619</v>
      </c>
      <c r="JS328">
        <v>1.49536</v>
      </c>
      <c r="JT328">
        <v>2.70508</v>
      </c>
      <c r="JU328">
        <v>36.1285</v>
      </c>
      <c r="JV328">
        <v>24.07</v>
      </c>
      <c r="JW328">
        <v>18</v>
      </c>
      <c r="JX328">
        <v>489.074</v>
      </c>
      <c r="JY328">
        <v>456.843</v>
      </c>
      <c r="JZ328">
        <v>28.4109</v>
      </c>
      <c r="KA328">
        <v>27.9464</v>
      </c>
      <c r="KB328">
        <v>30</v>
      </c>
      <c r="KC328">
        <v>27.8254</v>
      </c>
      <c r="KD328">
        <v>27.7596</v>
      </c>
      <c r="KE328">
        <v>4.74039</v>
      </c>
      <c r="KF328">
        <v>25.7304</v>
      </c>
      <c r="KG328">
        <v>77.4319</v>
      </c>
      <c r="KH328">
        <v>28.4177</v>
      </c>
      <c r="KI328">
        <v>32.055</v>
      </c>
      <c r="KJ328">
        <v>21.2164</v>
      </c>
      <c r="KK328">
        <v>101.096</v>
      </c>
      <c r="KL328">
        <v>100.638</v>
      </c>
    </row>
    <row r="329" spans="1:298">
      <c r="A329">
        <v>313</v>
      </c>
      <c r="B329">
        <v>1758819861.6</v>
      </c>
      <c r="C329">
        <v>6826.5</v>
      </c>
      <c r="D329" t="s">
        <v>1073</v>
      </c>
      <c r="E329" t="s">
        <v>1074</v>
      </c>
      <c r="F329">
        <v>5</v>
      </c>
      <c r="G329" t="s">
        <v>1026</v>
      </c>
      <c r="H329" t="s">
        <v>437</v>
      </c>
      <c r="I329" t="s">
        <v>438</v>
      </c>
      <c r="J329">
        <v>1758819853.599999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429.0987588235905</v>
      </c>
      <c r="AL329">
        <v>417.0492303030302</v>
      </c>
      <c r="AM329">
        <v>-0.001333894907397944</v>
      </c>
      <c r="AN329">
        <v>65.06534305805209</v>
      </c>
      <c r="AO329">
        <f>(AQ329 - AP329 + DZ329*1E3/(8.314*(EB329+273.15)) * AS329/DY329 * AR329) * DY329/(100*DM329) * 1000/(1000 - AQ329)</f>
        <v>0</v>
      </c>
      <c r="AP329">
        <v>21.04192561370363</v>
      </c>
      <c r="AQ329">
        <v>22.86925090909091</v>
      </c>
      <c r="AR329">
        <v>-5.178313916920389E-05</v>
      </c>
      <c r="AS329">
        <v>108.0149622014332</v>
      </c>
      <c r="AT329">
        <v>0</v>
      </c>
      <c r="AU329">
        <v>0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2.44</v>
      </c>
      <c r="DN329">
        <v>0.5</v>
      </c>
      <c r="DO329" t="s">
        <v>440</v>
      </c>
      <c r="DP329">
        <v>2</v>
      </c>
      <c r="DQ329" t="b">
        <v>1</v>
      </c>
      <c r="DR329">
        <v>1758819853.599999</v>
      </c>
      <c r="DS329">
        <v>407.5899677419354</v>
      </c>
      <c r="DT329">
        <v>420.0671612903226</v>
      </c>
      <c r="DU329">
        <v>22.87610645161291</v>
      </c>
      <c r="DV329">
        <v>21.05913870967742</v>
      </c>
      <c r="DW329">
        <v>407.9275806451614</v>
      </c>
      <c r="DX329">
        <v>22.75831612903226</v>
      </c>
      <c r="DY329">
        <v>499.9879032258065</v>
      </c>
      <c r="DZ329">
        <v>91.20029032258066</v>
      </c>
      <c r="EA329">
        <v>0.02951086129032258</v>
      </c>
      <c r="EB329">
        <v>29.65974193548387</v>
      </c>
      <c r="EC329">
        <v>29.99575806451613</v>
      </c>
      <c r="ED329">
        <v>999.9000000000003</v>
      </c>
      <c r="EE329">
        <v>0</v>
      </c>
      <c r="EF329">
        <v>0</v>
      </c>
      <c r="EG329">
        <v>10003.18677419355</v>
      </c>
      <c r="EH329">
        <v>0</v>
      </c>
      <c r="EI329">
        <v>12.20471612903226</v>
      </c>
      <c r="EJ329">
        <v>-12.47713870967742</v>
      </c>
      <c r="EK329">
        <v>417.1323548387096</v>
      </c>
      <c r="EL329">
        <v>429.1037096774194</v>
      </c>
      <c r="EM329">
        <v>1.816966774193548</v>
      </c>
      <c r="EN329">
        <v>420.0671612903226</v>
      </c>
      <c r="EO329">
        <v>21.05913870967742</v>
      </c>
      <c r="EP329">
        <v>2.086308709677419</v>
      </c>
      <c r="EQ329">
        <v>1.92059935483871</v>
      </c>
      <c r="ER329">
        <v>18.11502903225806</v>
      </c>
      <c r="ES329">
        <v>16.8044935483871</v>
      </c>
      <c r="ET329">
        <v>2000.014516129032</v>
      </c>
      <c r="EU329">
        <v>0.9799969354838707</v>
      </c>
      <c r="EV329">
        <v>0.02000276451612903</v>
      </c>
      <c r="EW329">
        <v>0</v>
      </c>
      <c r="EX329">
        <v>303.8958387096774</v>
      </c>
      <c r="EY329">
        <v>5.000969999999999</v>
      </c>
      <c r="EZ329">
        <v>6120.169032258064</v>
      </c>
      <c r="FA329">
        <v>16707.67419354838</v>
      </c>
      <c r="FB329">
        <v>40.06199999999998</v>
      </c>
      <c r="FC329">
        <v>40.44512903225806</v>
      </c>
      <c r="FD329">
        <v>40</v>
      </c>
      <c r="FE329">
        <v>40.06199999999998</v>
      </c>
      <c r="FF329">
        <v>40.68099999999998</v>
      </c>
      <c r="FG329">
        <v>1955.104516129032</v>
      </c>
      <c r="FH329">
        <v>39.91000000000001</v>
      </c>
      <c r="FI329">
        <v>0</v>
      </c>
      <c r="FJ329">
        <v>1758819862.8</v>
      </c>
      <c r="FK329">
        <v>0</v>
      </c>
      <c r="FL329">
        <v>303.93584</v>
      </c>
      <c r="FM329">
        <v>0.1426923155441102</v>
      </c>
      <c r="FN329">
        <v>18.55384614045675</v>
      </c>
      <c r="FO329">
        <v>6120.5844</v>
      </c>
      <c r="FP329">
        <v>15</v>
      </c>
      <c r="FQ329">
        <v>0</v>
      </c>
      <c r="FR329" t="s">
        <v>441</v>
      </c>
      <c r="FS329">
        <v>1747247426.5</v>
      </c>
      <c r="FT329">
        <v>1747247420.5</v>
      </c>
      <c r="FU329">
        <v>0</v>
      </c>
      <c r="FV329">
        <v>1.027</v>
      </c>
      <c r="FW329">
        <v>0.031</v>
      </c>
      <c r="FX329">
        <v>0.02</v>
      </c>
      <c r="FY329">
        <v>0.05</v>
      </c>
      <c r="FZ329">
        <v>420</v>
      </c>
      <c r="GA329">
        <v>16</v>
      </c>
      <c r="GB329">
        <v>0.01</v>
      </c>
      <c r="GC329">
        <v>0.1</v>
      </c>
      <c r="GD329">
        <v>-12.439735</v>
      </c>
      <c r="GE329">
        <v>-0.7220622889305478</v>
      </c>
      <c r="GF329">
        <v>0.08095072745195074</v>
      </c>
      <c r="GG329">
        <v>0</v>
      </c>
      <c r="GH329">
        <v>303.8662352941177</v>
      </c>
      <c r="GI329">
        <v>0.6222765498259561</v>
      </c>
      <c r="GJ329">
        <v>0.220742871289006</v>
      </c>
      <c r="GK329">
        <v>-1</v>
      </c>
      <c r="GL329">
        <v>1.815487</v>
      </c>
      <c r="GM329">
        <v>0.02256360225140481</v>
      </c>
      <c r="GN329">
        <v>0.00591965590216188</v>
      </c>
      <c r="GO329">
        <v>1</v>
      </c>
      <c r="GP329">
        <v>1</v>
      </c>
      <c r="GQ329">
        <v>2</v>
      </c>
      <c r="GR329" t="s">
        <v>442</v>
      </c>
      <c r="GS329">
        <v>3.13574</v>
      </c>
      <c r="GT329">
        <v>2.68866</v>
      </c>
      <c r="GU329">
        <v>0.09279270000000001</v>
      </c>
      <c r="GV329">
        <v>0.0940005</v>
      </c>
      <c r="GW329">
        <v>0.103808</v>
      </c>
      <c r="GX329">
        <v>0.0966516</v>
      </c>
      <c r="GY329">
        <v>28871.3</v>
      </c>
      <c r="GZ329">
        <v>28884.3</v>
      </c>
      <c r="HA329">
        <v>29579.4</v>
      </c>
      <c r="HB329">
        <v>29459.1</v>
      </c>
      <c r="HC329">
        <v>35021</v>
      </c>
      <c r="HD329">
        <v>35246.2</v>
      </c>
      <c r="HE329">
        <v>41623.4</v>
      </c>
      <c r="HF329">
        <v>41850.5</v>
      </c>
      <c r="HG329">
        <v>1.93255</v>
      </c>
      <c r="HH329">
        <v>1.89678</v>
      </c>
      <c r="HI329">
        <v>0.123531</v>
      </c>
      <c r="HJ329">
        <v>0</v>
      </c>
      <c r="HK329">
        <v>28.0001</v>
      </c>
      <c r="HL329">
        <v>999.9</v>
      </c>
      <c r="HM329">
        <v>53.2</v>
      </c>
      <c r="HN329">
        <v>30.8</v>
      </c>
      <c r="HO329">
        <v>26.0172</v>
      </c>
      <c r="HP329">
        <v>62.0461</v>
      </c>
      <c r="HQ329">
        <v>25.8974</v>
      </c>
      <c r="HR329">
        <v>1</v>
      </c>
      <c r="HS329">
        <v>0.0292378</v>
      </c>
      <c r="HT329">
        <v>-0.786563</v>
      </c>
      <c r="HU329">
        <v>20.3404</v>
      </c>
      <c r="HV329">
        <v>5.22073</v>
      </c>
      <c r="HW329">
        <v>12.012</v>
      </c>
      <c r="HX329">
        <v>4.98985</v>
      </c>
      <c r="HY329">
        <v>3.2889</v>
      </c>
      <c r="HZ329">
        <v>9999</v>
      </c>
      <c r="IA329">
        <v>9999</v>
      </c>
      <c r="IB329">
        <v>9999</v>
      </c>
      <c r="IC329">
        <v>5.3</v>
      </c>
      <c r="ID329">
        <v>1.86755</v>
      </c>
      <c r="IE329">
        <v>1.86666</v>
      </c>
      <c r="IF329">
        <v>1.86601</v>
      </c>
      <c r="IG329">
        <v>1.866</v>
      </c>
      <c r="IH329">
        <v>1.86784</v>
      </c>
      <c r="II329">
        <v>1.87027</v>
      </c>
      <c r="IJ329">
        <v>1.86891</v>
      </c>
      <c r="IK329">
        <v>1.87042</v>
      </c>
      <c r="IL329">
        <v>0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-0.338</v>
      </c>
      <c r="IZ329">
        <v>0.1177</v>
      </c>
      <c r="JA329">
        <v>-0.08430758455233166</v>
      </c>
      <c r="JB329">
        <v>-0.0005046786976645747</v>
      </c>
      <c r="JC329">
        <v>-2.788243218172637E-07</v>
      </c>
      <c r="JD329">
        <v>-1.458253586176284E-11</v>
      </c>
      <c r="JE329">
        <v>-0.06436460862781151</v>
      </c>
      <c r="JF329">
        <v>-0.004978686969522418</v>
      </c>
      <c r="JG329">
        <v>0.0008967905392753483</v>
      </c>
      <c r="JH329">
        <v>-1.433903952826167E-05</v>
      </c>
      <c r="JI329">
        <v>4</v>
      </c>
      <c r="JJ329">
        <v>2332</v>
      </c>
      <c r="JK329">
        <v>1</v>
      </c>
      <c r="JL329">
        <v>26</v>
      </c>
      <c r="JM329">
        <v>192873.9</v>
      </c>
      <c r="JN329">
        <v>192874</v>
      </c>
      <c r="JO329">
        <v>1.0376</v>
      </c>
      <c r="JP329">
        <v>2.27417</v>
      </c>
      <c r="JQ329">
        <v>1.39648</v>
      </c>
      <c r="JR329">
        <v>2.34619</v>
      </c>
      <c r="JS329">
        <v>1.49536</v>
      </c>
      <c r="JT329">
        <v>2.67334</v>
      </c>
      <c r="JU329">
        <v>36.1285</v>
      </c>
      <c r="JV329">
        <v>24.07</v>
      </c>
      <c r="JW329">
        <v>18</v>
      </c>
      <c r="JX329">
        <v>489.339</v>
      </c>
      <c r="JY329">
        <v>456.954</v>
      </c>
      <c r="JZ329">
        <v>28.4609</v>
      </c>
      <c r="KA329">
        <v>27.9441</v>
      </c>
      <c r="KB329">
        <v>30.0001</v>
      </c>
      <c r="KC329">
        <v>27.8136</v>
      </c>
      <c r="KD329">
        <v>27.748</v>
      </c>
      <c r="KE329">
        <v>20.779</v>
      </c>
      <c r="KF329">
        <v>26.2806</v>
      </c>
      <c r="KG329">
        <v>76.68810000000001</v>
      </c>
      <c r="KH329">
        <v>28.4638</v>
      </c>
      <c r="KI329">
        <v>426.746</v>
      </c>
      <c r="KJ329">
        <v>21.0849</v>
      </c>
      <c r="KK329">
        <v>101.093</v>
      </c>
      <c r="KL329">
        <v>100.639</v>
      </c>
    </row>
    <row r="330" spans="1:298">
      <c r="A330">
        <v>314</v>
      </c>
      <c r="B330">
        <v>1758819866.6</v>
      </c>
      <c r="C330">
        <v>6831.5</v>
      </c>
      <c r="D330" t="s">
        <v>1075</v>
      </c>
      <c r="E330" t="s">
        <v>1076</v>
      </c>
      <c r="F330">
        <v>5</v>
      </c>
      <c r="G330" t="s">
        <v>1026</v>
      </c>
      <c r="H330" t="s">
        <v>437</v>
      </c>
      <c r="I330" t="s">
        <v>438</v>
      </c>
      <c r="J330">
        <v>1758819858.755172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429.1240704189044</v>
      </c>
      <c r="AL330">
        <v>417.1424424242423</v>
      </c>
      <c r="AM330">
        <v>0.02202206229416426</v>
      </c>
      <c r="AN330">
        <v>65.06534305805209</v>
      </c>
      <c r="AO330">
        <f>(AQ330 - AP330 + DZ330*1E3/(8.314*(EB330+273.15)) * AS330/DY330 * AR330) * DY330/(100*DM330) * 1000/(1000 - AQ330)</f>
        <v>0</v>
      </c>
      <c r="AP330">
        <v>21.02311669414095</v>
      </c>
      <c r="AQ330">
        <v>22.85439272727273</v>
      </c>
      <c r="AR330">
        <v>-7.752836606121603E-05</v>
      </c>
      <c r="AS330">
        <v>108.0149622014332</v>
      </c>
      <c r="AT330">
        <v>0</v>
      </c>
      <c r="AU330">
        <v>0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2.44</v>
      </c>
      <c r="DN330">
        <v>0.5</v>
      </c>
      <c r="DO330" t="s">
        <v>440</v>
      </c>
      <c r="DP330">
        <v>2</v>
      </c>
      <c r="DQ330" t="b">
        <v>1</v>
      </c>
      <c r="DR330">
        <v>1758819858.755172</v>
      </c>
      <c r="DS330">
        <v>407.5475862068965</v>
      </c>
      <c r="DT330">
        <v>420.2354482758622</v>
      </c>
      <c r="DU330">
        <v>22.87031724137931</v>
      </c>
      <c r="DV330">
        <v>21.04558275862069</v>
      </c>
      <c r="DW330">
        <v>407.8850689655173</v>
      </c>
      <c r="DX330">
        <v>22.75260344827586</v>
      </c>
      <c r="DY330">
        <v>499.9957586206896</v>
      </c>
      <c r="DZ330">
        <v>91.19981379310346</v>
      </c>
      <c r="EA330">
        <v>0.02894954137931034</v>
      </c>
      <c r="EB330">
        <v>29.66551034482759</v>
      </c>
      <c r="EC330">
        <v>30.00140344827587</v>
      </c>
      <c r="ED330">
        <v>999.9000000000002</v>
      </c>
      <c r="EE330">
        <v>0</v>
      </c>
      <c r="EF330">
        <v>0</v>
      </c>
      <c r="EG330">
        <v>10009.29655172414</v>
      </c>
      <c r="EH330">
        <v>0</v>
      </c>
      <c r="EI330">
        <v>12.20428275862069</v>
      </c>
      <c r="EJ330">
        <v>-12.68787586206897</v>
      </c>
      <c r="EK330">
        <v>417.0864482758622</v>
      </c>
      <c r="EL330">
        <v>429.2696896551725</v>
      </c>
      <c r="EM330">
        <v>1.824734827586207</v>
      </c>
      <c r="EN330">
        <v>420.2354482758622</v>
      </c>
      <c r="EO330">
        <v>21.04558275862069</v>
      </c>
      <c r="EP330">
        <v>2.085769655172414</v>
      </c>
      <c r="EQ330">
        <v>1.919353448275862</v>
      </c>
      <c r="ER330">
        <v>18.11091379310345</v>
      </c>
      <c r="ES330">
        <v>16.79426551724138</v>
      </c>
      <c r="ET330">
        <v>2000.00724137931</v>
      </c>
      <c r="EU330">
        <v>0.9799968620689653</v>
      </c>
      <c r="EV330">
        <v>0.02000283793103448</v>
      </c>
      <c r="EW330">
        <v>0</v>
      </c>
      <c r="EX330">
        <v>303.9582068965517</v>
      </c>
      <c r="EY330">
        <v>5.000969999999999</v>
      </c>
      <c r="EZ330">
        <v>6122.163793103448</v>
      </c>
      <c r="FA330">
        <v>16707.61724137931</v>
      </c>
      <c r="FB330">
        <v>40.06199999999998</v>
      </c>
      <c r="FC330">
        <v>40.45437931034483</v>
      </c>
      <c r="FD330">
        <v>40</v>
      </c>
      <c r="FE330">
        <v>40.05772413793102</v>
      </c>
      <c r="FF330">
        <v>40.68272413793103</v>
      </c>
      <c r="FG330">
        <v>1955.09724137931</v>
      </c>
      <c r="FH330">
        <v>39.91</v>
      </c>
      <c r="FI330">
        <v>0</v>
      </c>
      <c r="FJ330">
        <v>1758819867.6</v>
      </c>
      <c r="FK330">
        <v>0</v>
      </c>
      <c r="FL330">
        <v>303.99656</v>
      </c>
      <c r="FM330">
        <v>1.254692319694868</v>
      </c>
      <c r="FN330">
        <v>22.842307700938</v>
      </c>
      <c r="FO330">
        <v>6122.3748</v>
      </c>
      <c r="FP330">
        <v>15</v>
      </c>
      <c r="FQ330">
        <v>0</v>
      </c>
      <c r="FR330" t="s">
        <v>441</v>
      </c>
      <c r="FS330">
        <v>1747247426.5</v>
      </c>
      <c r="FT330">
        <v>1747247420.5</v>
      </c>
      <c r="FU330">
        <v>0</v>
      </c>
      <c r="FV330">
        <v>1.027</v>
      </c>
      <c r="FW330">
        <v>0.031</v>
      </c>
      <c r="FX330">
        <v>0.02</v>
      </c>
      <c r="FY330">
        <v>0.05</v>
      </c>
      <c r="FZ330">
        <v>420</v>
      </c>
      <c r="GA330">
        <v>16</v>
      </c>
      <c r="GB330">
        <v>0.01</v>
      </c>
      <c r="GC330">
        <v>0.1</v>
      </c>
      <c r="GD330">
        <v>-12.617305</v>
      </c>
      <c r="GE330">
        <v>-2.542757223264519</v>
      </c>
      <c r="GF330">
        <v>0.3868290953056661</v>
      </c>
      <c r="GG330">
        <v>0</v>
      </c>
      <c r="GH330">
        <v>303.964794117647</v>
      </c>
      <c r="GI330">
        <v>0.9739495835829157</v>
      </c>
      <c r="GJ330">
        <v>0.2508726861802232</v>
      </c>
      <c r="GK330">
        <v>-1</v>
      </c>
      <c r="GL330">
        <v>1.822127</v>
      </c>
      <c r="GM330">
        <v>0.1057141463414613</v>
      </c>
      <c r="GN330">
        <v>0.0119240387872566</v>
      </c>
      <c r="GO330">
        <v>0</v>
      </c>
      <c r="GP330">
        <v>0</v>
      </c>
      <c r="GQ330">
        <v>2</v>
      </c>
      <c r="GR330" t="s">
        <v>450</v>
      </c>
      <c r="GS330">
        <v>3.13584</v>
      </c>
      <c r="GT330">
        <v>2.68825</v>
      </c>
      <c r="GU330">
        <v>0.0928215</v>
      </c>
      <c r="GV330">
        <v>0.0944678</v>
      </c>
      <c r="GW330">
        <v>0.103761</v>
      </c>
      <c r="GX330">
        <v>0.09663289999999999</v>
      </c>
      <c r="GY330">
        <v>28870.3</v>
      </c>
      <c r="GZ330">
        <v>28869.2</v>
      </c>
      <c r="HA330">
        <v>29579.2</v>
      </c>
      <c r="HB330">
        <v>29458.9</v>
      </c>
      <c r="HC330">
        <v>35023.2</v>
      </c>
      <c r="HD330">
        <v>35246.7</v>
      </c>
      <c r="HE330">
        <v>41623.7</v>
      </c>
      <c r="HF330">
        <v>41850.2</v>
      </c>
      <c r="HG330">
        <v>1.9327</v>
      </c>
      <c r="HH330">
        <v>1.89665</v>
      </c>
      <c r="HI330">
        <v>0.123061</v>
      </c>
      <c r="HJ330">
        <v>0</v>
      </c>
      <c r="HK330">
        <v>28.0025</v>
      </c>
      <c r="HL330">
        <v>999.9</v>
      </c>
      <c r="HM330">
        <v>53.2</v>
      </c>
      <c r="HN330">
        <v>30.8</v>
      </c>
      <c r="HO330">
        <v>26.0204</v>
      </c>
      <c r="HP330">
        <v>61.9361</v>
      </c>
      <c r="HQ330">
        <v>25.9175</v>
      </c>
      <c r="HR330">
        <v>1</v>
      </c>
      <c r="HS330">
        <v>0.028971</v>
      </c>
      <c r="HT330">
        <v>-0.691476</v>
      </c>
      <c r="HU330">
        <v>20.3403</v>
      </c>
      <c r="HV330">
        <v>5.21714</v>
      </c>
      <c r="HW330">
        <v>12.0116</v>
      </c>
      <c r="HX330">
        <v>4.9889</v>
      </c>
      <c r="HY330">
        <v>3.2884</v>
      </c>
      <c r="HZ330">
        <v>9999</v>
      </c>
      <c r="IA330">
        <v>9999</v>
      </c>
      <c r="IB330">
        <v>9999</v>
      </c>
      <c r="IC330">
        <v>5.3</v>
      </c>
      <c r="ID330">
        <v>1.86756</v>
      </c>
      <c r="IE330">
        <v>1.86673</v>
      </c>
      <c r="IF330">
        <v>1.86603</v>
      </c>
      <c r="IG330">
        <v>1.866</v>
      </c>
      <c r="IH330">
        <v>1.86785</v>
      </c>
      <c r="II330">
        <v>1.87028</v>
      </c>
      <c r="IJ330">
        <v>1.86894</v>
      </c>
      <c r="IK330">
        <v>1.87043</v>
      </c>
      <c r="IL330">
        <v>0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-0.337</v>
      </c>
      <c r="IZ330">
        <v>0.1174</v>
      </c>
      <c r="JA330">
        <v>-0.08430758455233166</v>
      </c>
      <c r="JB330">
        <v>-0.0005046786976645747</v>
      </c>
      <c r="JC330">
        <v>-2.788243218172637E-07</v>
      </c>
      <c r="JD330">
        <v>-1.458253586176284E-11</v>
      </c>
      <c r="JE330">
        <v>-0.06436460862781151</v>
      </c>
      <c r="JF330">
        <v>-0.004978686969522418</v>
      </c>
      <c r="JG330">
        <v>0.0008967905392753483</v>
      </c>
      <c r="JH330">
        <v>-1.433903952826167E-05</v>
      </c>
      <c r="JI330">
        <v>4</v>
      </c>
      <c r="JJ330">
        <v>2332</v>
      </c>
      <c r="JK330">
        <v>1</v>
      </c>
      <c r="JL330">
        <v>26</v>
      </c>
      <c r="JM330">
        <v>192874</v>
      </c>
      <c r="JN330">
        <v>192874.1</v>
      </c>
      <c r="JO330">
        <v>1.06445</v>
      </c>
      <c r="JP330">
        <v>2.27295</v>
      </c>
      <c r="JQ330">
        <v>1.39771</v>
      </c>
      <c r="JR330">
        <v>2.34375</v>
      </c>
      <c r="JS330">
        <v>1.49536</v>
      </c>
      <c r="JT330">
        <v>2.71118</v>
      </c>
      <c r="JU330">
        <v>36.1285</v>
      </c>
      <c r="JV330">
        <v>24.07</v>
      </c>
      <c r="JW330">
        <v>18</v>
      </c>
      <c r="JX330">
        <v>489.433</v>
      </c>
      <c r="JY330">
        <v>456.876</v>
      </c>
      <c r="JZ330">
        <v>28.4569</v>
      </c>
      <c r="KA330">
        <v>27.9441</v>
      </c>
      <c r="KB330">
        <v>30.0002</v>
      </c>
      <c r="KC330">
        <v>27.8136</v>
      </c>
      <c r="KD330">
        <v>27.748</v>
      </c>
      <c r="KE330">
        <v>21.3131</v>
      </c>
      <c r="KF330">
        <v>26.2806</v>
      </c>
      <c r="KG330">
        <v>76.68810000000001</v>
      </c>
      <c r="KH330">
        <v>28.4459</v>
      </c>
      <c r="KI330">
        <v>440.279</v>
      </c>
      <c r="KJ330">
        <v>21.0945</v>
      </c>
      <c r="KK330">
        <v>101.093</v>
      </c>
      <c r="KL330">
        <v>100.638</v>
      </c>
    </row>
    <row r="331" spans="1:298">
      <c r="A331">
        <v>315</v>
      </c>
      <c r="B331">
        <v>1758819871.6</v>
      </c>
      <c r="C331">
        <v>6836.5</v>
      </c>
      <c r="D331" t="s">
        <v>1077</v>
      </c>
      <c r="E331" t="s">
        <v>1078</v>
      </c>
      <c r="F331">
        <v>5</v>
      </c>
      <c r="G331" t="s">
        <v>1026</v>
      </c>
      <c r="H331" t="s">
        <v>437</v>
      </c>
      <c r="I331" t="s">
        <v>438</v>
      </c>
      <c r="J331">
        <v>1758819863.832142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436.3890200352353</v>
      </c>
      <c r="AL331">
        <v>420.5029575757574</v>
      </c>
      <c r="AM331">
        <v>0.8068158225619391</v>
      </c>
      <c r="AN331">
        <v>65.06534305805209</v>
      </c>
      <c r="AO331">
        <f>(AQ331 - AP331 + DZ331*1E3/(8.314*(EB331+273.15)) * AS331/DY331 * AR331) * DY331/(100*DM331) * 1000/(1000 - AQ331)</f>
        <v>0</v>
      </c>
      <c r="AP331">
        <v>21.01897345538093</v>
      </c>
      <c r="AQ331">
        <v>22.84088666666666</v>
      </c>
      <c r="AR331">
        <v>-6.291613303657001E-05</v>
      </c>
      <c r="AS331">
        <v>108.0149622014332</v>
      </c>
      <c r="AT331">
        <v>0</v>
      </c>
      <c r="AU331">
        <v>0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2.44</v>
      </c>
      <c r="DN331">
        <v>0.5</v>
      </c>
      <c r="DO331" t="s">
        <v>440</v>
      </c>
      <c r="DP331">
        <v>2</v>
      </c>
      <c r="DQ331" t="b">
        <v>1</v>
      </c>
      <c r="DR331">
        <v>1758819863.832142</v>
      </c>
      <c r="DS331">
        <v>408.0095714285714</v>
      </c>
      <c r="DT331">
        <v>423.1076071428571</v>
      </c>
      <c r="DU331">
        <v>22.86041785714286</v>
      </c>
      <c r="DV331">
        <v>21.03024642857143</v>
      </c>
      <c r="DW331">
        <v>408.347357142857</v>
      </c>
      <c r="DX331">
        <v>22.74283214285714</v>
      </c>
      <c r="DY331">
        <v>500.0121428571429</v>
      </c>
      <c r="DZ331">
        <v>91.19968928571429</v>
      </c>
      <c r="EA331">
        <v>0.02840602142857143</v>
      </c>
      <c r="EB331">
        <v>29.66949285714286</v>
      </c>
      <c r="EC331">
        <v>30.00808214285714</v>
      </c>
      <c r="ED331">
        <v>999.9000000000002</v>
      </c>
      <c r="EE331">
        <v>0</v>
      </c>
      <c r="EF331">
        <v>0</v>
      </c>
      <c r="EG331">
        <v>10004.5625</v>
      </c>
      <c r="EH331">
        <v>0</v>
      </c>
      <c r="EI331">
        <v>12.20605357142857</v>
      </c>
      <c r="EJ331">
        <v>-15.09809285714286</v>
      </c>
      <c r="EK331">
        <v>417.5550357142857</v>
      </c>
      <c r="EL331">
        <v>432.1968214285715</v>
      </c>
      <c r="EM331">
        <v>1.830167857142857</v>
      </c>
      <c r="EN331">
        <v>423.1076071428571</v>
      </c>
      <c r="EO331">
        <v>21.03024642857143</v>
      </c>
      <c r="EP331">
        <v>2.084862857142857</v>
      </c>
      <c r="EQ331">
        <v>1.917951428571429</v>
      </c>
      <c r="ER331">
        <v>18.10399642857143</v>
      </c>
      <c r="ES331">
        <v>16.78276428571429</v>
      </c>
      <c r="ET331">
        <v>2000.0225</v>
      </c>
      <c r="EU331">
        <v>0.9799970357142855</v>
      </c>
      <c r="EV331">
        <v>0.02000266428571429</v>
      </c>
      <c r="EW331">
        <v>0</v>
      </c>
      <c r="EX331">
        <v>304.0713571428572</v>
      </c>
      <c r="EY331">
        <v>5.00097</v>
      </c>
      <c r="EZ331">
        <v>6124.093214285713</v>
      </c>
      <c r="FA331">
        <v>16707.75</v>
      </c>
      <c r="FB331">
        <v>40.06199999999999</v>
      </c>
      <c r="FC331">
        <v>40.464</v>
      </c>
      <c r="FD331">
        <v>40</v>
      </c>
      <c r="FE331">
        <v>40.05757142857142</v>
      </c>
      <c r="FF331">
        <v>40.68257142857142</v>
      </c>
      <c r="FG331">
        <v>1955.1125</v>
      </c>
      <c r="FH331">
        <v>39.91</v>
      </c>
      <c r="FI331">
        <v>0</v>
      </c>
      <c r="FJ331">
        <v>1758819872.4</v>
      </c>
      <c r="FK331">
        <v>0</v>
      </c>
      <c r="FL331">
        <v>304.06412</v>
      </c>
      <c r="FM331">
        <v>0.7486153982162183</v>
      </c>
      <c r="FN331">
        <v>20.8469230118241</v>
      </c>
      <c r="FO331">
        <v>6124.197600000001</v>
      </c>
      <c r="FP331">
        <v>15</v>
      </c>
      <c r="FQ331">
        <v>0</v>
      </c>
      <c r="FR331" t="s">
        <v>441</v>
      </c>
      <c r="FS331">
        <v>1747247426.5</v>
      </c>
      <c r="FT331">
        <v>1747247420.5</v>
      </c>
      <c r="FU331">
        <v>0</v>
      </c>
      <c r="FV331">
        <v>1.027</v>
      </c>
      <c r="FW331">
        <v>0.031</v>
      </c>
      <c r="FX331">
        <v>0.02</v>
      </c>
      <c r="FY331">
        <v>0.05</v>
      </c>
      <c r="FZ331">
        <v>420</v>
      </c>
      <c r="GA331">
        <v>16</v>
      </c>
      <c r="GB331">
        <v>0.01</v>
      </c>
      <c r="GC331">
        <v>0.1</v>
      </c>
      <c r="GD331">
        <v>-14.05422195121951</v>
      </c>
      <c r="GE331">
        <v>-22.03171358885016</v>
      </c>
      <c r="GF331">
        <v>2.896193794680773</v>
      </c>
      <c r="GG331">
        <v>0</v>
      </c>
      <c r="GH331">
        <v>304.0089117647059</v>
      </c>
      <c r="GI331">
        <v>0.9701604381449149</v>
      </c>
      <c r="GJ331">
        <v>0.2661753477389373</v>
      </c>
      <c r="GK331">
        <v>-1</v>
      </c>
      <c r="GL331">
        <v>1.825021463414634</v>
      </c>
      <c r="GM331">
        <v>0.0747179790940781</v>
      </c>
      <c r="GN331">
        <v>0.01101060388254966</v>
      </c>
      <c r="GO331">
        <v>1</v>
      </c>
      <c r="GP331">
        <v>1</v>
      </c>
      <c r="GQ331">
        <v>2</v>
      </c>
      <c r="GR331" t="s">
        <v>442</v>
      </c>
      <c r="GS331">
        <v>3.13585</v>
      </c>
      <c r="GT331">
        <v>2.68806</v>
      </c>
      <c r="GU331">
        <v>0.09350169999999999</v>
      </c>
      <c r="GV331">
        <v>0.0967003</v>
      </c>
      <c r="GW331">
        <v>0.103722</v>
      </c>
      <c r="GX331">
        <v>0.096623</v>
      </c>
      <c r="GY331">
        <v>28848.5</v>
      </c>
      <c r="GZ331">
        <v>28798.3</v>
      </c>
      <c r="HA331">
        <v>29579.1</v>
      </c>
      <c r="HB331">
        <v>29459.1</v>
      </c>
      <c r="HC331">
        <v>35024.5</v>
      </c>
      <c r="HD331">
        <v>35247.2</v>
      </c>
      <c r="HE331">
        <v>41623.4</v>
      </c>
      <c r="HF331">
        <v>41850.3</v>
      </c>
      <c r="HG331">
        <v>1.93253</v>
      </c>
      <c r="HH331">
        <v>1.89667</v>
      </c>
      <c r="HI331">
        <v>0.122361</v>
      </c>
      <c r="HJ331">
        <v>0</v>
      </c>
      <c r="HK331">
        <v>28.0049</v>
      </c>
      <c r="HL331">
        <v>999.9</v>
      </c>
      <c r="HM331">
        <v>53.2</v>
      </c>
      <c r="HN331">
        <v>30.8</v>
      </c>
      <c r="HO331">
        <v>26.016</v>
      </c>
      <c r="HP331">
        <v>61.8261</v>
      </c>
      <c r="HQ331">
        <v>25.8694</v>
      </c>
      <c r="HR331">
        <v>1</v>
      </c>
      <c r="HS331">
        <v>0.0289914</v>
      </c>
      <c r="HT331">
        <v>-0.68936</v>
      </c>
      <c r="HU331">
        <v>20.3403</v>
      </c>
      <c r="HV331">
        <v>5.21729</v>
      </c>
      <c r="HW331">
        <v>12.012</v>
      </c>
      <c r="HX331">
        <v>4.9888</v>
      </c>
      <c r="HY331">
        <v>3.2884</v>
      </c>
      <c r="HZ331">
        <v>9999</v>
      </c>
      <c r="IA331">
        <v>9999</v>
      </c>
      <c r="IB331">
        <v>9999</v>
      </c>
      <c r="IC331">
        <v>5.3</v>
      </c>
      <c r="ID331">
        <v>1.86756</v>
      </c>
      <c r="IE331">
        <v>1.86672</v>
      </c>
      <c r="IF331">
        <v>1.86602</v>
      </c>
      <c r="IG331">
        <v>1.866</v>
      </c>
      <c r="IH331">
        <v>1.86785</v>
      </c>
      <c r="II331">
        <v>1.87028</v>
      </c>
      <c r="IJ331">
        <v>1.86893</v>
      </c>
      <c r="IK331">
        <v>1.87043</v>
      </c>
      <c r="IL331">
        <v>0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-0.341</v>
      </c>
      <c r="IZ331">
        <v>0.1173</v>
      </c>
      <c r="JA331">
        <v>-0.08430758455233166</v>
      </c>
      <c r="JB331">
        <v>-0.0005046786976645747</v>
      </c>
      <c r="JC331">
        <v>-2.788243218172637E-07</v>
      </c>
      <c r="JD331">
        <v>-1.458253586176284E-11</v>
      </c>
      <c r="JE331">
        <v>-0.06436460862781151</v>
      </c>
      <c r="JF331">
        <v>-0.004978686969522418</v>
      </c>
      <c r="JG331">
        <v>0.0008967905392753483</v>
      </c>
      <c r="JH331">
        <v>-1.433903952826167E-05</v>
      </c>
      <c r="JI331">
        <v>4</v>
      </c>
      <c r="JJ331">
        <v>2332</v>
      </c>
      <c r="JK331">
        <v>1</v>
      </c>
      <c r="JL331">
        <v>26</v>
      </c>
      <c r="JM331">
        <v>192874.1</v>
      </c>
      <c r="JN331">
        <v>192874.2</v>
      </c>
      <c r="JO331">
        <v>1.09375</v>
      </c>
      <c r="JP331">
        <v>2.27173</v>
      </c>
      <c r="JQ331">
        <v>1.39648</v>
      </c>
      <c r="JR331">
        <v>2.34375</v>
      </c>
      <c r="JS331">
        <v>1.49536</v>
      </c>
      <c r="JT331">
        <v>2.68799</v>
      </c>
      <c r="JU331">
        <v>36.1285</v>
      </c>
      <c r="JV331">
        <v>24.07</v>
      </c>
      <c r="JW331">
        <v>18</v>
      </c>
      <c r="JX331">
        <v>489.323</v>
      </c>
      <c r="JY331">
        <v>456.892</v>
      </c>
      <c r="JZ331">
        <v>28.4415</v>
      </c>
      <c r="KA331">
        <v>27.9441</v>
      </c>
      <c r="KB331">
        <v>30.0001</v>
      </c>
      <c r="KC331">
        <v>27.8136</v>
      </c>
      <c r="KD331">
        <v>27.748</v>
      </c>
      <c r="KE331">
        <v>21.8982</v>
      </c>
      <c r="KF331">
        <v>26.2806</v>
      </c>
      <c r="KG331">
        <v>76.68810000000001</v>
      </c>
      <c r="KH331">
        <v>28.4371</v>
      </c>
      <c r="KI331">
        <v>460.332</v>
      </c>
      <c r="KJ331">
        <v>21.1039</v>
      </c>
      <c r="KK331">
        <v>101.093</v>
      </c>
      <c r="KL331">
        <v>100.639</v>
      </c>
    </row>
    <row r="332" spans="1:298">
      <c r="A332">
        <v>316</v>
      </c>
      <c r="B332">
        <v>1758819876.6</v>
      </c>
      <c r="C332">
        <v>6841.5</v>
      </c>
      <c r="D332" t="s">
        <v>1079</v>
      </c>
      <c r="E332" t="s">
        <v>1080</v>
      </c>
      <c r="F332">
        <v>5</v>
      </c>
      <c r="G332" t="s">
        <v>1026</v>
      </c>
      <c r="H332" t="s">
        <v>437</v>
      </c>
      <c r="I332" t="s">
        <v>438</v>
      </c>
      <c r="J332">
        <v>1758819869.1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451.6267288234511</v>
      </c>
      <c r="AL332">
        <v>430.0021636363638</v>
      </c>
      <c r="AM332">
        <v>2.017396447995059</v>
      </c>
      <c r="AN332">
        <v>65.06534305805209</v>
      </c>
      <c r="AO332">
        <f>(AQ332 - AP332 + DZ332*1E3/(8.314*(EB332+273.15)) * AS332/DY332 * AR332) * DY332/(100*DM332) * 1000/(1000 - AQ332)</f>
        <v>0</v>
      </c>
      <c r="AP332">
        <v>21.01910376776324</v>
      </c>
      <c r="AQ332">
        <v>22.83357333333332</v>
      </c>
      <c r="AR332">
        <v>-3.623283929941626E-05</v>
      </c>
      <c r="AS332">
        <v>108.0149622014332</v>
      </c>
      <c r="AT332">
        <v>0</v>
      </c>
      <c r="AU332">
        <v>0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2.44</v>
      </c>
      <c r="DN332">
        <v>0.5</v>
      </c>
      <c r="DO332" t="s">
        <v>440</v>
      </c>
      <c r="DP332">
        <v>2</v>
      </c>
      <c r="DQ332" t="b">
        <v>1</v>
      </c>
      <c r="DR332">
        <v>1758819869.1</v>
      </c>
      <c r="DS332">
        <v>410.8625925925925</v>
      </c>
      <c r="DT332">
        <v>431.229</v>
      </c>
      <c r="DU332">
        <v>22.84758888888889</v>
      </c>
      <c r="DV332">
        <v>21.02108148148148</v>
      </c>
      <c r="DW332">
        <v>411.2026296296295</v>
      </c>
      <c r="DX332">
        <v>22.73017037037037</v>
      </c>
      <c r="DY332">
        <v>500.0093703703703</v>
      </c>
      <c r="DZ332">
        <v>91.1997074074074</v>
      </c>
      <c r="EA332">
        <v>0.02798171111111111</v>
      </c>
      <c r="EB332">
        <v>29.66627407407407</v>
      </c>
      <c r="EC332">
        <v>30.0056962962963</v>
      </c>
      <c r="ED332">
        <v>999.9000000000001</v>
      </c>
      <c r="EE332">
        <v>0</v>
      </c>
      <c r="EF332">
        <v>0</v>
      </c>
      <c r="EG332">
        <v>9998.413333333332</v>
      </c>
      <c r="EH332">
        <v>0</v>
      </c>
      <c r="EI332">
        <v>12.21758518518518</v>
      </c>
      <c r="EJ332">
        <v>-20.36643703703704</v>
      </c>
      <c r="EK332">
        <v>420.4693333333333</v>
      </c>
      <c r="EL332">
        <v>440.4885925925926</v>
      </c>
      <c r="EM332">
        <v>1.826502592592593</v>
      </c>
      <c r="EN332">
        <v>431.229</v>
      </c>
      <c r="EO332">
        <v>21.02108148148148</v>
      </c>
      <c r="EP332">
        <v>2.083693333333333</v>
      </c>
      <c r="EQ332">
        <v>1.917115925925926</v>
      </c>
      <c r="ER332">
        <v>18.09507037037037</v>
      </c>
      <c r="ES332">
        <v>16.77591111111111</v>
      </c>
      <c r="ET332">
        <v>2000.019259259259</v>
      </c>
      <c r="EU332">
        <v>0.9799969999999999</v>
      </c>
      <c r="EV332">
        <v>0.0200026962962963</v>
      </c>
      <c r="EW332">
        <v>0</v>
      </c>
      <c r="EX332">
        <v>304.1191111111111</v>
      </c>
      <c r="EY332">
        <v>5.00097</v>
      </c>
      <c r="EZ332">
        <v>6125.83037037037</v>
      </c>
      <c r="FA332">
        <v>16707.72962962963</v>
      </c>
      <c r="FB332">
        <v>40.06199999999999</v>
      </c>
      <c r="FC332">
        <v>40.47666666666666</v>
      </c>
      <c r="FD332">
        <v>40</v>
      </c>
      <c r="FE332">
        <v>40.0574074074074</v>
      </c>
      <c r="FF332">
        <v>40.68699999999999</v>
      </c>
      <c r="FG332">
        <v>1955.109259259259</v>
      </c>
      <c r="FH332">
        <v>39.91</v>
      </c>
      <c r="FI332">
        <v>0</v>
      </c>
      <c r="FJ332">
        <v>1758819877.8</v>
      </c>
      <c r="FK332">
        <v>0</v>
      </c>
      <c r="FL332">
        <v>304.107923076923</v>
      </c>
      <c r="FM332">
        <v>-0.211692301139378</v>
      </c>
      <c r="FN332">
        <v>13.73948715284731</v>
      </c>
      <c r="FO332">
        <v>6125.746153846154</v>
      </c>
      <c r="FP332">
        <v>15</v>
      </c>
      <c r="FQ332">
        <v>0</v>
      </c>
      <c r="FR332" t="s">
        <v>441</v>
      </c>
      <c r="FS332">
        <v>1747247426.5</v>
      </c>
      <c r="FT332">
        <v>1747247420.5</v>
      </c>
      <c r="FU332">
        <v>0</v>
      </c>
      <c r="FV332">
        <v>1.027</v>
      </c>
      <c r="FW332">
        <v>0.031</v>
      </c>
      <c r="FX332">
        <v>0.02</v>
      </c>
      <c r="FY332">
        <v>0.05</v>
      </c>
      <c r="FZ332">
        <v>420</v>
      </c>
      <c r="GA332">
        <v>16</v>
      </c>
      <c r="GB332">
        <v>0.01</v>
      </c>
      <c r="GC332">
        <v>0.1</v>
      </c>
      <c r="GD332">
        <v>-18.19392</v>
      </c>
      <c r="GE332">
        <v>-61.82225515947468</v>
      </c>
      <c r="GF332">
        <v>6.372909761451201</v>
      </c>
      <c r="GG332">
        <v>0</v>
      </c>
      <c r="GH332">
        <v>304.0654411764705</v>
      </c>
      <c r="GI332">
        <v>0.3133537083249545</v>
      </c>
      <c r="GJ332">
        <v>0.2420945599379628</v>
      </c>
      <c r="GK332">
        <v>-1</v>
      </c>
      <c r="GL332">
        <v>1.82715425</v>
      </c>
      <c r="GM332">
        <v>-0.0493266416510333</v>
      </c>
      <c r="GN332">
        <v>0.009238119366922037</v>
      </c>
      <c r="GO332">
        <v>1</v>
      </c>
      <c r="GP332">
        <v>1</v>
      </c>
      <c r="GQ332">
        <v>2</v>
      </c>
      <c r="GR332" t="s">
        <v>442</v>
      </c>
      <c r="GS332">
        <v>3.13559</v>
      </c>
      <c r="GT332">
        <v>2.68833</v>
      </c>
      <c r="GU332">
        <v>0.0951871</v>
      </c>
      <c r="GV332">
        <v>0.0993714</v>
      </c>
      <c r="GW332">
        <v>0.103701</v>
      </c>
      <c r="GX332">
        <v>0.096674</v>
      </c>
      <c r="GY332">
        <v>28794.3</v>
      </c>
      <c r="GZ332">
        <v>28713</v>
      </c>
      <c r="HA332">
        <v>29578.5</v>
      </c>
      <c r="HB332">
        <v>29459</v>
      </c>
      <c r="HC332">
        <v>35024.4</v>
      </c>
      <c r="HD332">
        <v>35245.1</v>
      </c>
      <c r="HE332">
        <v>41622.3</v>
      </c>
      <c r="HF332">
        <v>41850.1</v>
      </c>
      <c r="HG332">
        <v>1.93202</v>
      </c>
      <c r="HH332">
        <v>1.89732</v>
      </c>
      <c r="HI332">
        <v>0.12248</v>
      </c>
      <c r="HJ332">
        <v>0</v>
      </c>
      <c r="HK332">
        <v>28.0084</v>
      </c>
      <c r="HL332">
        <v>999.9</v>
      </c>
      <c r="HM332">
        <v>53.2</v>
      </c>
      <c r="HN332">
        <v>30.8</v>
      </c>
      <c r="HO332">
        <v>26.0193</v>
      </c>
      <c r="HP332">
        <v>62.0761</v>
      </c>
      <c r="HQ332">
        <v>25.9135</v>
      </c>
      <c r="HR332">
        <v>1</v>
      </c>
      <c r="HS332">
        <v>0.028966</v>
      </c>
      <c r="HT332">
        <v>-0.71213</v>
      </c>
      <c r="HU332">
        <v>20.3402</v>
      </c>
      <c r="HV332">
        <v>5.21684</v>
      </c>
      <c r="HW332">
        <v>12.0116</v>
      </c>
      <c r="HX332">
        <v>4.98845</v>
      </c>
      <c r="HY332">
        <v>3.28818</v>
      </c>
      <c r="HZ332">
        <v>9999</v>
      </c>
      <c r="IA332">
        <v>9999</v>
      </c>
      <c r="IB332">
        <v>9999</v>
      </c>
      <c r="IC332">
        <v>5.3</v>
      </c>
      <c r="ID332">
        <v>1.86756</v>
      </c>
      <c r="IE332">
        <v>1.86669</v>
      </c>
      <c r="IF332">
        <v>1.86602</v>
      </c>
      <c r="IG332">
        <v>1.866</v>
      </c>
      <c r="IH332">
        <v>1.86784</v>
      </c>
      <c r="II332">
        <v>1.87027</v>
      </c>
      <c r="IJ332">
        <v>1.86894</v>
      </c>
      <c r="IK332">
        <v>1.87043</v>
      </c>
      <c r="IL332">
        <v>0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-0.348</v>
      </c>
      <c r="IZ332">
        <v>0.1172</v>
      </c>
      <c r="JA332">
        <v>-0.08430758455233166</v>
      </c>
      <c r="JB332">
        <v>-0.0005046786976645747</v>
      </c>
      <c r="JC332">
        <v>-2.788243218172637E-07</v>
      </c>
      <c r="JD332">
        <v>-1.458253586176284E-11</v>
      </c>
      <c r="JE332">
        <v>-0.06436460862781151</v>
      </c>
      <c r="JF332">
        <v>-0.004978686969522418</v>
      </c>
      <c r="JG332">
        <v>0.0008967905392753483</v>
      </c>
      <c r="JH332">
        <v>-1.433903952826167E-05</v>
      </c>
      <c r="JI332">
        <v>4</v>
      </c>
      <c r="JJ332">
        <v>2332</v>
      </c>
      <c r="JK332">
        <v>1</v>
      </c>
      <c r="JL332">
        <v>26</v>
      </c>
      <c r="JM332">
        <v>192874.2</v>
      </c>
      <c r="JN332">
        <v>192874.3</v>
      </c>
      <c r="JO332">
        <v>1.12793</v>
      </c>
      <c r="JP332">
        <v>2.2876</v>
      </c>
      <c r="JQ332">
        <v>1.39771</v>
      </c>
      <c r="JR332">
        <v>2.34619</v>
      </c>
      <c r="JS332">
        <v>1.49536</v>
      </c>
      <c r="JT332">
        <v>2.58545</v>
      </c>
      <c r="JU332">
        <v>36.105</v>
      </c>
      <c r="JV332">
        <v>24.0612</v>
      </c>
      <c r="JW332">
        <v>18</v>
      </c>
      <c r="JX332">
        <v>489.009</v>
      </c>
      <c r="JY332">
        <v>457.3</v>
      </c>
      <c r="JZ332">
        <v>28.4345</v>
      </c>
      <c r="KA332">
        <v>27.9441</v>
      </c>
      <c r="KB332">
        <v>30.0001</v>
      </c>
      <c r="KC332">
        <v>27.8136</v>
      </c>
      <c r="KD332">
        <v>27.748</v>
      </c>
      <c r="KE332">
        <v>22.5817</v>
      </c>
      <c r="KF332">
        <v>25.9964</v>
      </c>
      <c r="KG332">
        <v>76.68810000000001</v>
      </c>
      <c r="KH332">
        <v>28.4358</v>
      </c>
      <c r="KI332">
        <v>473.719</v>
      </c>
      <c r="KJ332">
        <v>21.1208</v>
      </c>
      <c r="KK332">
        <v>101.09</v>
      </c>
      <c r="KL332">
        <v>100.638</v>
      </c>
    </row>
    <row r="333" spans="1:298">
      <c r="A333">
        <v>317</v>
      </c>
      <c r="B333">
        <v>1758819881.6</v>
      </c>
      <c r="C333">
        <v>6846.5</v>
      </c>
      <c r="D333" t="s">
        <v>1081</v>
      </c>
      <c r="E333" t="s">
        <v>1082</v>
      </c>
      <c r="F333">
        <v>5</v>
      </c>
      <c r="G333" t="s">
        <v>1026</v>
      </c>
      <c r="H333" t="s">
        <v>437</v>
      </c>
      <c r="I333" t="s">
        <v>438</v>
      </c>
      <c r="J333">
        <v>1758819873.814285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468.4763805883111</v>
      </c>
      <c r="AL333">
        <v>443.2967333333334</v>
      </c>
      <c r="AM333">
        <v>2.714027332858179</v>
      </c>
      <c r="AN333">
        <v>65.06534305805209</v>
      </c>
      <c r="AO333">
        <f>(AQ333 - AP333 + DZ333*1E3/(8.314*(EB333+273.15)) * AS333/DY333 * AR333) * DY333/(100*DM333) * 1000/(1000 - AQ333)</f>
        <v>0</v>
      </c>
      <c r="AP333">
        <v>21.0561073469057</v>
      </c>
      <c r="AQ333">
        <v>22.84282848484848</v>
      </c>
      <c r="AR333">
        <v>5.11621176939347E-05</v>
      </c>
      <c r="AS333">
        <v>108.0149622014332</v>
      </c>
      <c r="AT333">
        <v>0</v>
      </c>
      <c r="AU333">
        <v>0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2.44</v>
      </c>
      <c r="DN333">
        <v>0.5</v>
      </c>
      <c r="DO333" t="s">
        <v>440</v>
      </c>
      <c r="DP333">
        <v>2</v>
      </c>
      <c r="DQ333" t="b">
        <v>1</v>
      </c>
      <c r="DR333">
        <v>1758819873.814285</v>
      </c>
      <c r="DS333">
        <v>417.2488928571429</v>
      </c>
      <c r="DT333">
        <v>443.7467500000001</v>
      </c>
      <c r="DU333">
        <v>22.84053214285714</v>
      </c>
      <c r="DV333">
        <v>21.03028571428571</v>
      </c>
      <c r="DW333">
        <v>417.5937500000001</v>
      </c>
      <c r="DX333">
        <v>22.72321785714286</v>
      </c>
      <c r="DY333">
        <v>500.0169642857143</v>
      </c>
      <c r="DZ333">
        <v>91.1999892857143</v>
      </c>
      <c r="EA333">
        <v>0.02807816785714285</v>
      </c>
      <c r="EB333">
        <v>29.66398571428572</v>
      </c>
      <c r="EC333">
        <v>30.00511428571428</v>
      </c>
      <c r="ED333">
        <v>999.9000000000002</v>
      </c>
      <c r="EE333">
        <v>0</v>
      </c>
      <c r="EF333">
        <v>0</v>
      </c>
      <c r="EG333">
        <v>9994.64642857143</v>
      </c>
      <c r="EH333">
        <v>0</v>
      </c>
      <c r="EI333">
        <v>12.21985357142857</v>
      </c>
      <c r="EJ333">
        <v>-26.49775714285715</v>
      </c>
      <c r="EK333">
        <v>427.0019642857142</v>
      </c>
      <c r="EL333">
        <v>453.2795</v>
      </c>
      <c r="EM333">
        <v>1.810253928571429</v>
      </c>
      <c r="EN333">
        <v>443.7467500000001</v>
      </c>
      <c r="EO333">
        <v>21.03028571428571</v>
      </c>
      <c r="EP333">
        <v>2.083056785714286</v>
      </c>
      <c r="EQ333">
        <v>1.917960357142857</v>
      </c>
      <c r="ER333">
        <v>18.09021071428571</v>
      </c>
      <c r="ES333">
        <v>16.78284642857143</v>
      </c>
      <c r="ET333">
        <v>1999.999642857143</v>
      </c>
      <c r="EU333">
        <v>0.9799968214285713</v>
      </c>
      <c r="EV333">
        <v>0.02000286785714286</v>
      </c>
      <c r="EW333">
        <v>0</v>
      </c>
      <c r="EX333">
        <v>304.1673214285714</v>
      </c>
      <c r="EY333">
        <v>5.00097</v>
      </c>
      <c r="EZ333">
        <v>6126.744642857142</v>
      </c>
      <c r="FA333">
        <v>16707.56428571428</v>
      </c>
      <c r="FB333">
        <v>40.06199999999999</v>
      </c>
      <c r="FC333">
        <v>40.4775</v>
      </c>
      <c r="FD333">
        <v>40</v>
      </c>
      <c r="FE333">
        <v>40.06199999999999</v>
      </c>
      <c r="FF333">
        <v>40.68699999999999</v>
      </c>
      <c r="FG333">
        <v>1955.089642857143</v>
      </c>
      <c r="FH333">
        <v>39.91</v>
      </c>
      <c r="FI333">
        <v>0</v>
      </c>
      <c r="FJ333">
        <v>1758819882.6</v>
      </c>
      <c r="FK333">
        <v>0</v>
      </c>
      <c r="FL333">
        <v>304.1325000000001</v>
      </c>
      <c r="FM333">
        <v>0.4796923167887281</v>
      </c>
      <c r="FN333">
        <v>10.79042731926691</v>
      </c>
      <c r="FO333">
        <v>6126.699230769232</v>
      </c>
      <c r="FP333">
        <v>15</v>
      </c>
      <c r="FQ333">
        <v>0</v>
      </c>
      <c r="FR333" t="s">
        <v>441</v>
      </c>
      <c r="FS333">
        <v>1747247426.5</v>
      </c>
      <c r="FT333">
        <v>1747247420.5</v>
      </c>
      <c r="FU333">
        <v>0</v>
      </c>
      <c r="FV333">
        <v>1.027</v>
      </c>
      <c r="FW333">
        <v>0.031</v>
      </c>
      <c r="FX333">
        <v>0.02</v>
      </c>
      <c r="FY333">
        <v>0.05</v>
      </c>
      <c r="FZ333">
        <v>420</v>
      </c>
      <c r="GA333">
        <v>16</v>
      </c>
      <c r="GB333">
        <v>0.01</v>
      </c>
      <c r="GC333">
        <v>0.1</v>
      </c>
      <c r="GD333">
        <v>-22.42901707317073</v>
      </c>
      <c r="GE333">
        <v>-77.69862020905924</v>
      </c>
      <c r="GF333">
        <v>7.771331515283609</v>
      </c>
      <c r="GG333">
        <v>0</v>
      </c>
      <c r="GH333">
        <v>304.1240294117647</v>
      </c>
      <c r="GI333">
        <v>0.3369747956090877</v>
      </c>
      <c r="GJ333">
        <v>0.2493968589469271</v>
      </c>
      <c r="GK333">
        <v>-1</v>
      </c>
      <c r="GL333">
        <v>1.818953170731707</v>
      </c>
      <c r="GM333">
        <v>-0.1812679442508665</v>
      </c>
      <c r="GN333">
        <v>0.01890303723679686</v>
      </c>
      <c r="GO333">
        <v>0</v>
      </c>
      <c r="GP333">
        <v>0</v>
      </c>
      <c r="GQ333">
        <v>2</v>
      </c>
      <c r="GR333" t="s">
        <v>450</v>
      </c>
      <c r="GS333">
        <v>3.13575</v>
      </c>
      <c r="GT333">
        <v>2.68845</v>
      </c>
      <c r="GU333">
        <v>0.09744</v>
      </c>
      <c r="GV333">
        <v>0.102075</v>
      </c>
      <c r="GW333">
        <v>0.103729</v>
      </c>
      <c r="GX333">
        <v>0.0967541</v>
      </c>
      <c r="GY333">
        <v>28722.1</v>
      </c>
      <c r="GZ333">
        <v>28626.7</v>
      </c>
      <c r="HA333">
        <v>29578</v>
      </c>
      <c r="HB333">
        <v>29458.9</v>
      </c>
      <c r="HC333">
        <v>35023</v>
      </c>
      <c r="HD333">
        <v>35241.7</v>
      </c>
      <c r="HE333">
        <v>41621.9</v>
      </c>
      <c r="HF333">
        <v>41849.8</v>
      </c>
      <c r="HG333">
        <v>1.93248</v>
      </c>
      <c r="HH333">
        <v>1.89745</v>
      </c>
      <c r="HI333">
        <v>0.122465</v>
      </c>
      <c r="HJ333">
        <v>0</v>
      </c>
      <c r="HK333">
        <v>28.012</v>
      </c>
      <c r="HL333">
        <v>999.9</v>
      </c>
      <c r="HM333">
        <v>53.2</v>
      </c>
      <c r="HN333">
        <v>30.8</v>
      </c>
      <c r="HO333">
        <v>26.016</v>
      </c>
      <c r="HP333">
        <v>61.9061</v>
      </c>
      <c r="HQ333">
        <v>25.9776</v>
      </c>
      <c r="HR333">
        <v>1</v>
      </c>
      <c r="HS333">
        <v>0.0292073</v>
      </c>
      <c r="HT333">
        <v>-0.702416</v>
      </c>
      <c r="HU333">
        <v>20.3403</v>
      </c>
      <c r="HV333">
        <v>5.21654</v>
      </c>
      <c r="HW333">
        <v>12.0107</v>
      </c>
      <c r="HX333">
        <v>4.9889</v>
      </c>
      <c r="HY333">
        <v>3.2881</v>
      </c>
      <c r="HZ333">
        <v>9999</v>
      </c>
      <c r="IA333">
        <v>9999</v>
      </c>
      <c r="IB333">
        <v>9999</v>
      </c>
      <c r="IC333">
        <v>5.3</v>
      </c>
      <c r="ID333">
        <v>1.86758</v>
      </c>
      <c r="IE333">
        <v>1.86671</v>
      </c>
      <c r="IF333">
        <v>1.86601</v>
      </c>
      <c r="IG333">
        <v>1.866</v>
      </c>
      <c r="IH333">
        <v>1.86784</v>
      </c>
      <c r="II333">
        <v>1.87027</v>
      </c>
      <c r="IJ333">
        <v>1.86894</v>
      </c>
      <c r="IK333">
        <v>1.87042</v>
      </c>
      <c r="IL333">
        <v>0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-0.358</v>
      </c>
      <c r="IZ333">
        <v>0.1173</v>
      </c>
      <c r="JA333">
        <v>-0.08430758455233166</v>
      </c>
      <c r="JB333">
        <v>-0.0005046786976645747</v>
      </c>
      <c r="JC333">
        <v>-2.788243218172637E-07</v>
      </c>
      <c r="JD333">
        <v>-1.458253586176284E-11</v>
      </c>
      <c r="JE333">
        <v>-0.06436460862781151</v>
      </c>
      <c r="JF333">
        <v>-0.004978686969522418</v>
      </c>
      <c r="JG333">
        <v>0.0008967905392753483</v>
      </c>
      <c r="JH333">
        <v>-1.433903952826167E-05</v>
      </c>
      <c r="JI333">
        <v>4</v>
      </c>
      <c r="JJ333">
        <v>2332</v>
      </c>
      <c r="JK333">
        <v>1</v>
      </c>
      <c r="JL333">
        <v>26</v>
      </c>
      <c r="JM333">
        <v>192874.3</v>
      </c>
      <c r="JN333">
        <v>192874.4</v>
      </c>
      <c r="JO333">
        <v>1.15845</v>
      </c>
      <c r="JP333">
        <v>2.28638</v>
      </c>
      <c r="JQ333">
        <v>1.39771</v>
      </c>
      <c r="JR333">
        <v>2.34375</v>
      </c>
      <c r="JS333">
        <v>1.49536</v>
      </c>
      <c r="JT333">
        <v>2.65625</v>
      </c>
      <c r="JU333">
        <v>36.1285</v>
      </c>
      <c r="JV333">
        <v>24.0612</v>
      </c>
      <c r="JW333">
        <v>18</v>
      </c>
      <c r="JX333">
        <v>489.292</v>
      </c>
      <c r="JY333">
        <v>457.379</v>
      </c>
      <c r="JZ333">
        <v>28.4302</v>
      </c>
      <c r="KA333">
        <v>27.9441</v>
      </c>
      <c r="KB333">
        <v>30</v>
      </c>
      <c r="KC333">
        <v>27.8136</v>
      </c>
      <c r="KD333">
        <v>27.748</v>
      </c>
      <c r="KE333">
        <v>23.1905</v>
      </c>
      <c r="KF333">
        <v>25.9964</v>
      </c>
      <c r="KG333">
        <v>76.68810000000001</v>
      </c>
      <c r="KH333">
        <v>28.4297</v>
      </c>
      <c r="KI333">
        <v>493.759</v>
      </c>
      <c r="KJ333">
        <v>21.1209</v>
      </c>
      <c r="KK333">
        <v>101.089</v>
      </c>
      <c r="KL333">
        <v>100.637</v>
      </c>
    </row>
    <row r="334" spans="1:298">
      <c r="A334">
        <v>318</v>
      </c>
      <c r="B334">
        <v>1758819886.6</v>
      </c>
      <c r="C334">
        <v>6851.5</v>
      </c>
      <c r="D334" t="s">
        <v>1083</v>
      </c>
      <c r="E334" t="s">
        <v>1084</v>
      </c>
      <c r="F334">
        <v>5</v>
      </c>
      <c r="G334" t="s">
        <v>1026</v>
      </c>
      <c r="H334" t="s">
        <v>437</v>
      </c>
      <c r="I334" t="s">
        <v>438</v>
      </c>
      <c r="J334">
        <v>1758819879.1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485.4725087620627</v>
      </c>
      <c r="AL334">
        <v>458.5431272727272</v>
      </c>
      <c r="AM334">
        <v>3.079291140020895</v>
      </c>
      <c r="AN334">
        <v>65.06534305805209</v>
      </c>
      <c r="AO334">
        <f>(AQ334 - AP334 + DZ334*1E3/(8.314*(EB334+273.15)) * AS334/DY334 * AR334) * DY334/(100*DM334) * 1000/(1000 - AQ334)</f>
        <v>0</v>
      </c>
      <c r="AP334">
        <v>21.05989575185796</v>
      </c>
      <c r="AQ334">
        <v>22.85134545454545</v>
      </c>
      <c r="AR334">
        <v>4.039172425817227E-05</v>
      </c>
      <c r="AS334">
        <v>108.0149622014332</v>
      </c>
      <c r="AT334">
        <v>0</v>
      </c>
      <c r="AU334">
        <v>0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2.44</v>
      </c>
      <c r="DN334">
        <v>0.5</v>
      </c>
      <c r="DO334" t="s">
        <v>440</v>
      </c>
      <c r="DP334">
        <v>2</v>
      </c>
      <c r="DQ334" t="b">
        <v>1</v>
      </c>
      <c r="DR334">
        <v>1758819879.1</v>
      </c>
      <c r="DS334">
        <v>428.5976666666666</v>
      </c>
      <c r="DT334">
        <v>460.6501481481481</v>
      </c>
      <c r="DU334">
        <v>22.84060370370371</v>
      </c>
      <c r="DV334">
        <v>21.0440037037037</v>
      </c>
      <c r="DW334">
        <v>428.9510370370371</v>
      </c>
      <c r="DX334">
        <v>22.72329259259259</v>
      </c>
      <c r="DY334">
        <v>500.0015925925927</v>
      </c>
      <c r="DZ334">
        <v>91.20054444444446</v>
      </c>
      <c r="EA334">
        <v>0.02812634814814815</v>
      </c>
      <c r="EB334">
        <v>29.66957037037037</v>
      </c>
      <c r="EC334">
        <v>30.0113037037037</v>
      </c>
      <c r="ED334">
        <v>999.9000000000001</v>
      </c>
      <c r="EE334">
        <v>0</v>
      </c>
      <c r="EF334">
        <v>0</v>
      </c>
      <c r="EG334">
        <v>9995.439259259261</v>
      </c>
      <c r="EH334">
        <v>0</v>
      </c>
      <c r="EI334">
        <v>12.2259037037037</v>
      </c>
      <c r="EJ334">
        <v>-32.0524</v>
      </c>
      <c r="EK334">
        <v>438.6159999999999</v>
      </c>
      <c r="EL334">
        <v>470.5526666666666</v>
      </c>
      <c r="EM334">
        <v>1.796615185185185</v>
      </c>
      <c r="EN334">
        <v>460.6501481481481</v>
      </c>
      <c r="EO334">
        <v>21.0440037037037</v>
      </c>
      <c r="EP334">
        <v>2.083077037037037</v>
      </c>
      <c r="EQ334">
        <v>1.919223703703704</v>
      </c>
      <c r="ER334">
        <v>18.09036296296296</v>
      </c>
      <c r="ES334">
        <v>16.79320740740741</v>
      </c>
      <c r="ET334">
        <v>2000.002592592592</v>
      </c>
      <c r="EU334">
        <v>0.9799968888888887</v>
      </c>
      <c r="EV334">
        <v>0.02000280370370371</v>
      </c>
      <c r="EW334">
        <v>0</v>
      </c>
      <c r="EX334">
        <v>304.2157407407408</v>
      </c>
      <c r="EY334">
        <v>5.00097</v>
      </c>
      <c r="EZ334">
        <v>6127.454444444445</v>
      </c>
      <c r="FA334">
        <v>16707.59629629629</v>
      </c>
      <c r="FB334">
        <v>40.06199999999999</v>
      </c>
      <c r="FC334">
        <v>40.48133333333334</v>
      </c>
      <c r="FD334">
        <v>40</v>
      </c>
      <c r="FE334">
        <v>40.06199999999999</v>
      </c>
      <c r="FF334">
        <v>40.68699999999999</v>
      </c>
      <c r="FG334">
        <v>1955.092592592593</v>
      </c>
      <c r="FH334">
        <v>39.91</v>
      </c>
      <c r="FI334">
        <v>0</v>
      </c>
      <c r="FJ334">
        <v>1758819887.4</v>
      </c>
      <c r="FK334">
        <v>0</v>
      </c>
      <c r="FL334">
        <v>304.205</v>
      </c>
      <c r="FM334">
        <v>0.9143931603227605</v>
      </c>
      <c r="FN334">
        <v>10.27145298826899</v>
      </c>
      <c r="FO334">
        <v>6127.333076923077</v>
      </c>
      <c r="FP334">
        <v>15</v>
      </c>
      <c r="FQ334">
        <v>0</v>
      </c>
      <c r="FR334" t="s">
        <v>441</v>
      </c>
      <c r="FS334">
        <v>1747247426.5</v>
      </c>
      <c r="FT334">
        <v>1747247420.5</v>
      </c>
      <c r="FU334">
        <v>0</v>
      </c>
      <c r="FV334">
        <v>1.027</v>
      </c>
      <c r="FW334">
        <v>0.031</v>
      </c>
      <c r="FX334">
        <v>0.02</v>
      </c>
      <c r="FY334">
        <v>0.05</v>
      </c>
      <c r="FZ334">
        <v>420</v>
      </c>
      <c r="GA334">
        <v>16</v>
      </c>
      <c r="GB334">
        <v>0.01</v>
      </c>
      <c r="GC334">
        <v>0.1</v>
      </c>
      <c r="GD334">
        <v>-27.8553</v>
      </c>
      <c r="GE334">
        <v>-66.85134355400699</v>
      </c>
      <c r="GF334">
        <v>6.814205039581903</v>
      </c>
      <c r="GG334">
        <v>0</v>
      </c>
      <c r="GH334">
        <v>304.1690294117647</v>
      </c>
      <c r="GI334">
        <v>0.627700538386938</v>
      </c>
      <c r="GJ334">
        <v>0.2445513882354547</v>
      </c>
      <c r="GK334">
        <v>-1</v>
      </c>
      <c r="GL334">
        <v>1.806270243902439</v>
      </c>
      <c r="GM334">
        <v>-0.1781529616724716</v>
      </c>
      <c r="GN334">
        <v>0.01882420360610049</v>
      </c>
      <c r="GO334">
        <v>0</v>
      </c>
      <c r="GP334">
        <v>0</v>
      </c>
      <c r="GQ334">
        <v>2</v>
      </c>
      <c r="GR334" t="s">
        <v>450</v>
      </c>
      <c r="GS334">
        <v>3.13584</v>
      </c>
      <c r="GT334">
        <v>2.68838</v>
      </c>
      <c r="GU334">
        <v>0.0999574</v>
      </c>
      <c r="GV334">
        <v>0.104765</v>
      </c>
      <c r="GW334">
        <v>0.103758</v>
      </c>
      <c r="GX334">
        <v>0.096761</v>
      </c>
      <c r="GY334">
        <v>28642</v>
      </c>
      <c r="GZ334">
        <v>28540.9</v>
      </c>
      <c r="HA334">
        <v>29578.1</v>
      </c>
      <c r="HB334">
        <v>29458.9</v>
      </c>
      <c r="HC334">
        <v>35021.8</v>
      </c>
      <c r="HD334">
        <v>35241.5</v>
      </c>
      <c r="HE334">
        <v>41621.8</v>
      </c>
      <c r="HF334">
        <v>41849.9</v>
      </c>
      <c r="HG334">
        <v>1.93235</v>
      </c>
      <c r="HH334">
        <v>1.89673</v>
      </c>
      <c r="HI334">
        <v>0.123136</v>
      </c>
      <c r="HJ334">
        <v>0</v>
      </c>
      <c r="HK334">
        <v>28.0156</v>
      </c>
      <c r="HL334">
        <v>999.9</v>
      </c>
      <c r="HM334">
        <v>53.2</v>
      </c>
      <c r="HN334">
        <v>30.8</v>
      </c>
      <c r="HO334">
        <v>26.0176</v>
      </c>
      <c r="HP334">
        <v>62.0961</v>
      </c>
      <c r="HQ334">
        <v>25.7973</v>
      </c>
      <c r="HR334">
        <v>1</v>
      </c>
      <c r="HS334">
        <v>0.0292505</v>
      </c>
      <c r="HT334">
        <v>-0.689472</v>
      </c>
      <c r="HU334">
        <v>20.3401</v>
      </c>
      <c r="HV334">
        <v>5.21684</v>
      </c>
      <c r="HW334">
        <v>12.0111</v>
      </c>
      <c r="HX334">
        <v>4.9892</v>
      </c>
      <c r="HY334">
        <v>3.28825</v>
      </c>
      <c r="HZ334">
        <v>9999</v>
      </c>
      <c r="IA334">
        <v>9999</v>
      </c>
      <c r="IB334">
        <v>9999</v>
      </c>
      <c r="IC334">
        <v>5.3</v>
      </c>
      <c r="ID334">
        <v>1.86754</v>
      </c>
      <c r="IE334">
        <v>1.86671</v>
      </c>
      <c r="IF334">
        <v>1.86601</v>
      </c>
      <c r="IG334">
        <v>1.866</v>
      </c>
      <c r="IH334">
        <v>1.86785</v>
      </c>
      <c r="II334">
        <v>1.87027</v>
      </c>
      <c r="IJ334">
        <v>1.86892</v>
      </c>
      <c r="IK334">
        <v>1.87042</v>
      </c>
      <c r="IL334">
        <v>0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-0.369</v>
      </c>
      <c r="IZ334">
        <v>0.1174</v>
      </c>
      <c r="JA334">
        <v>-0.08430758455233166</v>
      </c>
      <c r="JB334">
        <v>-0.0005046786976645747</v>
      </c>
      <c r="JC334">
        <v>-2.788243218172637E-07</v>
      </c>
      <c r="JD334">
        <v>-1.458253586176284E-11</v>
      </c>
      <c r="JE334">
        <v>-0.06436460862781151</v>
      </c>
      <c r="JF334">
        <v>-0.004978686969522418</v>
      </c>
      <c r="JG334">
        <v>0.0008967905392753483</v>
      </c>
      <c r="JH334">
        <v>-1.433903952826167E-05</v>
      </c>
      <c r="JI334">
        <v>4</v>
      </c>
      <c r="JJ334">
        <v>2332</v>
      </c>
      <c r="JK334">
        <v>1</v>
      </c>
      <c r="JL334">
        <v>26</v>
      </c>
      <c r="JM334">
        <v>192874.3</v>
      </c>
      <c r="JN334">
        <v>192874.4</v>
      </c>
      <c r="JO334">
        <v>1.19263</v>
      </c>
      <c r="JP334">
        <v>2.28027</v>
      </c>
      <c r="JQ334">
        <v>1.39648</v>
      </c>
      <c r="JR334">
        <v>2.34619</v>
      </c>
      <c r="JS334">
        <v>1.49536</v>
      </c>
      <c r="JT334">
        <v>2.55737</v>
      </c>
      <c r="JU334">
        <v>36.1285</v>
      </c>
      <c r="JV334">
        <v>24.07</v>
      </c>
      <c r="JW334">
        <v>18</v>
      </c>
      <c r="JX334">
        <v>489.213</v>
      </c>
      <c r="JY334">
        <v>456.923</v>
      </c>
      <c r="JZ334">
        <v>28.4235</v>
      </c>
      <c r="KA334">
        <v>27.9459</v>
      </c>
      <c r="KB334">
        <v>30.0001</v>
      </c>
      <c r="KC334">
        <v>27.8136</v>
      </c>
      <c r="KD334">
        <v>27.748</v>
      </c>
      <c r="KE334">
        <v>23.874</v>
      </c>
      <c r="KF334">
        <v>25.9964</v>
      </c>
      <c r="KG334">
        <v>76.68810000000001</v>
      </c>
      <c r="KH334">
        <v>28.4217</v>
      </c>
      <c r="KI334">
        <v>507.163</v>
      </c>
      <c r="KJ334">
        <v>21.115</v>
      </c>
      <c r="KK334">
        <v>101.089</v>
      </c>
      <c r="KL334">
        <v>100.638</v>
      </c>
    </row>
    <row r="335" spans="1:298">
      <c r="A335">
        <v>319</v>
      </c>
      <c r="B335">
        <v>1758819891.6</v>
      </c>
      <c r="C335">
        <v>6856.5</v>
      </c>
      <c r="D335" t="s">
        <v>1085</v>
      </c>
      <c r="E335" t="s">
        <v>1086</v>
      </c>
      <c r="F335">
        <v>5</v>
      </c>
      <c r="G335" t="s">
        <v>1026</v>
      </c>
      <c r="H335" t="s">
        <v>437</v>
      </c>
      <c r="I335" t="s">
        <v>438</v>
      </c>
      <c r="J335">
        <v>1758819883.814285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502.7334033106936</v>
      </c>
      <c r="AL335">
        <v>474.9054545454546</v>
      </c>
      <c r="AM335">
        <v>3.292894024596979</v>
      </c>
      <c r="AN335">
        <v>65.06534305805209</v>
      </c>
      <c r="AO335">
        <f>(AQ335 - AP335 + DZ335*1E3/(8.314*(EB335+273.15)) * AS335/DY335 * AR335) * DY335/(100*DM335) * 1000/(1000 - AQ335)</f>
        <v>0</v>
      </c>
      <c r="AP335">
        <v>21.05961541124185</v>
      </c>
      <c r="AQ335">
        <v>22.84986606060606</v>
      </c>
      <c r="AR335">
        <v>-8.003078665223618E-06</v>
      </c>
      <c r="AS335">
        <v>108.0149622014332</v>
      </c>
      <c r="AT335">
        <v>0</v>
      </c>
      <c r="AU335">
        <v>0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2.44</v>
      </c>
      <c r="DN335">
        <v>0.5</v>
      </c>
      <c r="DO335" t="s">
        <v>440</v>
      </c>
      <c r="DP335">
        <v>2</v>
      </c>
      <c r="DQ335" t="b">
        <v>1</v>
      </c>
      <c r="DR335">
        <v>1758819883.814285</v>
      </c>
      <c r="DS335">
        <v>441.6571428571428</v>
      </c>
      <c r="DT335">
        <v>476.3784285714286</v>
      </c>
      <c r="DU335">
        <v>22.84496071428572</v>
      </c>
      <c r="DV335">
        <v>21.05611071428571</v>
      </c>
      <c r="DW335">
        <v>442.0203928571429</v>
      </c>
      <c r="DX335">
        <v>22.72758571428572</v>
      </c>
      <c r="DY335">
        <v>499.9880714285714</v>
      </c>
      <c r="DZ335">
        <v>91.20074642857141</v>
      </c>
      <c r="EA335">
        <v>0.02822928214285714</v>
      </c>
      <c r="EB335">
        <v>29.67383214285714</v>
      </c>
      <c r="EC335">
        <v>30.01281785714286</v>
      </c>
      <c r="ED335">
        <v>999.9000000000002</v>
      </c>
      <c r="EE335">
        <v>0</v>
      </c>
      <c r="EF335">
        <v>0</v>
      </c>
      <c r="EG335">
        <v>9995.201071428572</v>
      </c>
      <c r="EH335">
        <v>0</v>
      </c>
      <c r="EI335">
        <v>12.2216</v>
      </c>
      <c r="EJ335">
        <v>-34.72114642857143</v>
      </c>
      <c r="EK335">
        <v>451.9827500000001</v>
      </c>
      <c r="EL335">
        <v>486.6248571428573</v>
      </c>
      <c r="EM335">
        <v>1.7888625</v>
      </c>
      <c r="EN335">
        <v>476.3784285714286</v>
      </c>
      <c r="EO335">
        <v>21.05611071428571</v>
      </c>
      <c r="EP335">
        <v>2.083478571428572</v>
      </c>
      <c r="EQ335">
        <v>1.9203325</v>
      </c>
      <c r="ER335">
        <v>18.09343214285714</v>
      </c>
      <c r="ES335">
        <v>16.80230714285714</v>
      </c>
      <c r="ET335">
        <v>2000.013571428572</v>
      </c>
      <c r="EU335">
        <v>0.9799970357142855</v>
      </c>
      <c r="EV335">
        <v>0.02000265714285714</v>
      </c>
      <c r="EW335">
        <v>0</v>
      </c>
      <c r="EX335">
        <v>304.2945</v>
      </c>
      <c r="EY335">
        <v>5.00097</v>
      </c>
      <c r="EZ335">
        <v>6128.582142857143</v>
      </c>
      <c r="FA335">
        <v>16707.68214285715</v>
      </c>
      <c r="FB335">
        <v>40.06199999999999</v>
      </c>
      <c r="FC335">
        <v>40.4865</v>
      </c>
      <c r="FD335">
        <v>40</v>
      </c>
      <c r="FE335">
        <v>40.06199999999999</v>
      </c>
      <c r="FF335">
        <v>40.68699999999999</v>
      </c>
      <c r="FG335">
        <v>1955.103571428572</v>
      </c>
      <c r="FH335">
        <v>39.91</v>
      </c>
      <c r="FI335">
        <v>0</v>
      </c>
      <c r="FJ335">
        <v>1758819892.8</v>
      </c>
      <c r="FK335">
        <v>0</v>
      </c>
      <c r="FL335">
        <v>304.3254</v>
      </c>
      <c r="FM335">
        <v>1.232615384635337</v>
      </c>
      <c r="FN335">
        <v>17.48692314272155</v>
      </c>
      <c r="FO335">
        <v>6128.742400000001</v>
      </c>
      <c r="FP335">
        <v>15</v>
      </c>
      <c r="FQ335">
        <v>0</v>
      </c>
      <c r="FR335" t="s">
        <v>441</v>
      </c>
      <c r="FS335">
        <v>1747247426.5</v>
      </c>
      <c r="FT335">
        <v>1747247420.5</v>
      </c>
      <c r="FU335">
        <v>0</v>
      </c>
      <c r="FV335">
        <v>1.027</v>
      </c>
      <c r="FW335">
        <v>0.031</v>
      </c>
      <c r="FX335">
        <v>0.02</v>
      </c>
      <c r="FY335">
        <v>0.05</v>
      </c>
      <c r="FZ335">
        <v>420</v>
      </c>
      <c r="GA335">
        <v>16</v>
      </c>
      <c r="GB335">
        <v>0.01</v>
      </c>
      <c r="GC335">
        <v>0.1</v>
      </c>
      <c r="GD335">
        <v>-33.005705</v>
      </c>
      <c r="GE335">
        <v>-34.89413808630392</v>
      </c>
      <c r="GF335">
        <v>3.532344321406819</v>
      </c>
      <c r="GG335">
        <v>0</v>
      </c>
      <c r="GH335">
        <v>304.2440882352941</v>
      </c>
      <c r="GI335">
        <v>0.9653017546517999</v>
      </c>
      <c r="GJ335">
        <v>0.2305720976495898</v>
      </c>
      <c r="GK335">
        <v>-1</v>
      </c>
      <c r="GL335">
        <v>1.79568275</v>
      </c>
      <c r="GM335">
        <v>-0.09145249530957726</v>
      </c>
      <c r="GN335">
        <v>0.01306053023186655</v>
      </c>
      <c r="GO335">
        <v>1</v>
      </c>
      <c r="GP335">
        <v>1</v>
      </c>
      <c r="GQ335">
        <v>2</v>
      </c>
      <c r="GR335" t="s">
        <v>442</v>
      </c>
      <c r="GS335">
        <v>3.13569</v>
      </c>
      <c r="GT335">
        <v>2.68848</v>
      </c>
      <c r="GU335">
        <v>0.102606</v>
      </c>
      <c r="GV335">
        <v>0.107412</v>
      </c>
      <c r="GW335">
        <v>0.103756</v>
      </c>
      <c r="GX335">
        <v>0.09676079999999999</v>
      </c>
      <c r="GY335">
        <v>28558.6</v>
      </c>
      <c r="GZ335">
        <v>28456.4</v>
      </c>
      <c r="HA335">
        <v>29579</v>
      </c>
      <c r="HB335">
        <v>29458.8</v>
      </c>
      <c r="HC335">
        <v>35023</v>
      </c>
      <c r="HD335">
        <v>35241.6</v>
      </c>
      <c r="HE335">
        <v>41623.1</v>
      </c>
      <c r="HF335">
        <v>41849.9</v>
      </c>
      <c r="HG335">
        <v>1.93207</v>
      </c>
      <c r="HH335">
        <v>1.8974</v>
      </c>
      <c r="HI335">
        <v>0.121742</v>
      </c>
      <c r="HJ335">
        <v>0</v>
      </c>
      <c r="HK335">
        <v>28.019</v>
      </c>
      <c r="HL335">
        <v>999.9</v>
      </c>
      <c r="HM335">
        <v>53.2</v>
      </c>
      <c r="HN335">
        <v>30.8</v>
      </c>
      <c r="HO335">
        <v>26.0167</v>
      </c>
      <c r="HP335">
        <v>62.1661</v>
      </c>
      <c r="HQ335">
        <v>25.8854</v>
      </c>
      <c r="HR335">
        <v>1</v>
      </c>
      <c r="HS335">
        <v>0.028999</v>
      </c>
      <c r="HT335">
        <v>-0.617851</v>
      </c>
      <c r="HU335">
        <v>20.3404</v>
      </c>
      <c r="HV335">
        <v>5.21699</v>
      </c>
      <c r="HW335">
        <v>12.0113</v>
      </c>
      <c r="HX335">
        <v>4.98925</v>
      </c>
      <c r="HY335">
        <v>3.28842</v>
      </c>
      <c r="HZ335">
        <v>9999</v>
      </c>
      <c r="IA335">
        <v>9999</v>
      </c>
      <c r="IB335">
        <v>9999</v>
      </c>
      <c r="IC335">
        <v>5.3</v>
      </c>
      <c r="ID335">
        <v>1.86757</v>
      </c>
      <c r="IE335">
        <v>1.86672</v>
      </c>
      <c r="IF335">
        <v>1.86603</v>
      </c>
      <c r="IG335">
        <v>1.866</v>
      </c>
      <c r="IH335">
        <v>1.86783</v>
      </c>
      <c r="II335">
        <v>1.87027</v>
      </c>
      <c r="IJ335">
        <v>1.86891</v>
      </c>
      <c r="IK335">
        <v>1.87042</v>
      </c>
      <c r="IL335">
        <v>0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-0.381</v>
      </c>
      <c r="IZ335">
        <v>0.1174</v>
      </c>
      <c r="JA335">
        <v>-0.08430758455233166</v>
      </c>
      <c r="JB335">
        <v>-0.0005046786976645747</v>
      </c>
      <c r="JC335">
        <v>-2.788243218172637E-07</v>
      </c>
      <c r="JD335">
        <v>-1.458253586176284E-11</v>
      </c>
      <c r="JE335">
        <v>-0.06436460862781151</v>
      </c>
      <c r="JF335">
        <v>-0.004978686969522418</v>
      </c>
      <c r="JG335">
        <v>0.0008967905392753483</v>
      </c>
      <c r="JH335">
        <v>-1.433903952826167E-05</v>
      </c>
      <c r="JI335">
        <v>4</v>
      </c>
      <c r="JJ335">
        <v>2332</v>
      </c>
      <c r="JK335">
        <v>1</v>
      </c>
      <c r="JL335">
        <v>26</v>
      </c>
      <c r="JM335">
        <v>192874.4</v>
      </c>
      <c r="JN335">
        <v>192874.5</v>
      </c>
      <c r="JO335">
        <v>1.22192</v>
      </c>
      <c r="JP335">
        <v>2.28149</v>
      </c>
      <c r="JQ335">
        <v>1.39648</v>
      </c>
      <c r="JR335">
        <v>2.34619</v>
      </c>
      <c r="JS335">
        <v>1.49536</v>
      </c>
      <c r="JT335">
        <v>2.54761</v>
      </c>
      <c r="JU335">
        <v>36.1285</v>
      </c>
      <c r="JV335">
        <v>24.07</v>
      </c>
      <c r="JW335">
        <v>18</v>
      </c>
      <c r="JX335">
        <v>489.041</v>
      </c>
      <c r="JY335">
        <v>457.347</v>
      </c>
      <c r="JZ335">
        <v>28.4101</v>
      </c>
      <c r="KA335">
        <v>27.9464</v>
      </c>
      <c r="KB335">
        <v>30.0001</v>
      </c>
      <c r="KC335">
        <v>27.8136</v>
      </c>
      <c r="KD335">
        <v>27.748</v>
      </c>
      <c r="KE335">
        <v>24.4749</v>
      </c>
      <c r="KF335">
        <v>25.9964</v>
      </c>
      <c r="KG335">
        <v>76.68810000000001</v>
      </c>
      <c r="KH335">
        <v>28.3996</v>
      </c>
      <c r="KI335">
        <v>527.201</v>
      </c>
      <c r="KJ335">
        <v>21.1211</v>
      </c>
      <c r="KK335">
        <v>101.092</v>
      </c>
      <c r="KL335">
        <v>100.637</v>
      </c>
    </row>
    <row r="336" spans="1:298">
      <c r="A336">
        <v>320</v>
      </c>
      <c r="B336">
        <v>1758819896.6</v>
      </c>
      <c r="C336">
        <v>6861.5</v>
      </c>
      <c r="D336" t="s">
        <v>1087</v>
      </c>
      <c r="E336" t="s">
        <v>1088</v>
      </c>
      <c r="F336">
        <v>5</v>
      </c>
      <c r="G336" t="s">
        <v>1026</v>
      </c>
      <c r="H336" t="s">
        <v>437</v>
      </c>
      <c r="I336" t="s">
        <v>438</v>
      </c>
      <c r="J336">
        <v>1758819889.1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519.9209219319114</v>
      </c>
      <c r="AL336">
        <v>491.6585878787877</v>
      </c>
      <c r="AM336">
        <v>3.354984208381954</v>
      </c>
      <c r="AN336">
        <v>65.06534305805209</v>
      </c>
      <c r="AO336">
        <f>(AQ336 - AP336 + DZ336*1E3/(8.314*(EB336+273.15)) * AS336/DY336 * AR336) * DY336/(100*DM336) * 1000/(1000 - AQ336)</f>
        <v>0</v>
      </c>
      <c r="AP336">
        <v>21.06186197536914</v>
      </c>
      <c r="AQ336">
        <v>22.84841151515153</v>
      </c>
      <c r="AR336">
        <v>-8.302287318083885E-06</v>
      </c>
      <c r="AS336">
        <v>108.0149622014332</v>
      </c>
      <c r="AT336">
        <v>0</v>
      </c>
      <c r="AU336">
        <v>0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2.44</v>
      </c>
      <c r="DN336">
        <v>0.5</v>
      </c>
      <c r="DO336" t="s">
        <v>440</v>
      </c>
      <c r="DP336">
        <v>2</v>
      </c>
      <c r="DQ336" t="b">
        <v>1</v>
      </c>
      <c r="DR336">
        <v>1758819889.1</v>
      </c>
      <c r="DS336">
        <v>457.8168148148149</v>
      </c>
      <c r="DT336">
        <v>494.1237037037038</v>
      </c>
      <c r="DU336">
        <v>22.84930370370371</v>
      </c>
      <c r="DV336">
        <v>21.06027407407407</v>
      </c>
      <c r="DW336">
        <v>458.1923703703703</v>
      </c>
      <c r="DX336">
        <v>22.73187407407407</v>
      </c>
      <c r="DY336">
        <v>500.0126666666666</v>
      </c>
      <c r="DZ336">
        <v>91.20073333333332</v>
      </c>
      <c r="EA336">
        <v>0.02815977407407408</v>
      </c>
      <c r="EB336">
        <v>29.68001851851852</v>
      </c>
      <c r="EC336">
        <v>30.01407037037037</v>
      </c>
      <c r="ED336">
        <v>999.9000000000001</v>
      </c>
      <c r="EE336">
        <v>0</v>
      </c>
      <c r="EF336">
        <v>0</v>
      </c>
      <c r="EG336">
        <v>10003.37666666667</v>
      </c>
      <c r="EH336">
        <v>0</v>
      </c>
      <c r="EI336">
        <v>12.22267407407407</v>
      </c>
      <c r="EJ336">
        <v>-36.30683703703703</v>
      </c>
      <c r="EK336">
        <v>468.5221851851852</v>
      </c>
      <c r="EL336">
        <v>504.753962962963</v>
      </c>
      <c r="EM336">
        <v>1.789034444444445</v>
      </c>
      <c r="EN336">
        <v>494.1237037037038</v>
      </c>
      <c r="EO336">
        <v>21.06027407407407</v>
      </c>
      <c r="EP336">
        <v>2.083873333333333</v>
      </c>
      <c r="EQ336">
        <v>1.920712962962963</v>
      </c>
      <c r="ER336">
        <v>18.09645555555555</v>
      </c>
      <c r="ES336">
        <v>16.80542592592593</v>
      </c>
      <c r="ET336">
        <v>2000.026666666667</v>
      </c>
      <c r="EU336">
        <v>0.9799972222222221</v>
      </c>
      <c r="EV336">
        <v>0.02000248148148148</v>
      </c>
      <c r="EW336">
        <v>0</v>
      </c>
      <c r="EX336">
        <v>304.3865925925926</v>
      </c>
      <c r="EY336">
        <v>5.00097</v>
      </c>
      <c r="EZ336">
        <v>6129.632222222222</v>
      </c>
      <c r="FA336">
        <v>16707.78518518519</v>
      </c>
      <c r="FB336">
        <v>40.06199999999999</v>
      </c>
      <c r="FC336">
        <v>40.48833333333333</v>
      </c>
      <c r="FD336">
        <v>40</v>
      </c>
      <c r="FE336">
        <v>40.06199999999999</v>
      </c>
      <c r="FF336">
        <v>40.68699999999999</v>
      </c>
      <c r="FG336">
        <v>1955.116666666667</v>
      </c>
      <c r="FH336">
        <v>39.91</v>
      </c>
      <c r="FI336">
        <v>0</v>
      </c>
      <c r="FJ336">
        <v>1758819897.6</v>
      </c>
      <c r="FK336">
        <v>0</v>
      </c>
      <c r="FL336">
        <v>304.39804</v>
      </c>
      <c r="FM336">
        <v>0.9816923054239997</v>
      </c>
      <c r="FN336">
        <v>14.37692314135222</v>
      </c>
      <c r="FO336">
        <v>6129.694</v>
      </c>
      <c r="FP336">
        <v>15</v>
      </c>
      <c r="FQ336">
        <v>0</v>
      </c>
      <c r="FR336" t="s">
        <v>441</v>
      </c>
      <c r="FS336">
        <v>1747247426.5</v>
      </c>
      <c r="FT336">
        <v>1747247420.5</v>
      </c>
      <c r="FU336">
        <v>0</v>
      </c>
      <c r="FV336">
        <v>1.027</v>
      </c>
      <c r="FW336">
        <v>0.031</v>
      </c>
      <c r="FX336">
        <v>0.02</v>
      </c>
      <c r="FY336">
        <v>0.05</v>
      </c>
      <c r="FZ336">
        <v>420</v>
      </c>
      <c r="GA336">
        <v>16</v>
      </c>
      <c r="GB336">
        <v>0.01</v>
      </c>
      <c r="GC336">
        <v>0.1</v>
      </c>
      <c r="GD336">
        <v>-35.34315</v>
      </c>
      <c r="GE336">
        <v>-17.76583339587233</v>
      </c>
      <c r="GF336">
        <v>1.812642728587186</v>
      </c>
      <c r="GG336">
        <v>0</v>
      </c>
      <c r="GH336">
        <v>304.3264705882352</v>
      </c>
      <c r="GI336">
        <v>1.134759357700075</v>
      </c>
      <c r="GJ336">
        <v>0.2389167016167319</v>
      </c>
      <c r="GK336">
        <v>-1</v>
      </c>
      <c r="GL336">
        <v>1.7885115</v>
      </c>
      <c r="GM336">
        <v>0.005601500938081382</v>
      </c>
      <c r="GN336">
        <v>0.003521790418238996</v>
      </c>
      <c r="GO336">
        <v>1</v>
      </c>
      <c r="GP336">
        <v>1</v>
      </c>
      <c r="GQ336">
        <v>2</v>
      </c>
      <c r="GR336" t="s">
        <v>442</v>
      </c>
      <c r="GS336">
        <v>3.13591</v>
      </c>
      <c r="GT336">
        <v>2.68821</v>
      </c>
      <c r="GU336">
        <v>0.105266</v>
      </c>
      <c r="GV336">
        <v>0.11001</v>
      </c>
      <c r="GW336">
        <v>0.103745</v>
      </c>
      <c r="GX336">
        <v>0.0967655</v>
      </c>
      <c r="GY336">
        <v>28473.5</v>
      </c>
      <c r="GZ336">
        <v>28373.2</v>
      </c>
      <c r="HA336">
        <v>29578.6</v>
      </c>
      <c r="HB336">
        <v>29458.4</v>
      </c>
      <c r="HC336">
        <v>35023</v>
      </c>
      <c r="HD336">
        <v>35241.1</v>
      </c>
      <c r="HE336">
        <v>41622.5</v>
      </c>
      <c r="HF336">
        <v>41849.5</v>
      </c>
      <c r="HG336">
        <v>1.93265</v>
      </c>
      <c r="HH336">
        <v>1.8971</v>
      </c>
      <c r="HI336">
        <v>0.122949</v>
      </c>
      <c r="HJ336">
        <v>0</v>
      </c>
      <c r="HK336">
        <v>28.0221</v>
      </c>
      <c r="HL336">
        <v>999.9</v>
      </c>
      <c r="HM336">
        <v>53.2</v>
      </c>
      <c r="HN336">
        <v>30.8</v>
      </c>
      <c r="HO336">
        <v>26.0168</v>
      </c>
      <c r="HP336">
        <v>61.5161</v>
      </c>
      <c r="HQ336">
        <v>25.8413</v>
      </c>
      <c r="HR336">
        <v>1</v>
      </c>
      <c r="HS336">
        <v>0.0291514</v>
      </c>
      <c r="HT336">
        <v>-0.644464</v>
      </c>
      <c r="HU336">
        <v>20.3403</v>
      </c>
      <c r="HV336">
        <v>5.21684</v>
      </c>
      <c r="HW336">
        <v>12.0125</v>
      </c>
      <c r="HX336">
        <v>4.9891</v>
      </c>
      <c r="HY336">
        <v>3.28838</v>
      </c>
      <c r="HZ336">
        <v>9999</v>
      </c>
      <c r="IA336">
        <v>9999</v>
      </c>
      <c r="IB336">
        <v>9999</v>
      </c>
      <c r="IC336">
        <v>5.3</v>
      </c>
      <c r="ID336">
        <v>1.86762</v>
      </c>
      <c r="IE336">
        <v>1.86675</v>
      </c>
      <c r="IF336">
        <v>1.86603</v>
      </c>
      <c r="IG336">
        <v>1.866</v>
      </c>
      <c r="IH336">
        <v>1.86784</v>
      </c>
      <c r="II336">
        <v>1.87027</v>
      </c>
      <c r="IJ336">
        <v>1.86893</v>
      </c>
      <c r="IK336">
        <v>1.87042</v>
      </c>
      <c r="IL336">
        <v>0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-0.394</v>
      </c>
      <c r="IZ336">
        <v>0.1174</v>
      </c>
      <c r="JA336">
        <v>-0.08430758455233166</v>
      </c>
      <c r="JB336">
        <v>-0.0005046786976645747</v>
      </c>
      <c r="JC336">
        <v>-2.788243218172637E-07</v>
      </c>
      <c r="JD336">
        <v>-1.458253586176284E-11</v>
      </c>
      <c r="JE336">
        <v>-0.06436460862781151</v>
      </c>
      <c r="JF336">
        <v>-0.004978686969522418</v>
      </c>
      <c r="JG336">
        <v>0.0008967905392753483</v>
      </c>
      <c r="JH336">
        <v>-1.433903952826167E-05</v>
      </c>
      <c r="JI336">
        <v>4</v>
      </c>
      <c r="JJ336">
        <v>2332</v>
      </c>
      <c r="JK336">
        <v>1</v>
      </c>
      <c r="JL336">
        <v>26</v>
      </c>
      <c r="JM336">
        <v>192874.5</v>
      </c>
      <c r="JN336">
        <v>192874.6</v>
      </c>
      <c r="JO336">
        <v>1.2561</v>
      </c>
      <c r="JP336">
        <v>2.28394</v>
      </c>
      <c r="JQ336">
        <v>1.39648</v>
      </c>
      <c r="JR336">
        <v>2.34375</v>
      </c>
      <c r="JS336">
        <v>1.49536</v>
      </c>
      <c r="JT336">
        <v>2.57812</v>
      </c>
      <c r="JU336">
        <v>36.1285</v>
      </c>
      <c r="JV336">
        <v>24.0612</v>
      </c>
      <c r="JW336">
        <v>18</v>
      </c>
      <c r="JX336">
        <v>489.402</v>
      </c>
      <c r="JY336">
        <v>457.159</v>
      </c>
      <c r="JZ336">
        <v>28.3915</v>
      </c>
      <c r="KA336">
        <v>27.9464</v>
      </c>
      <c r="KB336">
        <v>30</v>
      </c>
      <c r="KC336">
        <v>27.8136</v>
      </c>
      <c r="KD336">
        <v>27.748</v>
      </c>
      <c r="KE336">
        <v>25.148</v>
      </c>
      <c r="KF336">
        <v>25.9964</v>
      </c>
      <c r="KG336">
        <v>76.68810000000001</v>
      </c>
      <c r="KH336">
        <v>28.391</v>
      </c>
      <c r="KI336">
        <v>540.577</v>
      </c>
      <c r="KJ336">
        <v>21.1306</v>
      </c>
      <c r="KK336">
        <v>101.09</v>
      </c>
      <c r="KL336">
        <v>100.636</v>
      </c>
    </row>
    <row r="337" spans="1:298">
      <c r="A337">
        <v>321</v>
      </c>
      <c r="B337">
        <v>1758819901.6</v>
      </c>
      <c r="C337">
        <v>6866.5</v>
      </c>
      <c r="D337" t="s">
        <v>1089</v>
      </c>
      <c r="E337" t="s">
        <v>1090</v>
      </c>
      <c r="F337">
        <v>5</v>
      </c>
      <c r="G337" t="s">
        <v>1026</v>
      </c>
      <c r="H337" t="s">
        <v>437</v>
      </c>
      <c r="I337" t="s">
        <v>438</v>
      </c>
      <c r="J337">
        <v>1758819893.814285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537.0719517532195</v>
      </c>
      <c r="AL337">
        <v>508.6717272727274</v>
      </c>
      <c r="AM337">
        <v>3.409369613725068</v>
      </c>
      <c r="AN337">
        <v>65.06534305805209</v>
      </c>
      <c r="AO337">
        <f>(AQ337 - AP337 + DZ337*1E3/(8.314*(EB337+273.15)) * AS337/DY337 * AR337) * DY337/(100*DM337) * 1000/(1000 - AQ337)</f>
        <v>0</v>
      </c>
      <c r="AP337">
        <v>21.06283610937916</v>
      </c>
      <c r="AQ337">
        <v>22.83558484848485</v>
      </c>
      <c r="AR337">
        <v>-4.581963470192831E-05</v>
      </c>
      <c r="AS337">
        <v>108.0149622014332</v>
      </c>
      <c r="AT337">
        <v>0</v>
      </c>
      <c r="AU337">
        <v>0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2.44</v>
      </c>
      <c r="DN337">
        <v>0.5</v>
      </c>
      <c r="DO337" t="s">
        <v>440</v>
      </c>
      <c r="DP337">
        <v>2</v>
      </c>
      <c r="DQ337" t="b">
        <v>1</v>
      </c>
      <c r="DR337">
        <v>1758819893.814285</v>
      </c>
      <c r="DS337">
        <v>473.0226071428571</v>
      </c>
      <c r="DT337">
        <v>510.0068928571428</v>
      </c>
      <c r="DU337">
        <v>22.847325</v>
      </c>
      <c r="DV337">
        <v>21.06127142857143</v>
      </c>
      <c r="DW337">
        <v>473.41</v>
      </c>
      <c r="DX337">
        <v>22.72991428571428</v>
      </c>
      <c r="DY337">
        <v>500.0071785714286</v>
      </c>
      <c r="DZ337">
        <v>91.20053571428571</v>
      </c>
      <c r="EA337">
        <v>0.02818663214285714</v>
      </c>
      <c r="EB337">
        <v>29.68663928571429</v>
      </c>
      <c r="EC337">
        <v>30.01841785714285</v>
      </c>
      <c r="ED337">
        <v>999.9000000000002</v>
      </c>
      <c r="EE337">
        <v>0</v>
      </c>
      <c r="EF337">
        <v>0</v>
      </c>
      <c r="EG337">
        <v>9995.020357142857</v>
      </c>
      <c r="EH337">
        <v>0</v>
      </c>
      <c r="EI337">
        <v>12.22929285714286</v>
      </c>
      <c r="EJ337">
        <v>-36.98419285714285</v>
      </c>
      <c r="EK337">
        <v>484.0825714285714</v>
      </c>
      <c r="EL337">
        <v>520.9793928571429</v>
      </c>
      <c r="EM337">
        <v>1.786048928571429</v>
      </c>
      <c r="EN337">
        <v>510.0068928571428</v>
      </c>
      <c r="EO337">
        <v>21.06127142857143</v>
      </c>
      <c r="EP337">
        <v>2.083688214285714</v>
      </c>
      <c r="EQ337">
        <v>1.920799642857143</v>
      </c>
      <c r="ER337">
        <v>18.09503214285714</v>
      </c>
      <c r="ES337">
        <v>16.80614285714286</v>
      </c>
      <c r="ET337">
        <v>2000.026071428571</v>
      </c>
      <c r="EU337">
        <v>0.9799972499999997</v>
      </c>
      <c r="EV337">
        <v>0.02000245357142857</v>
      </c>
      <c r="EW337">
        <v>0</v>
      </c>
      <c r="EX337">
        <v>304.4191428571429</v>
      </c>
      <c r="EY337">
        <v>5.00097</v>
      </c>
      <c r="EZ337">
        <v>6130.73892857143</v>
      </c>
      <c r="FA337">
        <v>16707.775</v>
      </c>
      <c r="FB337">
        <v>40.06199999999999</v>
      </c>
      <c r="FC337">
        <v>40.4955</v>
      </c>
      <c r="FD337">
        <v>40</v>
      </c>
      <c r="FE337">
        <v>40.06199999999999</v>
      </c>
      <c r="FF337">
        <v>40.68699999999999</v>
      </c>
      <c r="FG337">
        <v>1955.116071428571</v>
      </c>
      <c r="FH337">
        <v>39.91</v>
      </c>
      <c r="FI337">
        <v>0</v>
      </c>
      <c r="FJ337">
        <v>1758819902.4</v>
      </c>
      <c r="FK337">
        <v>0</v>
      </c>
      <c r="FL337">
        <v>304.41904</v>
      </c>
      <c r="FM337">
        <v>0.07692307428035504</v>
      </c>
      <c r="FN337">
        <v>4.150000035547735</v>
      </c>
      <c r="FO337">
        <v>6130.7276</v>
      </c>
      <c r="FP337">
        <v>15</v>
      </c>
      <c r="FQ337">
        <v>0</v>
      </c>
      <c r="FR337" t="s">
        <v>441</v>
      </c>
      <c r="FS337">
        <v>1747247426.5</v>
      </c>
      <c r="FT337">
        <v>1747247420.5</v>
      </c>
      <c r="FU337">
        <v>0</v>
      </c>
      <c r="FV337">
        <v>1.027</v>
      </c>
      <c r="FW337">
        <v>0.031</v>
      </c>
      <c r="FX337">
        <v>0.02</v>
      </c>
      <c r="FY337">
        <v>0.05</v>
      </c>
      <c r="FZ337">
        <v>420</v>
      </c>
      <c r="GA337">
        <v>16</v>
      </c>
      <c r="GB337">
        <v>0.01</v>
      </c>
      <c r="GC337">
        <v>0.1</v>
      </c>
      <c r="GD337">
        <v>-36.38241951219512</v>
      </c>
      <c r="GE337">
        <v>-9.890188850174214</v>
      </c>
      <c r="GF337">
        <v>1.044387491919455</v>
      </c>
      <c r="GG337">
        <v>0</v>
      </c>
      <c r="GH337">
        <v>304.3801764705883</v>
      </c>
      <c r="GI337">
        <v>0.562291825396981</v>
      </c>
      <c r="GJ337">
        <v>0.1960794362719386</v>
      </c>
      <c r="GK337">
        <v>-1</v>
      </c>
      <c r="GL337">
        <v>1.78669243902439</v>
      </c>
      <c r="GM337">
        <v>-0.02348445993031524</v>
      </c>
      <c r="GN337">
        <v>0.004650159074377328</v>
      </c>
      <c r="GO337">
        <v>1</v>
      </c>
      <c r="GP337">
        <v>1</v>
      </c>
      <c r="GQ337">
        <v>2</v>
      </c>
      <c r="GR337" t="s">
        <v>442</v>
      </c>
      <c r="GS337">
        <v>3.13557</v>
      </c>
      <c r="GT337">
        <v>2.6887</v>
      </c>
      <c r="GU337">
        <v>0.107919</v>
      </c>
      <c r="GV337">
        <v>0.112591</v>
      </c>
      <c r="GW337">
        <v>0.103703</v>
      </c>
      <c r="GX337">
        <v>0.09677810000000001</v>
      </c>
      <c r="GY337">
        <v>28388.9</v>
      </c>
      <c r="GZ337">
        <v>28291.2</v>
      </c>
      <c r="HA337">
        <v>29578.3</v>
      </c>
      <c r="HB337">
        <v>29458.8</v>
      </c>
      <c r="HC337">
        <v>35024.4</v>
      </c>
      <c r="HD337">
        <v>35241</v>
      </c>
      <c r="HE337">
        <v>41622</v>
      </c>
      <c r="HF337">
        <v>41849.9</v>
      </c>
      <c r="HG337">
        <v>1.9319</v>
      </c>
      <c r="HH337">
        <v>1.89755</v>
      </c>
      <c r="HI337">
        <v>0.123046</v>
      </c>
      <c r="HJ337">
        <v>0</v>
      </c>
      <c r="HK337">
        <v>28.0261</v>
      </c>
      <c r="HL337">
        <v>999.9</v>
      </c>
      <c r="HM337">
        <v>53.2</v>
      </c>
      <c r="HN337">
        <v>30.8</v>
      </c>
      <c r="HO337">
        <v>26.0173</v>
      </c>
      <c r="HP337">
        <v>61.9161</v>
      </c>
      <c r="HQ337">
        <v>25.9696</v>
      </c>
      <c r="HR337">
        <v>1</v>
      </c>
      <c r="HS337">
        <v>0.0294309</v>
      </c>
      <c r="HT337">
        <v>-0.629262</v>
      </c>
      <c r="HU337">
        <v>20.3404</v>
      </c>
      <c r="HV337">
        <v>5.21594</v>
      </c>
      <c r="HW337">
        <v>12.012</v>
      </c>
      <c r="HX337">
        <v>4.98875</v>
      </c>
      <c r="HY337">
        <v>3.28803</v>
      </c>
      <c r="HZ337">
        <v>9999</v>
      </c>
      <c r="IA337">
        <v>9999</v>
      </c>
      <c r="IB337">
        <v>9999</v>
      </c>
      <c r="IC337">
        <v>5.3</v>
      </c>
      <c r="ID337">
        <v>1.86761</v>
      </c>
      <c r="IE337">
        <v>1.86672</v>
      </c>
      <c r="IF337">
        <v>1.86603</v>
      </c>
      <c r="IG337">
        <v>1.866</v>
      </c>
      <c r="IH337">
        <v>1.86785</v>
      </c>
      <c r="II337">
        <v>1.87027</v>
      </c>
      <c r="IJ337">
        <v>1.86893</v>
      </c>
      <c r="IK337">
        <v>1.87043</v>
      </c>
      <c r="IL337">
        <v>0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-0.407</v>
      </c>
      <c r="IZ337">
        <v>0.1172</v>
      </c>
      <c r="JA337">
        <v>-0.08430758455233166</v>
      </c>
      <c r="JB337">
        <v>-0.0005046786976645747</v>
      </c>
      <c r="JC337">
        <v>-2.788243218172637E-07</v>
      </c>
      <c r="JD337">
        <v>-1.458253586176284E-11</v>
      </c>
      <c r="JE337">
        <v>-0.06436460862781151</v>
      </c>
      <c r="JF337">
        <v>-0.004978686969522418</v>
      </c>
      <c r="JG337">
        <v>0.0008967905392753483</v>
      </c>
      <c r="JH337">
        <v>-1.433903952826167E-05</v>
      </c>
      <c r="JI337">
        <v>4</v>
      </c>
      <c r="JJ337">
        <v>2332</v>
      </c>
      <c r="JK337">
        <v>1</v>
      </c>
      <c r="JL337">
        <v>26</v>
      </c>
      <c r="JM337">
        <v>192874.6</v>
      </c>
      <c r="JN337">
        <v>192874.7</v>
      </c>
      <c r="JO337">
        <v>1.2854</v>
      </c>
      <c r="JP337">
        <v>2.27295</v>
      </c>
      <c r="JQ337">
        <v>1.39648</v>
      </c>
      <c r="JR337">
        <v>2.34375</v>
      </c>
      <c r="JS337">
        <v>1.49536</v>
      </c>
      <c r="JT337">
        <v>2.58301</v>
      </c>
      <c r="JU337">
        <v>36.1285</v>
      </c>
      <c r="JV337">
        <v>24.07</v>
      </c>
      <c r="JW337">
        <v>18</v>
      </c>
      <c r="JX337">
        <v>488.931</v>
      </c>
      <c r="JY337">
        <v>457.441</v>
      </c>
      <c r="JZ337">
        <v>28.3789</v>
      </c>
      <c r="KA337">
        <v>27.9464</v>
      </c>
      <c r="KB337">
        <v>30.0001</v>
      </c>
      <c r="KC337">
        <v>27.8136</v>
      </c>
      <c r="KD337">
        <v>27.748</v>
      </c>
      <c r="KE337">
        <v>25.7355</v>
      </c>
      <c r="KF337">
        <v>25.7197</v>
      </c>
      <c r="KG337">
        <v>76.68810000000001</v>
      </c>
      <c r="KH337">
        <v>28.3768</v>
      </c>
      <c r="KI337">
        <v>560.6130000000001</v>
      </c>
      <c r="KJ337">
        <v>21.1462</v>
      </c>
      <c r="KK337">
        <v>101.09</v>
      </c>
      <c r="KL337">
        <v>100.637</v>
      </c>
    </row>
    <row r="338" spans="1:298">
      <c r="A338">
        <v>322</v>
      </c>
      <c r="B338">
        <v>1758819906.6</v>
      </c>
      <c r="C338">
        <v>6871.5</v>
      </c>
      <c r="D338" t="s">
        <v>1091</v>
      </c>
      <c r="E338" t="s">
        <v>1092</v>
      </c>
      <c r="F338">
        <v>5</v>
      </c>
      <c r="G338" t="s">
        <v>1026</v>
      </c>
      <c r="H338" t="s">
        <v>437</v>
      </c>
      <c r="I338" t="s">
        <v>438</v>
      </c>
      <c r="J338">
        <v>1758819899.1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554.3118029075341</v>
      </c>
      <c r="AL338">
        <v>525.6654121212118</v>
      </c>
      <c r="AM338">
        <v>3.396334098988433</v>
      </c>
      <c r="AN338">
        <v>65.06534305805209</v>
      </c>
      <c r="AO338">
        <f>(AQ338 - AP338 + DZ338*1E3/(8.314*(EB338+273.15)) * AS338/DY338 * AR338) * DY338/(100*DM338) * 1000/(1000 - AQ338)</f>
        <v>0</v>
      </c>
      <c r="AP338">
        <v>21.11215195006733</v>
      </c>
      <c r="AQ338">
        <v>22.83034484848484</v>
      </c>
      <c r="AR338">
        <v>-7.998289117287457E-06</v>
      </c>
      <c r="AS338">
        <v>108.0149622014332</v>
      </c>
      <c r="AT338">
        <v>0</v>
      </c>
      <c r="AU338">
        <v>0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2.44</v>
      </c>
      <c r="DN338">
        <v>0.5</v>
      </c>
      <c r="DO338" t="s">
        <v>440</v>
      </c>
      <c r="DP338">
        <v>2</v>
      </c>
      <c r="DQ338" t="b">
        <v>1</v>
      </c>
      <c r="DR338">
        <v>1758819899.1</v>
      </c>
      <c r="DS338">
        <v>490.4202962962963</v>
      </c>
      <c r="DT338">
        <v>527.794925925926</v>
      </c>
      <c r="DU338">
        <v>22.84003333333333</v>
      </c>
      <c r="DV338">
        <v>21.07692592592593</v>
      </c>
      <c r="DW338">
        <v>490.8211851851851</v>
      </c>
      <c r="DX338">
        <v>22.72272592592592</v>
      </c>
      <c r="DY338">
        <v>500.0150740740741</v>
      </c>
      <c r="DZ338">
        <v>91.20048888888887</v>
      </c>
      <c r="EA338">
        <v>0.02815054814814814</v>
      </c>
      <c r="EB338">
        <v>29.69014074074074</v>
      </c>
      <c r="EC338">
        <v>30.02270370370371</v>
      </c>
      <c r="ED338">
        <v>999.9000000000001</v>
      </c>
      <c r="EE338">
        <v>0</v>
      </c>
      <c r="EF338">
        <v>0</v>
      </c>
      <c r="EG338">
        <v>10000.48185185185</v>
      </c>
      <c r="EH338">
        <v>0</v>
      </c>
      <c r="EI338">
        <v>12.23605925925926</v>
      </c>
      <c r="EJ338">
        <v>-37.37465925925926</v>
      </c>
      <c r="EK338">
        <v>501.8832222222222</v>
      </c>
      <c r="EL338">
        <v>539.1591111111111</v>
      </c>
      <c r="EM338">
        <v>1.76310962962963</v>
      </c>
      <c r="EN338">
        <v>527.794925925926</v>
      </c>
      <c r="EO338">
        <v>21.07692592592593</v>
      </c>
      <c r="EP338">
        <v>2.083022592592592</v>
      </c>
      <c r="EQ338">
        <v>1.922225925925926</v>
      </c>
      <c r="ER338">
        <v>18.08994444444444</v>
      </c>
      <c r="ES338">
        <v>16.81783333333333</v>
      </c>
      <c r="ET338">
        <v>2000.007777777777</v>
      </c>
      <c r="EU338">
        <v>0.979997111111111</v>
      </c>
      <c r="EV338">
        <v>0.0200025962962963</v>
      </c>
      <c r="EW338">
        <v>0</v>
      </c>
      <c r="EX338">
        <v>304.4677407407408</v>
      </c>
      <c r="EY338">
        <v>5.00097</v>
      </c>
      <c r="EZ338">
        <v>6131.899999999999</v>
      </c>
      <c r="FA338">
        <v>16707.61851851852</v>
      </c>
      <c r="FB338">
        <v>40.06199999999999</v>
      </c>
      <c r="FC338">
        <v>40.49533333333333</v>
      </c>
      <c r="FD338">
        <v>40.00688888888889</v>
      </c>
      <c r="FE338">
        <v>40.06199999999999</v>
      </c>
      <c r="FF338">
        <v>40.68699999999999</v>
      </c>
      <c r="FG338">
        <v>1955.097777777778</v>
      </c>
      <c r="FH338">
        <v>39.90925925925926</v>
      </c>
      <c r="FI338">
        <v>0</v>
      </c>
      <c r="FJ338">
        <v>1758819907.8</v>
      </c>
      <c r="FK338">
        <v>0</v>
      </c>
      <c r="FL338">
        <v>304.458576923077</v>
      </c>
      <c r="FM338">
        <v>0.02936752752860386</v>
      </c>
      <c r="FN338">
        <v>20.48205129288339</v>
      </c>
      <c r="FO338">
        <v>6131.986923076922</v>
      </c>
      <c r="FP338">
        <v>15</v>
      </c>
      <c r="FQ338">
        <v>0</v>
      </c>
      <c r="FR338" t="s">
        <v>441</v>
      </c>
      <c r="FS338">
        <v>1747247426.5</v>
      </c>
      <c r="FT338">
        <v>1747247420.5</v>
      </c>
      <c r="FU338">
        <v>0</v>
      </c>
      <c r="FV338">
        <v>1.027</v>
      </c>
      <c r="FW338">
        <v>0.031</v>
      </c>
      <c r="FX338">
        <v>0.02</v>
      </c>
      <c r="FY338">
        <v>0.05</v>
      </c>
      <c r="FZ338">
        <v>420</v>
      </c>
      <c r="GA338">
        <v>16</v>
      </c>
      <c r="GB338">
        <v>0.01</v>
      </c>
      <c r="GC338">
        <v>0.1</v>
      </c>
      <c r="GD338">
        <v>-37.07085609756098</v>
      </c>
      <c r="GE338">
        <v>-4.910740766550608</v>
      </c>
      <c r="GF338">
        <v>0.5069056986667919</v>
      </c>
      <c r="GG338">
        <v>0</v>
      </c>
      <c r="GH338">
        <v>304.4175</v>
      </c>
      <c r="GI338">
        <v>0.1528036680615526</v>
      </c>
      <c r="GJ338">
        <v>0.1894664722784686</v>
      </c>
      <c r="GK338">
        <v>-1</v>
      </c>
      <c r="GL338">
        <v>1.774473658536585</v>
      </c>
      <c r="GM338">
        <v>-0.2083914982578361</v>
      </c>
      <c r="GN338">
        <v>0.02600123981622728</v>
      </c>
      <c r="GO338">
        <v>0</v>
      </c>
      <c r="GP338">
        <v>0</v>
      </c>
      <c r="GQ338">
        <v>2</v>
      </c>
      <c r="GR338" t="s">
        <v>450</v>
      </c>
      <c r="GS338">
        <v>3.13572</v>
      </c>
      <c r="GT338">
        <v>2.68844</v>
      </c>
      <c r="GU338">
        <v>0.110529</v>
      </c>
      <c r="GV338">
        <v>0.115102</v>
      </c>
      <c r="GW338">
        <v>0.103695</v>
      </c>
      <c r="GX338">
        <v>0.09703580000000001</v>
      </c>
      <c r="GY338">
        <v>28305.7</v>
      </c>
      <c r="GZ338">
        <v>28211.3</v>
      </c>
      <c r="HA338">
        <v>29578.2</v>
      </c>
      <c r="HB338">
        <v>29458.9</v>
      </c>
      <c r="HC338">
        <v>35024.7</v>
      </c>
      <c r="HD338">
        <v>35231</v>
      </c>
      <c r="HE338">
        <v>41622</v>
      </c>
      <c r="HF338">
        <v>41850.1</v>
      </c>
      <c r="HG338">
        <v>1.93215</v>
      </c>
      <c r="HH338">
        <v>1.89725</v>
      </c>
      <c r="HI338">
        <v>0.121757</v>
      </c>
      <c r="HJ338">
        <v>0</v>
      </c>
      <c r="HK338">
        <v>28.0311</v>
      </c>
      <c r="HL338">
        <v>999.9</v>
      </c>
      <c r="HM338">
        <v>53.2</v>
      </c>
      <c r="HN338">
        <v>30.8</v>
      </c>
      <c r="HO338">
        <v>26.0153</v>
      </c>
      <c r="HP338">
        <v>62.0161</v>
      </c>
      <c r="HQ338">
        <v>25.9575</v>
      </c>
      <c r="HR338">
        <v>1</v>
      </c>
      <c r="HS338">
        <v>0.0291438</v>
      </c>
      <c r="HT338">
        <v>-0.53729</v>
      </c>
      <c r="HU338">
        <v>20.3407</v>
      </c>
      <c r="HV338">
        <v>5.21594</v>
      </c>
      <c r="HW338">
        <v>12.0128</v>
      </c>
      <c r="HX338">
        <v>4.98895</v>
      </c>
      <c r="HY338">
        <v>3.28803</v>
      </c>
      <c r="HZ338">
        <v>9999</v>
      </c>
      <c r="IA338">
        <v>9999</v>
      </c>
      <c r="IB338">
        <v>9999</v>
      </c>
      <c r="IC338">
        <v>5.3</v>
      </c>
      <c r="ID338">
        <v>1.86761</v>
      </c>
      <c r="IE338">
        <v>1.86672</v>
      </c>
      <c r="IF338">
        <v>1.86603</v>
      </c>
      <c r="IG338">
        <v>1.866</v>
      </c>
      <c r="IH338">
        <v>1.86783</v>
      </c>
      <c r="II338">
        <v>1.87028</v>
      </c>
      <c r="IJ338">
        <v>1.86893</v>
      </c>
      <c r="IK338">
        <v>1.87042</v>
      </c>
      <c r="IL338">
        <v>0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-0.421</v>
      </c>
      <c r="IZ338">
        <v>0.1172</v>
      </c>
      <c r="JA338">
        <v>-0.08430758455233166</v>
      </c>
      <c r="JB338">
        <v>-0.0005046786976645747</v>
      </c>
      <c r="JC338">
        <v>-2.788243218172637E-07</v>
      </c>
      <c r="JD338">
        <v>-1.458253586176284E-11</v>
      </c>
      <c r="JE338">
        <v>-0.06436460862781151</v>
      </c>
      <c r="JF338">
        <v>-0.004978686969522418</v>
      </c>
      <c r="JG338">
        <v>0.0008967905392753483</v>
      </c>
      <c r="JH338">
        <v>-1.433903952826167E-05</v>
      </c>
      <c r="JI338">
        <v>4</v>
      </c>
      <c r="JJ338">
        <v>2332</v>
      </c>
      <c r="JK338">
        <v>1</v>
      </c>
      <c r="JL338">
        <v>26</v>
      </c>
      <c r="JM338">
        <v>192874.7</v>
      </c>
      <c r="JN338">
        <v>192874.8</v>
      </c>
      <c r="JO338">
        <v>1.31958</v>
      </c>
      <c r="JP338">
        <v>2.27905</v>
      </c>
      <c r="JQ338">
        <v>1.39648</v>
      </c>
      <c r="JR338">
        <v>2.34619</v>
      </c>
      <c r="JS338">
        <v>1.49536</v>
      </c>
      <c r="JT338">
        <v>2.65137</v>
      </c>
      <c r="JU338">
        <v>36.1285</v>
      </c>
      <c r="JV338">
        <v>24.0612</v>
      </c>
      <c r="JW338">
        <v>18</v>
      </c>
      <c r="JX338">
        <v>489.087</v>
      </c>
      <c r="JY338">
        <v>457.253</v>
      </c>
      <c r="JZ338">
        <v>28.3561</v>
      </c>
      <c r="KA338">
        <v>27.9483</v>
      </c>
      <c r="KB338">
        <v>30.0001</v>
      </c>
      <c r="KC338">
        <v>27.8136</v>
      </c>
      <c r="KD338">
        <v>27.748</v>
      </c>
      <c r="KE338">
        <v>26.4021</v>
      </c>
      <c r="KF338">
        <v>25.7197</v>
      </c>
      <c r="KG338">
        <v>76.68810000000001</v>
      </c>
      <c r="KH338">
        <v>28.3436</v>
      </c>
      <c r="KI338">
        <v>574.014</v>
      </c>
      <c r="KJ338">
        <v>21.1522</v>
      </c>
      <c r="KK338">
        <v>101.089</v>
      </c>
      <c r="KL338">
        <v>100.638</v>
      </c>
    </row>
    <row r="339" spans="1:298">
      <c r="A339">
        <v>323</v>
      </c>
      <c r="B339">
        <v>1758819911.6</v>
      </c>
      <c r="C339">
        <v>6876.5</v>
      </c>
      <c r="D339" t="s">
        <v>1093</v>
      </c>
      <c r="E339" t="s">
        <v>1094</v>
      </c>
      <c r="F339">
        <v>5</v>
      </c>
      <c r="G339" t="s">
        <v>1026</v>
      </c>
      <c r="H339" t="s">
        <v>437</v>
      </c>
      <c r="I339" t="s">
        <v>438</v>
      </c>
      <c r="J339">
        <v>1758819903.814285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571.4472212888093</v>
      </c>
      <c r="AL339">
        <v>542.6996424242421</v>
      </c>
      <c r="AM339">
        <v>3.39546617601253</v>
      </c>
      <c r="AN339">
        <v>65.06534305805209</v>
      </c>
      <c r="AO339">
        <f>(AQ339 - AP339 + DZ339*1E3/(8.314*(EB339+273.15)) * AS339/DY339 * AR339) * DY339/(100*DM339) * 1000/(1000 - AQ339)</f>
        <v>0</v>
      </c>
      <c r="AP339">
        <v>21.15419235213067</v>
      </c>
      <c r="AQ339">
        <v>22.83677333333333</v>
      </c>
      <c r="AR339">
        <v>1.769689828570255E-05</v>
      </c>
      <c r="AS339">
        <v>108.0149622014332</v>
      </c>
      <c r="AT339">
        <v>0</v>
      </c>
      <c r="AU339">
        <v>0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2.44</v>
      </c>
      <c r="DN339">
        <v>0.5</v>
      </c>
      <c r="DO339" t="s">
        <v>440</v>
      </c>
      <c r="DP339">
        <v>2</v>
      </c>
      <c r="DQ339" t="b">
        <v>1</v>
      </c>
      <c r="DR339">
        <v>1758819903.814285</v>
      </c>
      <c r="DS339">
        <v>506.0743928571429</v>
      </c>
      <c r="DT339">
        <v>543.6354642857142</v>
      </c>
      <c r="DU339">
        <v>22.83568928571429</v>
      </c>
      <c r="DV339">
        <v>21.10582142857143</v>
      </c>
      <c r="DW339">
        <v>506.4878214285714</v>
      </c>
      <c r="DX339">
        <v>22.71843571428571</v>
      </c>
      <c r="DY339">
        <v>500.0228928571428</v>
      </c>
      <c r="DZ339">
        <v>91.20063928571429</v>
      </c>
      <c r="EA339">
        <v>0.02820099285714286</v>
      </c>
      <c r="EB339">
        <v>29.68483214285715</v>
      </c>
      <c r="EC339">
        <v>30.02363214285714</v>
      </c>
      <c r="ED339">
        <v>999.9000000000002</v>
      </c>
      <c r="EE339">
        <v>0</v>
      </c>
      <c r="EF339">
        <v>0</v>
      </c>
      <c r="EG339">
        <v>9993.816071428571</v>
      </c>
      <c r="EH339">
        <v>0</v>
      </c>
      <c r="EI339">
        <v>12.24144285714286</v>
      </c>
      <c r="EJ339">
        <v>-37.56097142857143</v>
      </c>
      <c r="EK339">
        <v>517.9010714285714</v>
      </c>
      <c r="EL339">
        <v>555.3573214285715</v>
      </c>
      <c r="EM339">
        <v>1.729878214285714</v>
      </c>
      <c r="EN339">
        <v>543.6354642857142</v>
      </c>
      <c r="EO339">
        <v>21.10582142857143</v>
      </c>
      <c r="EP339">
        <v>2.082630357142857</v>
      </c>
      <c r="EQ339">
        <v>1.924863214285715</v>
      </c>
      <c r="ER339">
        <v>18.08693928571429</v>
      </c>
      <c r="ES339">
        <v>16.83942142857143</v>
      </c>
      <c r="ET339">
        <v>1999.975714285714</v>
      </c>
      <c r="EU339">
        <v>0.9799968214285713</v>
      </c>
      <c r="EV339">
        <v>0.02000287857142857</v>
      </c>
      <c r="EW339">
        <v>0</v>
      </c>
      <c r="EX339">
        <v>304.5494642857143</v>
      </c>
      <c r="EY339">
        <v>5.00097</v>
      </c>
      <c r="EZ339">
        <v>6132.580000000001</v>
      </c>
      <c r="FA339">
        <v>16707.36071428571</v>
      </c>
      <c r="FB339">
        <v>40.06199999999999</v>
      </c>
      <c r="FC339">
        <v>40.49775</v>
      </c>
      <c r="FD339">
        <v>40.0155</v>
      </c>
      <c r="FE339">
        <v>40.06199999999999</v>
      </c>
      <c r="FF339">
        <v>40.68699999999999</v>
      </c>
      <c r="FG339">
        <v>1955.065714285714</v>
      </c>
      <c r="FH339">
        <v>39.90892857142858</v>
      </c>
      <c r="FI339">
        <v>0</v>
      </c>
      <c r="FJ339">
        <v>1758819912.6</v>
      </c>
      <c r="FK339">
        <v>0</v>
      </c>
      <c r="FL339">
        <v>304.5293846153846</v>
      </c>
      <c r="FM339">
        <v>1.695247874494107</v>
      </c>
      <c r="FN339">
        <v>13.76273502750329</v>
      </c>
      <c r="FO339">
        <v>6132.763846153845</v>
      </c>
      <c r="FP339">
        <v>15</v>
      </c>
      <c r="FQ339">
        <v>0</v>
      </c>
      <c r="FR339" t="s">
        <v>441</v>
      </c>
      <c r="FS339">
        <v>1747247426.5</v>
      </c>
      <c r="FT339">
        <v>1747247420.5</v>
      </c>
      <c r="FU339">
        <v>0</v>
      </c>
      <c r="FV339">
        <v>1.027</v>
      </c>
      <c r="FW339">
        <v>0.031</v>
      </c>
      <c r="FX339">
        <v>0.02</v>
      </c>
      <c r="FY339">
        <v>0.05</v>
      </c>
      <c r="FZ339">
        <v>420</v>
      </c>
      <c r="GA339">
        <v>16</v>
      </c>
      <c r="GB339">
        <v>0.01</v>
      </c>
      <c r="GC339">
        <v>0.1</v>
      </c>
      <c r="GD339">
        <v>-37.44124</v>
      </c>
      <c r="GE339">
        <v>-2.546368480300118</v>
      </c>
      <c r="GF339">
        <v>0.2570782369240928</v>
      </c>
      <c r="GG339">
        <v>0</v>
      </c>
      <c r="GH339">
        <v>304.5130882352942</v>
      </c>
      <c r="GI339">
        <v>0.7374637193929064</v>
      </c>
      <c r="GJ339">
        <v>0.2259783133331277</v>
      </c>
      <c r="GK339">
        <v>-1</v>
      </c>
      <c r="GL339">
        <v>1.744288</v>
      </c>
      <c r="GM339">
        <v>-0.4371111444652975</v>
      </c>
      <c r="GN339">
        <v>0.04474975051327101</v>
      </c>
      <c r="GO339">
        <v>0</v>
      </c>
      <c r="GP339">
        <v>0</v>
      </c>
      <c r="GQ339">
        <v>2</v>
      </c>
      <c r="GR339" t="s">
        <v>450</v>
      </c>
      <c r="GS339">
        <v>3.13581</v>
      </c>
      <c r="GT339">
        <v>2.68854</v>
      </c>
      <c r="GU339">
        <v>0.113095</v>
      </c>
      <c r="GV339">
        <v>0.117577</v>
      </c>
      <c r="GW339">
        <v>0.10371</v>
      </c>
      <c r="GX339">
        <v>0.0970674</v>
      </c>
      <c r="GY339">
        <v>28224.2</v>
      </c>
      <c r="GZ339">
        <v>28132.2</v>
      </c>
      <c r="HA339">
        <v>29578.4</v>
      </c>
      <c r="HB339">
        <v>29458.7</v>
      </c>
      <c r="HC339">
        <v>35024.2</v>
      </c>
      <c r="HD339">
        <v>35229.5</v>
      </c>
      <c r="HE339">
        <v>41622</v>
      </c>
      <c r="HF339">
        <v>41849.7</v>
      </c>
      <c r="HG339">
        <v>1.93248</v>
      </c>
      <c r="HH339">
        <v>1.89748</v>
      </c>
      <c r="HI339">
        <v>0.121646</v>
      </c>
      <c r="HJ339">
        <v>0</v>
      </c>
      <c r="HK339">
        <v>28.0364</v>
      </c>
      <c r="HL339">
        <v>999.9</v>
      </c>
      <c r="HM339">
        <v>53.2</v>
      </c>
      <c r="HN339">
        <v>30.8</v>
      </c>
      <c r="HO339">
        <v>26.018</v>
      </c>
      <c r="HP339">
        <v>62.1461</v>
      </c>
      <c r="HQ339">
        <v>25.9495</v>
      </c>
      <c r="HR339">
        <v>1</v>
      </c>
      <c r="HS339">
        <v>0.0294868</v>
      </c>
      <c r="HT339">
        <v>-0.531639</v>
      </c>
      <c r="HU339">
        <v>20.341</v>
      </c>
      <c r="HV339">
        <v>5.21594</v>
      </c>
      <c r="HW339">
        <v>12.0125</v>
      </c>
      <c r="HX339">
        <v>4.98885</v>
      </c>
      <c r="HY339">
        <v>3.2881</v>
      </c>
      <c r="HZ339">
        <v>9999</v>
      </c>
      <c r="IA339">
        <v>9999</v>
      </c>
      <c r="IB339">
        <v>9999</v>
      </c>
      <c r="IC339">
        <v>5.3</v>
      </c>
      <c r="ID339">
        <v>1.86763</v>
      </c>
      <c r="IE339">
        <v>1.86671</v>
      </c>
      <c r="IF339">
        <v>1.86601</v>
      </c>
      <c r="IG339">
        <v>1.866</v>
      </c>
      <c r="IH339">
        <v>1.86784</v>
      </c>
      <c r="II339">
        <v>1.87027</v>
      </c>
      <c r="IJ339">
        <v>1.86894</v>
      </c>
      <c r="IK339">
        <v>1.87043</v>
      </c>
      <c r="IL339">
        <v>0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-0.434</v>
      </c>
      <c r="IZ339">
        <v>0.1173</v>
      </c>
      <c r="JA339">
        <v>-0.08430758455233166</v>
      </c>
      <c r="JB339">
        <v>-0.0005046786976645747</v>
      </c>
      <c r="JC339">
        <v>-2.788243218172637E-07</v>
      </c>
      <c r="JD339">
        <v>-1.458253586176284E-11</v>
      </c>
      <c r="JE339">
        <v>-0.06436460862781151</v>
      </c>
      <c r="JF339">
        <v>-0.004978686969522418</v>
      </c>
      <c r="JG339">
        <v>0.0008967905392753483</v>
      </c>
      <c r="JH339">
        <v>-1.433903952826167E-05</v>
      </c>
      <c r="JI339">
        <v>4</v>
      </c>
      <c r="JJ339">
        <v>2332</v>
      </c>
      <c r="JK339">
        <v>1</v>
      </c>
      <c r="JL339">
        <v>26</v>
      </c>
      <c r="JM339">
        <v>192874.8</v>
      </c>
      <c r="JN339">
        <v>192874.9</v>
      </c>
      <c r="JO339">
        <v>1.34766</v>
      </c>
      <c r="JP339">
        <v>2.27661</v>
      </c>
      <c r="JQ339">
        <v>1.39648</v>
      </c>
      <c r="JR339">
        <v>2.34619</v>
      </c>
      <c r="JS339">
        <v>1.49536</v>
      </c>
      <c r="JT339">
        <v>2.52197</v>
      </c>
      <c r="JU339">
        <v>36.105</v>
      </c>
      <c r="JV339">
        <v>24.0612</v>
      </c>
      <c r="JW339">
        <v>18</v>
      </c>
      <c r="JX339">
        <v>489.292</v>
      </c>
      <c r="JY339">
        <v>457.394</v>
      </c>
      <c r="JZ339">
        <v>28.3276</v>
      </c>
      <c r="KA339">
        <v>27.9488</v>
      </c>
      <c r="KB339">
        <v>30.0002</v>
      </c>
      <c r="KC339">
        <v>27.8136</v>
      </c>
      <c r="KD339">
        <v>27.748</v>
      </c>
      <c r="KE339">
        <v>26.9853</v>
      </c>
      <c r="KF339">
        <v>25.7197</v>
      </c>
      <c r="KG339">
        <v>76.68810000000001</v>
      </c>
      <c r="KH339">
        <v>28.3216</v>
      </c>
      <c r="KI339">
        <v>594.053</v>
      </c>
      <c r="KJ339">
        <v>21.1602</v>
      </c>
      <c r="KK339">
        <v>101.09</v>
      </c>
      <c r="KL339">
        <v>100.637</v>
      </c>
    </row>
    <row r="340" spans="1:298">
      <c r="A340">
        <v>324</v>
      </c>
      <c r="B340">
        <v>1758819916.6</v>
      </c>
      <c r="C340">
        <v>6881.5</v>
      </c>
      <c r="D340" t="s">
        <v>1095</v>
      </c>
      <c r="E340" t="s">
        <v>1096</v>
      </c>
      <c r="F340">
        <v>5</v>
      </c>
      <c r="G340" t="s">
        <v>1026</v>
      </c>
      <c r="H340" t="s">
        <v>437</v>
      </c>
      <c r="I340" t="s">
        <v>438</v>
      </c>
      <c r="J340">
        <v>1758819909.1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588.6273073371837</v>
      </c>
      <c r="AL340">
        <v>559.7785030303031</v>
      </c>
      <c r="AM340">
        <v>3.411738946180896</v>
      </c>
      <c r="AN340">
        <v>65.06534305805209</v>
      </c>
      <c r="AO340">
        <f>(AQ340 - AP340 + DZ340*1E3/(8.314*(EB340+273.15)) * AS340/DY340 * AR340) * DY340/(100*DM340) * 1000/(1000 - AQ340)</f>
        <v>0</v>
      </c>
      <c r="AP340">
        <v>21.15692720669425</v>
      </c>
      <c r="AQ340">
        <v>22.82806727272727</v>
      </c>
      <c r="AR340">
        <v>-3.600858928872969E-05</v>
      </c>
      <c r="AS340">
        <v>108.0149622014332</v>
      </c>
      <c r="AT340">
        <v>0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2.44</v>
      </c>
      <c r="DN340">
        <v>0.5</v>
      </c>
      <c r="DO340" t="s">
        <v>440</v>
      </c>
      <c r="DP340">
        <v>2</v>
      </c>
      <c r="DQ340" t="b">
        <v>1</v>
      </c>
      <c r="DR340">
        <v>1758819909.1</v>
      </c>
      <c r="DS340">
        <v>523.6694444444444</v>
      </c>
      <c r="DT340">
        <v>561.3898518518519</v>
      </c>
      <c r="DU340">
        <v>22.83267407407408</v>
      </c>
      <c r="DV340">
        <v>21.13898888888889</v>
      </c>
      <c r="DW340">
        <v>524.0969259259259</v>
      </c>
      <c r="DX340">
        <v>22.71547037037037</v>
      </c>
      <c r="DY340">
        <v>500.0108888888889</v>
      </c>
      <c r="DZ340">
        <v>91.19980370370369</v>
      </c>
      <c r="EA340">
        <v>0.02829178888888888</v>
      </c>
      <c r="EB340">
        <v>29.67682962962963</v>
      </c>
      <c r="EC340">
        <v>30.01617407407407</v>
      </c>
      <c r="ED340">
        <v>999.9000000000001</v>
      </c>
      <c r="EE340">
        <v>0</v>
      </c>
      <c r="EF340">
        <v>0</v>
      </c>
      <c r="EG340">
        <v>10001.73259259259</v>
      </c>
      <c r="EH340">
        <v>0</v>
      </c>
      <c r="EI340">
        <v>12.24593333333333</v>
      </c>
      <c r="EJ340">
        <v>-37.7204037037037</v>
      </c>
      <c r="EK340">
        <v>535.9056666666665</v>
      </c>
      <c r="EL340">
        <v>573.5137407407408</v>
      </c>
      <c r="EM340">
        <v>1.693698518518518</v>
      </c>
      <c r="EN340">
        <v>561.3898518518519</v>
      </c>
      <c r="EO340">
        <v>21.13898888888889</v>
      </c>
      <c r="EP340">
        <v>2.082336296296296</v>
      </c>
      <c r="EQ340">
        <v>1.927871111111111</v>
      </c>
      <c r="ER340">
        <v>18.0846962962963</v>
      </c>
      <c r="ES340">
        <v>16.86403333333333</v>
      </c>
      <c r="ET340">
        <v>1999.954074074074</v>
      </c>
      <c r="EU340">
        <v>0.9799966666666664</v>
      </c>
      <c r="EV340">
        <v>0.02000303333333333</v>
      </c>
      <c r="EW340">
        <v>0</v>
      </c>
      <c r="EX340">
        <v>304.5973333333333</v>
      </c>
      <c r="EY340">
        <v>5.00097</v>
      </c>
      <c r="EZ340">
        <v>6133.547407407406</v>
      </c>
      <c r="FA340">
        <v>16707.18148148148</v>
      </c>
      <c r="FB340">
        <v>40.06666666666666</v>
      </c>
      <c r="FC340">
        <v>40.5</v>
      </c>
      <c r="FD340">
        <v>40.01607407407408</v>
      </c>
      <c r="FE340">
        <v>40.06199999999999</v>
      </c>
      <c r="FF340">
        <v>40.68699999999999</v>
      </c>
      <c r="FG340">
        <v>1955.044074074074</v>
      </c>
      <c r="FH340">
        <v>39.9062962962963</v>
      </c>
      <c r="FI340">
        <v>0</v>
      </c>
      <c r="FJ340">
        <v>1758819917.4</v>
      </c>
      <c r="FK340">
        <v>0</v>
      </c>
      <c r="FL340">
        <v>304.5794230769231</v>
      </c>
      <c r="FM340">
        <v>0.7374700972361177</v>
      </c>
      <c r="FN340">
        <v>2.494017072501308</v>
      </c>
      <c r="FO340">
        <v>6133.695769230769</v>
      </c>
      <c r="FP340">
        <v>15</v>
      </c>
      <c r="FQ340">
        <v>0</v>
      </c>
      <c r="FR340" t="s">
        <v>441</v>
      </c>
      <c r="FS340">
        <v>1747247426.5</v>
      </c>
      <c r="FT340">
        <v>1747247420.5</v>
      </c>
      <c r="FU340">
        <v>0</v>
      </c>
      <c r="FV340">
        <v>1.027</v>
      </c>
      <c r="FW340">
        <v>0.031</v>
      </c>
      <c r="FX340">
        <v>0.02</v>
      </c>
      <c r="FY340">
        <v>0.05</v>
      </c>
      <c r="FZ340">
        <v>420</v>
      </c>
      <c r="GA340">
        <v>16</v>
      </c>
      <c r="GB340">
        <v>0.01</v>
      </c>
      <c r="GC340">
        <v>0.1</v>
      </c>
      <c r="GD340">
        <v>-37.60037000000001</v>
      </c>
      <c r="GE340">
        <v>-1.901425891181896</v>
      </c>
      <c r="GF340">
        <v>0.1901918231680846</v>
      </c>
      <c r="GG340">
        <v>0</v>
      </c>
      <c r="GH340">
        <v>304.5326176470588</v>
      </c>
      <c r="GI340">
        <v>0.8755844224642773</v>
      </c>
      <c r="GJ340">
        <v>0.2061671244839802</v>
      </c>
      <c r="GK340">
        <v>-1</v>
      </c>
      <c r="GL340">
        <v>1.7221555</v>
      </c>
      <c r="GM340">
        <v>-0.4371791369606043</v>
      </c>
      <c r="GN340">
        <v>0.04472309341660077</v>
      </c>
      <c r="GO340">
        <v>0</v>
      </c>
      <c r="GP340">
        <v>0</v>
      </c>
      <c r="GQ340">
        <v>2</v>
      </c>
      <c r="GR340" t="s">
        <v>450</v>
      </c>
      <c r="GS340">
        <v>3.13575</v>
      </c>
      <c r="GT340">
        <v>2.68874</v>
      </c>
      <c r="GU340">
        <v>0.11563</v>
      </c>
      <c r="GV340">
        <v>0.120021</v>
      </c>
      <c r="GW340">
        <v>0.103674</v>
      </c>
      <c r="GX340">
        <v>0.09707209999999999</v>
      </c>
      <c r="GY340">
        <v>28143.2</v>
      </c>
      <c r="GZ340">
        <v>28053.9</v>
      </c>
      <c r="HA340">
        <v>29578.1</v>
      </c>
      <c r="HB340">
        <v>29458.3</v>
      </c>
      <c r="HC340">
        <v>35025.3</v>
      </c>
      <c r="HD340">
        <v>35228.9</v>
      </c>
      <c r="HE340">
        <v>41621.7</v>
      </c>
      <c r="HF340">
        <v>41849.2</v>
      </c>
      <c r="HG340">
        <v>1.9323</v>
      </c>
      <c r="HH340">
        <v>1.89785</v>
      </c>
      <c r="HI340">
        <v>0.120737</v>
      </c>
      <c r="HJ340">
        <v>0</v>
      </c>
      <c r="HK340">
        <v>28.0419</v>
      </c>
      <c r="HL340">
        <v>999.9</v>
      </c>
      <c r="HM340">
        <v>53.2</v>
      </c>
      <c r="HN340">
        <v>30.8</v>
      </c>
      <c r="HO340">
        <v>26.019</v>
      </c>
      <c r="HP340">
        <v>62.2461</v>
      </c>
      <c r="HQ340">
        <v>25.8654</v>
      </c>
      <c r="HR340">
        <v>1</v>
      </c>
      <c r="HS340">
        <v>0.0295325</v>
      </c>
      <c r="HT340">
        <v>-0.559425</v>
      </c>
      <c r="HU340">
        <v>20.3407</v>
      </c>
      <c r="HV340">
        <v>5.21534</v>
      </c>
      <c r="HW340">
        <v>12.0129</v>
      </c>
      <c r="HX340">
        <v>4.98875</v>
      </c>
      <c r="HY340">
        <v>3.288</v>
      </c>
      <c r="HZ340">
        <v>9999</v>
      </c>
      <c r="IA340">
        <v>9999</v>
      </c>
      <c r="IB340">
        <v>9999</v>
      </c>
      <c r="IC340">
        <v>5.3</v>
      </c>
      <c r="ID340">
        <v>1.86758</v>
      </c>
      <c r="IE340">
        <v>1.86673</v>
      </c>
      <c r="IF340">
        <v>1.86602</v>
      </c>
      <c r="IG340">
        <v>1.866</v>
      </c>
      <c r="IH340">
        <v>1.86783</v>
      </c>
      <c r="II340">
        <v>1.87027</v>
      </c>
      <c r="IJ340">
        <v>1.86892</v>
      </c>
      <c r="IK340">
        <v>1.87043</v>
      </c>
      <c r="IL340">
        <v>0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-0.448</v>
      </c>
      <c r="IZ340">
        <v>0.1171</v>
      </c>
      <c r="JA340">
        <v>-0.08430758455233166</v>
      </c>
      <c r="JB340">
        <v>-0.0005046786976645747</v>
      </c>
      <c r="JC340">
        <v>-2.788243218172637E-07</v>
      </c>
      <c r="JD340">
        <v>-1.458253586176284E-11</v>
      </c>
      <c r="JE340">
        <v>-0.06436460862781151</v>
      </c>
      <c r="JF340">
        <v>-0.004978686969522418</v>
      </c>
      <c r="JG340">
        <v>0.0008967905392753483</v>
      </c>
      <c r="JH340">
        <v>-1.433903952826167E-05</v>
      </c>
      <c r="JI340">
        <v>4</v>
      </c>
      <c r="JJ340">
        <v>2332</v>
      </c>
      <c r="JK340">
        <v>1</v>
      </c>
      <c r="JL340">
        <v>26</v>
      </c>
      <c r="JM340">
        <v>192874.8</v>
      </c>
      <c r="JN340">
        <v>192874.9</v>
      </c>
      <c r="JO340">
        <v>1.38062</v>
      </c>
      <c r="JP340">
        <v>2.25952</v>
      </c>
      <c r="JQ340">
        <v>1.39648</v>
      </c>
      <c r="JR340">
        <v>2.34131</v>
      </c>
      <c r="JS340">
        <v>1.49536</v>
      </c>
      <c r="JT340">
        <v>2.67456</v>
      </c>
      <c r="JU340">
        <v>36.105</v>
      </c>
      <c r="JV340">
        <v>24.07</v>
      </c>
      <c r="JW340">
        <v>18</v>
      </c>
      <c r="JX340">
        <v>489.182</v>
      </c>
      <c r="JY340">
        <v>457.63</v>
      </c>
      <c r="JZ340">
        <v>28.3061</v>
      </c>
      <c r="KA340">
        <v>27.9489</v>
      </c>
      <c r="KB340">
        <v>30.0002</v>
      </c>
      <c r="KC340">
        <v>27.8136</v>
      </c>
      <c r="KD340">
        <v>27.748</v>
      </c>
      <c r="KE340">
        <v>27.6455</v>
      </c>
      <c r="KF340">
        <v>25.7197</v>
      </c>
      <c r="KG340">
        <v>76.68810000000001</v>
      </c>
      <c r="KH340">
        <v>28.3075</v>
      </c>
      <c r="KI340">
        <v>607.427</v>
      </c>
      <c r="KJ340">
        <v>21.1819</v>
      </c>
      <c r="KK340">
        <v>101.089</v>
      </c>
      <c r="KL340">
        <v>100.636</v>
      </c>
    </row>
    <row r="341" spans="1:298">
      <c r="A341">
        <v>325</v>
      </c>
      <c r="B341">
        <v>1758819921.6</v>
      </c>
      <c r="C341">
        <v>6886.5</v>
      </c>
      <c r="D341" t="s">
        <v>1097</v>
      </c>
      <c r="E341" t="s">
        <v>1098</v>
      </c>
      <c r="F341">
        <v>5</v>
      </c>
      <c r="G341" t="s">
        <v>1026</v>
      </c>
      <c r="H341" t="s">
        <v>437</v>
      </c>
      <c r="I341" t="s">
        <v>438</v>
      </c>
      <c r="J341">
        <v>1758819913.814285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605.7935510099645</v>
      </c>
      <c r="AL341">
        <v>576.8666606060606</v>
      </c>
      <c r="AM341">
        <v>3.409752457971301</v>
      </c>
      <c r="AN341">
        <v>65.06534305805209</v>
      </c>
      <c r="AO341">
        <f>(AQ341 - AP341 + DZ341*1E3/(8.314*(EB341+273.15)) * AS341/DY341 * AR341) * DY341/(100*DM341) * 1000/(1000 - AQ341)</f>
        <v>0</v>
      </c>
      <c r="AP341">
        <v>21.15937883194159</v>
      </c>
      <c r="AQ341">
        <v>22.80377272727273</v>
      </c>
      <c r="AR341">
        <v>-0.00514842197142565</v>
      </c>
      <c r="AS341">
        <v>108.0149622014332</v>
      </c>
      <c r="AT341">
        <v>0</v>
      </c>
      <c r="AU341">
        <v>0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2.44</v>
      </c>
      <c r="DN341">
        <v>0.5</v>
      </c>
      <c r="DO341" t="s">
        <v>440</v>
      </c>
      <c r="DP341">
        <v>2</v>
      </c>
      <c r="DQ341" t="b">
        <v>1</v>
      </c>
      <c r="DR341">
        <v>1758819913.814285</v>
      </c>
      <c r="DS341">
        <v>539.3957142857142</v>
      </c>
      <c r="DT341">
        <v>577.2265</v>
      </c>
      <c r="DU341">
        <v>22.82763214285714</v>
      </c>
      <c r="DV341">
        <v>21.15599642857143</v>
      </c>
      <c r="DW341">
        <v>539.8360357142857</v>
      </c>
      <c r="DX341">
        <v>22.7105</v>
      </c>
      <c r="DY341">
        <v>499.9968214285714</v>
      </c>
      <c r="DZ341">
        <v>91.19886785714287</v>
      </c>
      <c r="EA341">
        <v>0.02834068571428572</v>
      </c>
      <c r="EB341">
        <v>29.66877500000001</v>
      </c>
      <c r="EC341">
        <v>30.00761071428571</v>
      </c>
      <c r="ED341">
        <v>999.9000000000002</v>
      </c>
      <c r="EE341">
        <v>0</v>
      </c>
      <c r="EF341">
        <v>0</v>
      </c>
      <c r="EG341">
        <v>9999.685714285715</v>
      </c>
      <c r="EH341">
        <v>0</v>
      </c>
      <c r="EI341">
        <v>12.24959642857143</v>
      </c>
      <c r="EJ341">
        <v>-37.83076785714286</v>
      </c>
      <c r="EK341">
        <v>551.9963571428572</v>
      </c>
      <c r="EL341">
        <v>589.70225</v>
      </c>
      <c r="EM341">
        <v>1.671648928571428</v>
      </c>
      <c r="EN341">
        <v>577.2265</v>
      </c>
      <c r="EO341">
        <v>21.15599642857143</v>
      </c>
      <c r="EP341">
        <v>2.081855</v>
      </c>
      <c r="EQ341">
        <v>1.929402857142857</v>
      </c>
      <c r="ER341">
        <v>18.08101428571429</v>
      </c>
      <c r="ES341">
        <v>16.87655714285714</v>
      </c>
      <c r="ET341">
        <v>1999.966785714286</v>
      </c>
      <c r="EU341">
        <v>0.9799968214285713</v>
      </c>
      <c r="EV341">
        <v>0.020002875</v>
      </c>
      <c r="EW341">
        <v>0</v>
      </c>
      <c r="EX341">
        <v>304.6328214285714</v>
      </c>
      <c r="EY341">
        <v>5.00097</v>
      </c>
      <c r="EZ341">
        <v>6133.8225</v>
      </c>
      <c r="FA341">
        <v>16707.28928571429</v>
      </c>
      <c r="FB341">
        <v>40.0755</v>
      </c>
      <c r="FC341">
        <v>40.5</v>
      </c>
      <c r="FD341">
        <v>40.02435714285713</v>
      </c>
      <c r="FE341">
        <v>40.06199999999999</v>
      </c>
      <c r="FF341">
        <v>40.68699999999999</v>
      </c>
      <c r="FG341">
        <v>1955.056785714286</v>
      </c>
      <c r="FH341">
        <v>39.90428571428572</v>
      </c>
      <c r="FI341">
        <v>0</v>
      </c>
      <c r="FJ341">
        <v>1758819922.8</v>
      </c>
      <c r="FK341">
        <v>0</v>
      </c>
      <c r="FL341">
        <v>304.607</v>
      </c>
      <c r="FM341">
        <v>-0.7896153771251438</v>
      </c>
      <c r="FN341">
        <v>9.127692295371142</v>
      </c>
      <c r="FO341">
        <v>6133.9452</v>
      </c>
      <c r="FP341">
        <v>15</v>
      </c>
      <c r="FQ341">
        <v>0</v>
      </c>
      <c r="FR341" t="s">
        <v>441</v>
      </c>
      <c r="FS341">
        <v>1747247426.5</v>
      </c>
      <c r="FT341">
        <v>1747247420.5</v>
      </c>
      <c r="FU341">
        <v>0</v>
      </c>
      <c r="FV341">
        <v>1.027</v>
      </c>
      <c r="FW341">
        <v>0.031</v>
      </c>
      <c r="FX341">
        <v>0.02</v>
      </c>
      <c r="FY341">
        <v>0.05</v>
      </c>
      <c r="FZ341">
        <v>420</v>
      </c>
      <c r="GA341">
        <v>16</v>
      </c>
      <c r="GB341">
        <v>0.01</v>
      </c>
      <c r="GC341">
        <v>0.1</v>
      </c>
      <c r="GD341">
        <v>-37.77487</v>
      </c>
      <c r="GE341">
        <v>-1.487772607879833</v>
      </c>
      <c r="GF341">
        <v>0.146083716067192</v>
      </c>
      <c r="GG341">
        <v>0</v>
      </c>
      <c r="GH341">
        <v>304.5775</v>
      </c>
      <c r="GI341">
        <v>0.3139954219738901</v>
      </c>
      <c r="GJ341">
        <v>0.1889082021076077</v>
      </c>
      <c r="GK341">
        <v>-1</v>
      </c>
      <c r="GL341">
        <v>1.6856695</v>
      </c>
      <c r="GM341">
        <v>-0.2727199249530999</v>
      </c>
      <c r="GN341">
        <v>0.02967939630029561</v>
      </c>
      <c r="GO341">
        <v>0</v>
      </c>
      <c r="GP341">
        <v>0</v>
      </c>
      <c r="GQ341">
        <v>2</v>
      </c>
      <c r="GR341" t="s">
        <v>450</v>
      </c>
      <c r="GS341">
        <v>3.13582</v>
      </c>
      <c r="GT341">
        <v>2.68851</v>
      </c>
      <c r="GU341">
        <v>0.118139</v>
      </c>
      <c r="GV341">
        <v>0.122453</v>
      </c>
      <c r="GW341">
        <v>0.103592</v>
      </c>
      <c r="GX341">
        <v>0.0970765</v>
      </c>
      <c r="GY341">
        <v>28063.6</v>
      </c>
      <c r="GZ341">
        <v>27976.3</v>
      </c>
      <c r="HA341">
        <v>29578.3</v>
      </c>
      <c r="HB341">
        <v>29458.2</v>
      </c>
      <c r="HC341">
        <v>35029.1</v>
      </c>
      <c r="HD341">
        <v>35228.7</v>
      </c>
      <c r="HE341">
        <v>41622.2</v>
      </c>
      <c r="HF341">
        <v>41849.1</v>
      </c>
      <c r="HG341">
        <v>1.93235</v>
      </c>
      <c r="HH341">
        <v>1.89727</v>
      </c>
      <c r="HI341">
        <v>0.119466</v>
      </c>
      <c r="HJ341">
        <v>0</v>
      </c>
      <c r="HK341">
        <v>28.0477</v>
      </c>
      <c r="HL341">
        <v>999.9</v>
      </c>
      <c r="HM341">
        <v>53.2</v>
      </c>
      <c r="HN341">
        <v>30.8</v>
      </c>
      <c r="HO341">
        <v>26.0175</v>
      </c>
      <c r="HP341">
        <v>62.0161</v>
      </c>
      <c r="HQ341">
        <v>25.8213</v>
      </c>
      <c r="HR341">
        <v>1</v>
      </c>
      <c r="HS341">
        <v>0.0295935</v>
      </c>
      <c r="HT341">
        <v>-0.579542</v>
      </c>
      <c r="HU341">
        <v>20.3408</v>
      </c>
      <c r="HV341">
        <v>5.21579</v>
      </c>
      <c r="HW341">
        <v>12.0123</v>
      </c>
      <c r="HX341">
        <v>4.9891</v>
      </c>
      <c r="HY341">
        <v>3.28833</v>
      </c>
      <c r="HZ341">
        <v>9999</v>
      </c>
      <c r="IA341">
        <v>9999</v>
      </c>
      <c r="IB341">
        <v>9999</v>
      </c>
      <c r="IC341">
        <v>5.3</v>
      </c>
      <c r="ID341">
        <v>1.86754</v>
      </c>
      <c r="IE341">
        <v>1.8667</v>
      </c>
      <c r="IF341">
        <v>1.86601</v>
      </c>
      <c r="IG341">
        <v>1.866</v>
      </c>
      <c r="IH341">
        <v>1.86783</v>
      </c>
      <c r="II341">
        <v>1.87027</v>
      </c>
      <c r="IJ341">
        <v>1.8689</v>
      </c>
      <c r="IK341">
        <v>1.87042</v>
      </c>
      <c r="IL341">
        <v>0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-0.462</v>
      </c>
      <c r="IZ341">
        <v>0.1168</v>
      </c>
      <c r="JA341">
        <v>-0.08430758455233166</v>
      </c>
      <c r="JB341">
        <v>-0.0005046786976645747</v>
      </c>
      <c r="JC341">
        <v>-2.788243218172637E-07</v>
      </c>
      <c r="JD341">
        <v>-1.458253586176284E-11</v>
      </c>
      <c r="JE341">
        <v>-0.06436460862781151</v>
      </c>
      <c r="JF341">
        <v>-0.004978686969522418</v>
      </c>
      <c r="JG341">
        <v>0.0008967905392753483</v>
      </c>
      <c r="JH341">
        <v>-1.433903952826167E-05</v>
      </c>
      <c r="JI341">
        <v>4</v>
      </c>
      <c r="JJ341">
        <v>2332</v>
      </c>
      <c r="JK341">
        <v>1</v>
      </c>
      <c r="JL341">
        <v>26</v>
      </c>
      <c r="JM341">
        <v>192874.9</v>
      </c>
      <c r="JN341">
        <v>192875</v>
      </c>
      <c r="JO341">
        <v>1.40991</v>
      </c>
      <c r="JP341">
        <v>2.26685</v>
      </c>
      <c r="JQ341">
        <v>1.39648</v>
      </c>
      <c r="JR341">
        <v>2.34619</v>
      </c>
      <c r="JS341">
        <v>1.49536</v>
      </c>
      <c r="JT341">
        <v>2.70752</v>
      </c>
      <c r="JU341">
        <v>36.105</v>
      </c>
      <c r="JV341">
        <v>24.07</v>
      </c>
      <c r="JW341">
        <v>18</v>
      </c>
      <c r="JX341">
        <v>489.213</v>
      </c>
      <c r="JY341">
        <v>457.268</v>
      </c>
      <c r="JZ341">
        <v>28.2946</v>
      </c>
      <c r="KA341">
        <v>27.9512</v>
      </c>
      <c r="KB341">
        <v>30.0002</v>
      </c>
      <c r="KC341">
        <v>27.8136</v>
      </c>
      <c r="KD341">
        <v>27.748</v>
      </c>
      <c r="KE341">
        <v>28.2172</v>
      </c>
      <c r="KF341">
        <v>25.7197</v>
      </c>
      <c r="KG341">
        <v>76.68810000000001</v>
      </c>
      <c r="KH341">
        <v>28.2976</v>
      </c>
      <c r="KI341">
        <v>627.463</v>
      </c>
      <c r="KJ341">
        <v>21.2219</v>
      </c>
      <c r="KK341">
        <v>101.09</v>
      </c>
      <c r="KL341">
        <v>100.636</v>
      </c>
    </row>
    <row r="342" spans="1:298">
      <c r="A342">
        <v>326</v>
      </c>
      <c r="B342">
        <v>1758819926.6</v>
      </c>
      <c r="C342">
        <v>6891.5</v>
      </c>
      <c r="D342" t="s">
        <v>1099</v>
      </c>
      <c r="E342" t="s">
        <v>1100</v>
      </c>
      <c r="F342">
        <v>5</v>
      </c>
      <c r="G342" t="s">
        <v>1026</v>
      </c>
      <c r="H342" t="s">
        <v>437</v>
      </c>
      <c r="I342" t="s">
        <v>438</v>
      </c>
      <c r="J342">
        <v>1758819919.1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623.0427682191556</v>
      </c>
      <c r="AL342">
        <v>593.9245090909088</v>
      </c>
      <c r="AM342">
        <v>3.400350740681984</v>
      </c>
      <c r="AN342">
        <v>65.06534305805209</v>
      </c>
      <c r="AO342">
        <f>(AQ342 - AP342 + DZ342*1E3/(8.314*(EB342+273.15)) * AS342/DY342 * AR342) * DY342/(100*DM342) * 1000/(1000 - AQ342)</f>
        <v>0</v>
      </c>
      <c r="AP342">
        <v>21.16049914245373</v>
      </c>
      <c r="AQ342">
        <v>22.77077575757575</v>
      </c>
      <c r="AR342">
        <v>-0.006432245711020266</v>
      </c>
      <c r="AS342">
        <v>108.0149622014332</v>
      </c>
      <c r="AT342">
        <v>0</v>
      </c>
      <c r="AU342">
        <v>0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2.44</v>
      </c>
      <c r="DN342">
        <v>0.5</v>
      </c>
      <c r="DO342" t="s">
        <v>440</v>
      </c>
      <c r="DP342">
        <v>2</v>
      </c>
      <c r="DQ342" t="b">
        <v>1</v>
      </c>
      <c r="DR342">
        <v>1758819919.1</v>
      </c>
      <c r="DS342">
        <v>557.0436666666667</v>
      </c>
      <c r="DT342">
        <v>595.0004444444444</v>
      </c>
      <c r="DU342">
        <v>22.81022962962963</v>
      </c>
      <c r="DV342">
        <v>21.15894074074074</v>
      </c>
      <c r="DW342">
        <v>557.4985185185186</v>
      </c>
      <c r="DX342">
        <v>22.69331851851852</v>
      </c>
      <c r="DY342">
        <v>499.9798518518519</v>
      </c>
      <c r="DZ342">
        <v>91.19798518518519</v>
      </c>
      <c r="EA342">
        <v>0.02833918148148148</v>
      </c>
      <c r="EB342">
        <v>29.6648037037037</v>
      </c>
      <c r="EC342">
        <v>29.99941111111111</v>
      </c>
      <c r="ED342">
        <v>999.9000000000001</v>
      </c>
      <c r="EE342">
        <v>0</v>
      </c>
      <c r="EF342">
        <v>0</v>
      </c>
      <c r="EG342">
        <v>9998.722592592592</v>
      </c>
      <c r="EH342">
        <v>0</v>
      </c>
      <c r="EI342">
        <v>12.2532</v>
      </c>
      <c r="EJ342">
        <v>-37.95679999999999</v>
      </c>
      <c r="EK342">
        <v>570.0462222222222</v>
      </c>
      <c r="EL342">
        <v>607.8621851851851</v>
      </c>
      <c r="EM342">
        <v>1.651296666666667</v>
      </c>
      <c r="EN342">
        <v>595.0004444444444</v>
      </c>
      <c r="EO342">
        <v>21.15894074074074</v>
      </c>
      <c r="EP342">
        <v>2.080247407407407</v>
      </c>
      <c r="EQ342">
        <v>1.929652222222222</v>
      </c>
      <c r="ER342">
        <v>18.06871851851852</v>
      </c>
      <c r="ES342">
        <v>16.8786</v>
      </c>
      <c r="ET342">
        <v>1999.999629629629</v>
      </c>
      <c r="EU342">
        <v>0.9799972222222221</v>
      </c>
      <c r="EV342">
        <v>0.02000247407407407</v>
      </c>
      <c r="EW342">
        <v>0</v>
      </c>
      <c r="EX342">
        <v>304.5482962962963</v>
      </c>
      <c r="EY342">
        <v>5.00097</v>
      </c>
      <c r="EZ342">
        <v>6134.257777777776</v>
      </c>
      <c r="FA342">
        <v>16707.56296296296</v>
      </c>
      <c r="FB342">
        <v>40.09233333333333</v>
      </c>
      <c r="FC342">
        <v>40.5</v>
      </c>
      <c r="FD342">
        <v>40.02985185185184</v>
      </c>
      <c r="FE342">
        <v>40.06199999999999</v>
      </c>
      <c r="FF342">
        <v>40.68699999999999</v>
      </c>
      <c r="FG342">
        <v>1955.08962962963</v>
      </c>
      <c r="FH342">
        <v>39.90111111111111</v>
      </c>
      <c r="FI342">
        <v>0</v>
      </c>
      <c r="FJ342">
        <v>1758819927.6</v>
      </c>
      <c r="FK342">
        <v>0</v>
      </c>
      <c r="FL342">
        <v>304.54356</v>
      </c>
      <c r="FM342">
        <v>-0.494538458825787</v>
      </c>
      <c r="FN342">
        <v>0.993076908246366</v>
      </c>
      <c r="FO342">
        <v>6134.27</v>
      </c>
      <c r="FP342">
        <v>15</v>
      </c>
      <c r="FQ342">
        <v>0</v>
      </c>
      <c r="FR342" t="s">
        <v>441</v>
      </c>
      <c r="FS342">
        <v>1747247426.5</v>
      </c>
      <c r="FT342">
        <v>1747247420.5</v>
      </c>
      <c r="FU342">
        <v>0</v>
      </c>
      <c r="FV342">
        <v>1.027</v>
      </c>
      <c r="FW342">
        <v>0.031</v>
      </c>
      <c r="FX342">
        <v>0.02</v>
      </c>
      <c r="FY342">
        <v>0.05</v>
      </c>
      <c r="FZ342">
        <v>420</v>
      </c>
      <c r="GA342">
        <v>16</v>
      </c>
      <c r="GB342">
        <v>0.01</v>
      </c>
      <c r="GC342">
        <v>0.1</v>
      </c>
      <c r="GD342">
        <v>-37.8716575</v>
      </c>
      <c r="GE342">
        <v>-1.541129831144397</v>
      </c>
      <c r="GF342">
        <v>0.1525193297380695</v>
      </c>
      <c r="GG342">
        <v>0</v>
      </c>
      <c r="GH342">
        <v>304.5958235294117</v>
      </c>
      <c r="GI342">
        <v>-0.4045225305691612</v>
      </c>
      <c r="GJ342">
        <v>0.1932044742187206</v>
      </c>
      <c r="GK342">
        <v>-1</v>
      </c>
      <c r="GL342">
        <v>1.66391975</v>
      </c>
      <c r="GM342">
        <v>-0.212503001876179</v>
      </c>
      <c r="GN342">
        <v>0.02155900606330219</v>
      </c>
      <c r="GO342">
        <v>0</v>
      </c>
      <c r="GP342">
        <v>0</v>
      </c>
      <c r="GQ342">
        <v>2</v>
      </c>
      <c r="GR342" t="s">
        <v>450</v>
      </c>
      <c r="GS342">
        <v>3.13576</v>
      </c>
      <c r="GT342">
        <v>2.68833</v>
      </c>
      <c r="GU342">
        <v>0.120598</v>
      </c>
      <c r="GV342">
        <v>0.124793</v>
      </c>
      <c r="GW342">
        <v>0.103489</v>
      </c>
      <c r="GX342">
        <v>0.0970809</v>
      </c>
      <c r="GY342">
        <v>27985.1</v>
      </c>
      <c r="GZ342">
        <v>27901.4</v>
      </c>
      <c r="HA342">
        <v>29578.1</v>
      </c>
      <c r="HB342">
        <v>29457.9</v>
      </c>
      <c r="HC342">
        <v>35033</v>
      </c>
      <c r="HD342">
        <v>35228.1</v>
      </c>
      <c r="HE342">
        <v>41622</v>
      </c>
      <c r="HF342">
        <v>41848.5</v>
      </c>
      <c r="HG342">
        <v>1.9322</v>
      </c>
      <c r="HH342">
        <v>1.89735</v>
      </c>
      <c r="HI342">
        <v>0.118352</v>
      </c>
      <c r="HJ342">
        <v>0</v>
      </c>
      <c r="HK342">
        <v>28.052</v>
      </c>
      <c r="HL342">
        <v>999.9</v>
      </c>
      <c r="HM342">
        <v>53.2</v>
      </c>
      <c r="HN342">
        <v>30.8</v>
      </c>
      <c r="HO342">
        <v>26.0179</v>
      </c>
      <c r="HP342">
        <v>62.2061</v>
      </c>
      <c r="HQ342">
        <v>25.9936</v>
      </c>
      <c r="HR342">
        <v>1</v>
      </c>
      <c r="HS342">
        <v>0.0300965</v>
      </c>
      <c r="HT342">
        <v>-0.896751</v>
      </c>
      <c r="HU342">
        <v>20.3391</v>
      </c>
      <c r="HV342">
        <v>5.21654</v>
      </c>
      <c r="HW342">
        <v>12.0119</v>
      </c>
      <c r="HX342">
        <v>4.9891</v>
      </c>
      <c r="HY342">
        <v>3.28845</v>
      </c>
      <c r="HZ342">
        <v>9999</v>
      </c>
      <c r="IA342">
        <v>9999</v>
      </c>
      <c r="IB342">
        <v>9999</v>
      </c>
      <c r="IC342">
        <v>5.3</v>
      </c>
      <c r="ID342">
        <v>1.86754</v>
      </c>
      <c r="IE342">
        <v>1.86671</v>
      </c>
      <c r="IF342">
        <v>1.86602</v>
      </c>
      <c r="IG342">
        <v>1.866</v>
      </c>
      <c r="IH342">
        <v>1.86783</v>
      </c>
      <c r="II342">
        <v>1.87027</v>
      </c>
      <c r="IJ342">
        <v>1.86892</v>
      </c>
      <c r="IK342">
        <v>1.87042</v>
      </c>
      <c r="IL342">
        <v>0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-0.476</v>
      </c>
      <c r="IZ342">
        <v>0.1163</v>
      </c>
      <c r="JA342">
        <v>-0.08430758455233166</v>
      </c>
      <c r="JB342">
        <v>-0.0005046786976645747</v>
      </c>
      <c r="JC342">
        <v>-2.788243218172637E-07</v>
      </c>
      <c r="JD342">
        <v>-1.458253586176284E-11</v>
      </c>
      <c r="JE342">
        <v>-0.06436460862781151</v>
      </c>
      <c r="JF342">
        <v>-0.004978686969522418</v>
      </c>
      <c r="JG342">
        <v>0.0008967905392753483</v>
      </c>
      <c r="JH342">
        <v>-1.433903952826167E-05</v>
      </c>
      <c r="JI342">
        <v>4</v>
      </c>
      <c r="JJ342">
        <v>2332</v>
      </c>
      <c r="JK342">
        <v>1</v>
      </c>
      <c r="JL342">
        <v>26</v>
      </c>
      <c r="JM342">
        <v>192875</v>
      </c>
      <c r="JN342">
        <v>192875.1</v>
      </c>
      <c r="JO342">
        <v>1.44287</v>
      </c>
      <c r="JP342">
        <v>2.27295</v>
      </c>
      <c r="JQ342">
        <v>1.39648</v>
      </c>
      <c r="JR342">
        <v>2.34497</v>
      </c>
      <c r="JS342">
        <v>1.49536</v>
      </c>
      <c r="JT342">
        <v>2.65381</v>
      </c>
      <c r="JU342">
        <v>36.1285</v>
      </c>
      <c r="JV342">
        <v>24.0612</v>
      </c>
      <c r="JW342">
        <v>18</v>
      </c>
      <c r="JX342">
        <v>489.128</v>
      </c>
      <c r="JY342">
        <v>457.316</v>
      </c>
      <c r="JZ342">
        <v>28.3292</v>
      </c>
      <c r="KA342">
        <v>27.9512</v>
      </c>
      <c r="KB342">
        <v>30.0004</v>
      </c>
      <c r="KC342">
        <v>27.8148</v>
      </c>
      <c r="KD342">
        <v>27.748</v>
      </c>
      <c r="KE342">
        <v>28.8756</v>
      </c>
      <c r="KF342">
        <v>25.7197</v>
      </c>
      <c r="KG342">
        <v>76.68810000000001</v>
      </c>
      <c r="KH342">
        <v>28.3696</v>
      </c>
      <c r="KI342">
        <v>640.835</v>
      </c>
      <c r="KJ342">
        <v>21.2707</v>
      </c>
      <c r="KK342">
        <v>101.089</v>
      </c>
      <c r="KL342">
        <v>100.634</v>
      </c>
    </row>
    <row r="343" spans="1:298">
      <c r="A343">
        <v>327</v>
      </c>
      <c r="B343">
        <v>1758819931.6</v>
      </c>
      <c r="C343">
        <v>6896.5</v>
      </c>
      <c r="D343" t="s">
        <v>1101</v>
      </c>
      <c r="E343" t="s">
        <v>1102</v>
      </c>
      <c r="F343">
        <v>5</v>
      </c>
      <c r="G343" t="s">
        <v>1026</v>
      </c>
      <c r="H343" t="s">
        <v>437</v>
      </c>
      <c r="I343" t="s">
        <v>438</v>
      </c>
      <c r="J343">
        <v>1758819923.814285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640.072182308422</v>
      </c>
      <c r="AL343">
        <v>610.9914060606058</v>
      </c>
      <c r="AM343">
        <v>3.412903018942447</v>
      </c>
      <c r="AN343">
        <v>65.06534305805209</v>
      </c>
      <c r="AO343">
        <f>(AQ343 - AP343 + DZ343*1E3/(8.314*(EB343+273.15)) * AS343/DY343 * AR343) * DY343/(100*DM343) * 1000/(1000 - AQ343)</f>
        <v>0</v>
      </c>
      <c r="AP343">
        <v>21.16796293874785</v>
      </c>
      <c r="AQ343">
        <v>22.73989272727272</v>
      </c>
      <c r="AR343">
        <v>-0.005890116359293526</v>
      </c>
      <c r="AS343">
        <v>108.0149622014332</v>
      </c>
      <c r="AT343">
        <v>0</v>
      </c>
      <c r="AU343">
        <v>0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2.44</v>
      </c>
      <c r="DN343">
        <v>0.5</v>
      </c>
      <c r="DO343" t="s">
        <v>440</v>
      </c>
      <c r="DP343">
        <v>2</v>
      </c>
      <c r="DQ343" t="b">
        <v>1</v>
      </c>
      <c r="DR343">
        <v>1758819923.814285</v>
      </c>
      <c r="DS343">
        <v>572.7882142857144</v>
      </c>
      <c r="DT343">
        <v>610.8286785714287</v>
      </c>
      <c r="DU343">
        <v>22.78430714285714</v>
      </c>
      <c r="DV343">
        <v>21.16345</v>
      </c>
      <c r="DW343">
        <v>573.25625</v>
      </c>
      <c r="DX343">
        <v>22.66774285714285</v>
      </c>
      <c r="DY343">
        <v>499.9710357142857</v>
      </c>
      <c r="DZ343">
        <v>91.19832142857142</v>
      </c>
      <c r="EA343">
        <v>0.02827763928571428</v>
      </c>
      <c r="EB343">
        <v>29.65998214285714</v>
      </c>
      <c r="EC343">
        <v>29.99481428571428</v>
      </c>
      <c r="ED343">
        <v>999.9000000000002</v>
      </c>
      <c r="EE343">
        <v>0</v>
      </c>
      <c r="EF343">
        <v>0</v>
      </c>
      <c r="EG343">
        <v>10000.73285714286</v>
      </c>
      <c r="EH343">
        <v>0</v>
      </c>
      <c r="EI343">
        <v>12.2532</v>
      </c>
      <c r="EJ343">
        <v>-38.04035714285715</v>
      </c>
      <c r="EK343">
        <v>586.1426071428571</v>
      </c>
      <c r="EL343">
        <v>624.0353928571428</v>
      </c>
      <c r="EM343">
        <v>1.620863928571428</v>
      </c>
      <c r="EN343">
        <v>610.8286785714287</v>
      </c>
      <c r="EO343">
        <v>21.16345</v>
      </c>
      <c r="EP343">
        <v>2.077890714285714</v>
      </c>
      <c r="EQ343">
        <v>1.93007</v>
      </c>
      <c r="ER343">
        <v>18.05068571428572</v>
      </c>
      <c r="ES343">
        <v>16.88201785714286</v>
      </c>
      <c r="ET343">
        <v>2000.006428571428</v>
      </c>
      <c r="EU343">
        <v>0.9799973571428569</v>
      </c>
      <c r="EV343">
        <v>0.02000234285714286</v>
      </c>
      <c r="EW343">
        <v>0</v>
      </c>
      <c r="EX343">
        <v>304.5311428571428</v>
      </c>
      <c r="EY343">
        <v>5.00097</v>
      </c>
      <c r="EZ343">
        <v>6133.845714285714</v>
      </c>
      <c r="FA343">
        <v>16707.62142857143</v>
      </c>
      <c r="FB343">
        <v>40.10025</v>
      </c>
      <c r="FC343">
        <v>40.5</v>
      </c>
      <c r="FD343">
        <v>40.04871428571428</v>
      </c>
      <c r="FE343">
        <v>40.06199999999999</v>
      </c>
      <c r="FF343">
        <v>40.68699999999999</v>
      </c>
      <c r="FG343">
        <v>1955.096428571429</v>
      </c>
      <c r="FH343">
        <v>39.90035714285715</v>
      </c>
      <c r="FI343">
        <v>0</v>
      </c>
      <c r="FJ343">
        <v>1758819933</v>
      </c>
      <c r="FK343">
        <v>0</v>
      </c>
      <c r="FL343">
        <v>304.4991538461538</v>
      </c>
      <c r="FM343">
        <v>-0.798495722989361</v>
      </c>
      <c r="FN343">
        <v>-10.2211965975649</v>
      </c>
      <c r="FO343">
        <v>6133.830384615386</v>
      </c>
      <c r="FP343">
        <v>15</v>
      </c>
      <c r="FQ343">
        <v>0</v>
      </c>
      <c r="FR343" t="s">
        <v>441</v>
      </c>
      <c r="FS343">
        <v>1747247426.5</v>
      </c>
      <c r="FT343">
        <v>1747247420.5</v>
      </c>
      <c r="FU343">
        <v>0</v>
      </c>
      <c r="FV343">
        <v>1.027</v>
      </c>
      <c r="FW343">
        <v>0.031</v>
      </c>
      <c r="FX343">
        <v>0.02</v>
      </c>
      <c r="FY343">
        <v>0.05</v>
      </c>
      <c r="FZ343">
        <v>420</v>
      </c>
      <c r="GA343">
        <v>16</v>
      </c>
      <c r="GB343">
        <v>0.01</v>
      </c>
      <c r="GC343">
        <v>0.1</v>
      </c>
      <c r="GD343">
        <v>-37.99108750000001</v>
      </c>
      <c r="GE343">
        <v>-1.09713208255151</v>
      </c>
      <c r="GF343">
        <v>0.1209555707429386</v>
      </c>
      <c r="GG343">
        <v>0</v>
      </c>
      <c r="GH343">
        <v>304.5333823529412</v>
      </c>
      <c r="GI343">
        <v>-0.4743315493885622</v>
      </c>
      <c r="GJ343">
        <v>0.1749235151692641</v>
      </c>
      <c r="GK343">
        <v>-1</v>
      </c>
      <c r="GL343">
        <v>1.634862</v>
      </c>
      <c r="GM343">
        <v>-0.3809511444652941</v>
      </c>
      <c r="GN343">
        <v>0.03772536661187006</v>
      </c>
      <c r="GO343">
        <v>0</v>
      </c>
      <c r="GP343">
        <v>0</v>
      </c>
      <c r="GQ343">
        <v>2</v>
      </c>
      <c r="GR343" t="s">
        <v>450</v>
      </c>
      <c r="GS343">
        <v>3.13585</v>
      </c>
      <c r="GT343">
        <v>2.68859</v>
      </c>
      <c r="GU343">
        <v>0.123035</v>
      </c>
      <c r="GV343">
        <v>0.12716</v>
      </c>
      <c r="GW343">
        <v>0.103403</v>
      </c>
      <c r="GX343">
        <v>0.0972494</v>
      </c>
      <c r="GY343">
        <v>27907.7</v>
      </c>
      <c r="GZ343">
        <v>27825.8</v>
      </c>
      <c r="HA343">
        <v>29578.3</v>
      </c>
      <c r="HB343">
        <v>29457.9</v>
      </c>
      <c r="HC343">
        <v>35036.5</v>
      </c>
      <c r="HD343">
        <v>35221.3</v>
      </c>
      <c r="HE343">
        <v>41622.1</v>
      </c>
      <c r="HF343">
        <v>41848.4</v>
      </c>
      <c r="HG343">
        <v>1.93253</v>
      </c>
      <c r="HH343">
        <v>1.89732</v>
      </c>
      <c r="HI343">
        <v>0.119533</v>
      </c>
      <c r="HJ343">
        <v>0</v>
      </c>
      <c r="HK343">
        <v>28.0544</v>
      </c>
      <c r="HL343">
        <v>999.9</v>
      </c>
      <c r="HM343">
        <v>53.2</v>
      </c>
      <c r="HN343">
        <v>30.8</v>
      </c>
      <c r="HO343">
        <v>26.017</v>
      </c>
      <c r="HP343">
        <v>62.1861</v>
      </c>
      <c r="HQ343">
        <v>25.9615</v>
      </c>
      <c r="HR343">
        <v>1</v>
      </c>
      <c r="HS343">
        <v>0.030033</v>
      </c>
      <c r="HT343">
        <v>-0.796212</v>
      </c>
      <c r="HU343">
        <v>20.3396</v>
      </c>
      <c r="HV343">
        <v>5.21669</v>
      </c>
      <c r="HW343">
        <v>12.0116</v>
      </c>
      <c r="HX343">
        <v>4.98915</v>
      </c>
      <c r="HY343">
        <v>3.28823</v>
      </c>
      <c r="HZ343">
        <v>9999</v>
      </c>
      <c r="IA343">
        <v>9999</v>
      </c>
      <c r="IB343">
        <v>9999</v>
      </c>
      <c r="IC343">
        <v>5.3</v>
      </c>
      <c r="ID343">
        <v>1.86756</v>
      </c>
      <c r="IE343">
        <v>1.8667</v>
      </c>
      <c r="IF343">
        <v>1.86602</v>
      </c>
      <c r="IG343">
        <v>1.866</v>
      </c>
      <c r="IH343">
        <v>1.86784</v>
      </c>
      <c r="II343">
        <v>1.87027</v>
      </c>
      <c r="IJ343">
        <v>1.86891</v>
      </c>
      <c r="IK343">
        <v>1.87042</v>
      </c>
      <c r="IL343">
        <v>0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-0.49</v>
      </c>
      <c r="IZ343">
        <v>0.116</v>
      </c>
      <c r="JA343">
        <v>-0.08430758455233166</v>
      </c>
      <c r="JB343">
        <v>-0.0005046786976645747</v>
      </c>
      <c r="JC343">
        <v>-2.788243218172637E-07</v>
      </c>
      <c r="JD343">
        <v>-1.458253586176284E-11</v>
      </c>
      <c r="JE343">
        <v>-0.06436460862781151</v>
      </c>
      <c r="JF343">
        <v>-0.004978686969522418</v>
      </c>
      <c r="JG343">
        <v>0.0008967905392753483</v>
      </c>
      <c r="JH343">
        <v>-1.433903952826167E-05</v>
      </c>
      <c r="JI343">
        <v>4</v>
      </c>
      <c r="JJ343">
        <v>2332</v>
      </c>
      <c r="JK343">
        <v>1</v>
      </c>
      <c r="JL343">
        <v>26</v>
      </c>
      <c r="JM343">
        <v>192875.1</v>
      </c>
      <c r="JN343">
        <v>192875.2</v>
      </c>
      <c r="JO343">
        <v>1.47095</v>
      </c>
      <c r="JP343">
        <v>2.27539</v>
      </c>
      <c r="JQ343">
        <v>1.39648</v>
      </c>
      <c r="JR343">
        <v>2.34375</v>
      </c>
      <c r="JS343">
        <v>1.49536</v>
      </c>
      <c r="JT343">
        <v>2.60254</v>
      </c>
      <c r="JU343">
        <v>36.105</v>
      </c>
      <c r="JV343">
        <v>24.0612</v>
      </c>
      <c r="JW343">
        <v>18</v>
      </c>
      <c r="JX343">
        <v>489.338</v>
      </c>
      <c r="JY343">
        <v>457.3</v>
      </c>
      <c r="JZ343">
        <v>28.3748</v>
      </c>
      <c r="KA343">
        <v>27.953</v>
      </c>
      <c r="KB343">
        <v>30.0001</v>
      </c>
      <c r="KC343">
        <v>27.8154</v>
      </c>
      <c r="KD343">
        <v>27.748</v>
      </c>
      <c r="KE343">
        <v>29.444</v>
      </c>
      <c r="KF343">
        <v>25.4191</v>
      </c>
      <c r="KG343">
        <v>76.68810000000001</v>
      </c>
      <c r="KH343">
        <v>28.3781</v>
      </c>
      <c r="KI343">
        <v>660.871</v>
      </c>
      <c r="KJ343">
        <v>21.3294</v>
      </c>
      <c r="KK343">
        <v>101.089</v>
      </c>
      <c r="KL343">
        <v>100.634</v>
      </c>
    </row>
    <row r="344" spans="1:298">
      <c r="A344">
        <v>328</v>
      </c>
      <c r="B344">
        <v>1758819936.1</v>
      </c>
      <c r="C344">
        <v>6901</v>
      </c>
      <c r="D344" t="s">
        <v>1103</v>
      </c>
      <c r="E344" t="s">
        <v>1104</v>
      </c>
      <c r="F344">
        <v>5</v>
      </c>
      <c r="G344" t="s">
        <v>1026</v>
      </c>
      <c r="H344" t="s">
        <v>437</v>
      </c>
      <c r="I344" t="s">
        <v>438</v>
      </c>
      <c r="J344">
        <v>1758819928.260714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655.4533524035795</v>
      </c>
      <c r="AL344">
        <v>626.5044303030301</v>
      </c>
      <c r="AM344">
        <v>3.446456003510091</v>
      </c>
      <c r="AN344">
        <v>65.06534305805209</v>
      </c>
      <c r="AO344">
        <f>(AQ344 - AP344 + DZ344*1E3/(8.314*(EB344+273.15)) * AS344/DY344 * AR344) * DY344/(100*DM344) * 1000/(1000 - AQ344)</f>
        <v>0</v>
      </c>
      <c r="AP344">
        <v>21.26021832878877</v>
      </c>
      <c r="AQ344">
        <v>22.74074121212122</v>
      </c>
      <c r="AR344">
        <v>0.0002247110024448403</v>
      </c>
      <c r="AS344">
        <v>108.0149622014332</v>
      </c>
      <c r="AT344">
        <v>0</v>
      </c>
      <c r="AU344">
        <v>0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2.44</v>
      </c>
      <c r="DN344">
        <v>0.5</v>
      </c>
      <c r="DO344" t="s">
        <v>440</v>
      </c>
      <c r="DP344">
        <v>2</v>
      </c>
      <c r="DQ344" t="b">
        <v>1</v>
      </c>
      <c r="DR344">
        <v>1758819928.260714</v>
      </c>
      <c r="DS344">
        <v>587.6575357142857</v>
      </c>
      <c r="DT344">
        <v>625.7178214285714</v>
      </c>
      <c r="DU344">
        <v>22.76164285714285</v>
      </c>
      <c r="DV344">
        <v>21.19072142857143</v>
      </c>
      <c r="DW344">
        <v>588.138142857143</v>
      </c>
      <c r="DX344">
        <v>22.64537857142857</v>
      </c>
      <c r="DY344">
        <v>500.00425</v>
      </c>
      <c r="DZ344">
        <v>91.19947500000001</v>
      </c>
      <c r="EA344">
        <v>0.02822686071428571</v>
      </c>
      <c r="EB344">
        <v>29.66024285714286</v>
      </c>
      <c r="EC344">
        <v>29.99268928571428</v>
      </c>
      <c r="ED344">
        <v>999.9000000000002</v>
      </c>
      <c r="EE344">
        <v>0</v>
      </c>
      <c r="EF344">
        <v>0</v>
      </c>
      <c r="EG344">
        <v>10004.86</v>
      </c>
      <c r="EH344">
        <v>0</v>
      </c>
      <c r="EI344">
        <v>12.24945</v>
      </c>
      <c r="EJ344">
        <v>-38.06014642857143</v>
      </c>
      <c r="EK344">
        <v>601.3447857142856</v>
      </c>
      <c r="EL344">
        <v>639.2647142857144</v>
      </c>
      <c r="EM344">
        <v>1.570931428571429</v>
      </c>
      <c r="EN344">
        <v>625.7178214285714</v>
      </c>
      <c r="EO344">
        <v>21.19072142857143</v>
      </c>
      <c r="EP344">
        <v>2.075850357142857</v>
      </c>
      <c r="EQ344">
        <v>1.932581071428572</v>
      </c>
      <c r="ER344">
        <v>18.03505714285714</v>
      </c>
      <c r="ES344">
        <v>16.90250357142857</v>
      </c>
      <c r="ET344">
        <v>1999.997857142858</v>
      </c>
      <c r="EU344">
        <v>0.9799973571428569</v>
      </c>
      <c r="EV344">
        <v>0.02000234285714286</v>
      </c>
      <c r="EW344">
        <v>0</v>
      </c>
      <c r="EX344">
        <v>304.4932857142857</v>
      </c>
      <c r="EY344">
        <v>5.00097</v>
      </c>
      <c r="EZ344">
        <v>6133.177857142859</v>
      </c>
      <c r="FA344">
        <v>16707.56071428572</v>
      </c>
      <c r="FB344">
        <v>40.1115</v>
      </c>
      <c r="FC344">
        <v>40.5</v>
      </c>
      <c r="FD344">
        <v>40.04871428571429</v>
      </c>
      <c r="FE344">
        <v>40.06199999999999</v>
      </c>
      <c r="FF344">
        <v>40.68699999999999</v>
      </c>
      <c r="FG344">
        <v>1955.087857142857</v>
      </c>
      <c r="FH344">
        <v>39.9</v>
      </c>
      <c r="FI344">
        <v>0</v>
      </c>
      <c r="FJ344">
        <v>1758819937.2</v>
      </c>
      <c r="FK344">
        <v>0</v>
      </c>
      <c r="FL344">
        <v>304.48368</v>
      </c>
      <c r="FM344">
        <v>-0.02330769587692193</v>
      </c>
      <c r="FN344">
        <v>-14.01846155081208</v>
      </c>
      <c r="FO344">
        <v>6132.999599999999</v>
      </c>
      <c r="FP344">
        <v>15</v>
      </c>
      <c r="FQ344">
        <v>0</v>
      </c>
      <c r="FR344" t="s">
        <v>441</v>
      </c>
      <c r="FS344">
        <v>1747247426.5</v>
      </c>
      <c r="FT344">
        <v>1747247420.5</v>
      </c>
      <c r="FU344">
        <v>0</v>
      </c>
      <c r="FV344">
        <v>1.027</v>
      </c>
      <c r="FW344">
        <v>0.031</v>
      </c>
      <c r="FX344">
        <v>0.02</v>
      </c>
      <c r="FY344">
        <v>0.05</v>
      </c>
      <c r="FZ344">
        <v>420</v>
      </c>
      <c r="GA344">
        <v>16</v>
      </c>
      <c r="GB344">
        <v>0.01</v>
      </c>
      <c r="GC344">
        <v>0.1</v>
      </c>
      <c r="GD344">
        <v>-38.02694750000001</v>
      </c>
      <c r="GE344">
        <v>-0.4407275797373438</v>
      </c>
      <c r="GF344">
        <v>0.09509273628279938</v>
      </c>
      <c r="GG344">
        <v>0</v>
      </c>
      <c r="GH344">
        <v>304.5048235294118</v>
      </c>
      <c r="GI344">
        <v>-0.5963941938915521</v>
      </c>
      <c r="GJ344">
        <v>0.2042576905584</v>
      </c>
      <c r="GK344">
        <v>-1</v>
      </c>
      <c r="GL344">
        <v>1.597578</v>
      </c>
      <c r="GM344">
        <v>-0.6142827016885571</v>
      </c>
      <c r="GN344">
        <v>0.06196471940548105</v>
      </c>
      <c r="GO344">
        <v>0</v>
      </c>
      <c r="GP344">
        <v>0</v>
      </c>
      <c r="GQ344">
        <v>2</v>
      </c>
      <c r="GR344" t="s">
        <v>450</v>
      </c>
      <c r="GS344">
        <v>3.13576</v>
      </c>
      <c r="GT344">
        <v>2.68845</v>
      </c>
      <c r="GU344">
        <v>0.125209</v>
      </c>
      <c r="GV344">
        <v>0.129231</v>
      </c>
      <c r="GW344">
        <v>0.10341</v>
      </c>
      <c r="GX344">
        <v>0.09744369999999999</v>
      </c>
      <c r="GY344">
        <v>27838.6</v>
      </c>
      <c r="GZ344">
        <v>27759.6</v>
      </c>
      <c r="HA344">
        <v>29578.4</v>
      </c>
      <c r="HB344">
        <v>29457.7</v>
      </c>
      <c r="HC344">
        <v>35036.3</v>
      </c>
      <c r="HD344">
        <v>35213.6</v>
      </c>
      <c r="HE344">
        <v>41622.1</v>
      </c>
      <c r="HF344">
        <v>41848.3</v>
      </c>
      <c r="HG344">
        <v>1.9324</v>
      </c>
      <c r="HH344">
        <v>1.89758</v>
      </c>
      <c r="HI344">
        <v>0.118464</v>
      </c>
      <c r="HJ344">
        <v>0</v>
      </c>
      <c r="HK344">
        <v>28.0565</v>
      </c>
      <c r="HL344">
        <v>999.9</v>
      </c>
      <c r="HM344">
        <v>53.2</v>
      </c>
      <c r="HN344">
        <v>30.8</v>
      </c>
      <c r="HO344">
        <v>26.0174</v>
      </c>
      <c r="HP344">
        <v>62.0461</v>
      </c>
      <c r="HQ344">
        <v>25.8614</v>
      </c>
      <c r="HR344">
        <v>1</v>
      </c>
      <c r="HS344">
        <v>0.0300965</v>
      </c>
      <c r="HT344">
        <v>-0.73384</v>
      </c>
      <c r="HU344">
        <v>20.3399</v>
      </c>
      <c r="HV344">
        <v>5.21579</v>
      </c>
      <c r="HW344">
        <v>12.0113</v>
      </c>
      <c r="HX344">
        <v>4.98885</v>
      </c>
      <c r="HY344">
        <v>3.2881</v>
      </c>
      <c r="HZ344">
        <v>9999</v>
      </c>
      <c r="IA344">
        <v>9999</v>
      </c>
      <c r="IB344">
        <v>9999</v>
      </c>
      <c r="IC344">
        <v>5.3</v>
      </c>
      <c r="ID344">
        <v>1.86759</v>
      </c>
      <c r="IE344">
        <v>1.86671</v>
      </c>
      <c r="IF344">
        <v>1.86601</v>
      </c>
      <c r="IG344">
        <v>1.866</v>
      </c>
      <c r="IH344">
        <v>1.86784</v>
      </c>
      <c r="II344">
        <v>1.87027</v>
      </c>
      <c r="IJ344">
        <v>1.86891</v>
      </c>
      <c r="IK344">
        <v>1.87042</v>
      </c>
      <c r="IL344">
        <v>0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-0.503</v>
      </c>
      <c r="IZ344">
        <v>0.116</v>
      </c>
      <c r="JA344">
        <v>-0.08430758455233166</v>
      </c>
      <c r="JB344">
        <v>-0.0005046786976645747</v>
      </c>
      <c r="JC344">
        <v>-2.788243218172637E-07</v>
      </c>
      <c r="JD344">
        <v>-1.458253586176284E-11</v>
      </c>
      <c r="JE344">
        <v>-0.06436460862781151</v>
      </c>
      <c r="JF344">
        <v>-0.004978686969522418</v>
      </c>
      <c r="JG344">
        <v>0.0008967905392753483</v>
      </c>
      <c r="JH344">
        <v>-1.433903952826167E-05</v>
      </c>
      <c r="JI344">
        <v>4</v>
      </c>
      <c r="JJ344">
        <v>2332</v>
      </c>
      <c r="JK344">
        <v>1</v>
      </c>
      <c r="JL344">
        <v>26</v>
      </c>
      <c r="JM344">
        <v>192875.2</v>
      </c>
      <c r="JN344">
        <v>192875.3</v>
      </c>
      <c r="JO344">
        <v>1.50146</v>
      </c>
      <c r="JP344">
        <v>2.25708</v>
      </c>
      <c r="JQ344">
        <v>1.39648</v>
      </c>
      <c r="JR344">
        <v>2.34619</v>
      </c>
      <c r="JS344">
        <v>1.49536</v>
      </c>
      <c r="JT344">
        <v>2.66968</v>
      </c>
      <c r="JU344">
        <v>36.1285</v>
      </c>
      <c r="JV344">
        <v>24.07</v>
      </c>
      <c r="JW344">
        <v>18</v>
      </c>
      <c r="JX344">
        <v>489.264</v>
      </c>
      <c r="JY344">
        <v>457.457</v>
      </c>
      <c r="JZ344">
        <v>28.3866</v>
      </c>
      <c r="KA344">
        <v>27.9536</v>
      </c>
      <c r="KB344">
        <v>30.0002</v>
      </c>
      <c r="KC344">
        <v>27.8159</v>
      </c>
      <c r="KD344">
        <v>27.748</v>
      </c>
      <c r="KE344">
        <v>30.0459</v>
      </c>
      <c r="KF344">
        <v>25.4191</v>
      </c>
      <c r="KG344">
        <v>76.68810000000001</v>
      </c>
      <c r="KH344">
        <v>28.3795</v>
      </c>
      <c r="KI344">
        <v>674.23</v>
      </c>
      <c r="KJ344">
        <v>21.3642</v>
      </c>
      <c r="KK344">
        <v>101.09</v>
      </c>
      <c r="KL344">
        <v>100.634</v>
      </c>
    </row>
    <row r="345" spans="1:298">
      <c r="A345">
        <v>329</v>
      </c>
      <c r="B345">
        <v>1758819941.1</v>
      </c>
      <c r="C345">
        <v>6906</v>
      </c>
      <c r="D345" t="s">
        <v>1105</v>
      </c>
      <c r="E345" t="s">
        <v>1106</v>
      </c>
      <c r="F345">
        <v>5</v>
      </c>
      <c r="G345" t="s">
        <v>1026</v>
      </c>
      <c r="H345" t="s">
        <v>437</v>
      </c>
      <c r="I345" t="s">
        <v>438</v>
      </c>
      <c r="J345">
        <v>1758819933.562963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672.7695147095753</v>
      </c>
      <c r="AL345">
        <v>643.6170606060605</v>
      </c>
      <c r="AM345">
        <v>3.43134936401024</v>
      </c>
      <c r="AN345">
        <v>65.06534305805209</v>
      </c>
      <c r="AO345">
        <f>(AQ345 - AP345 + DZ345*1E3/(8.314*(EB345+273.15)) * AS345/DY345 * AR345) * DY345/(100*DM345) * 1000/(1000 - AQ345)</f>
        <v>0</v>
      </c>
      <c r="AP345">
        <v>21.27796270526053</v>
      </c>
      <c r="AQ345">
        <v>22.73826848484848</v>
      </c>
      <c r="AR345">
        <v>-0.0001016264872203769</v>
      </c>
      <c r="AS345">
        <v>108.0149622014332</v>
      </c>
      <c r="AT345">
        <v>0</v>
      </c>
      <c r="AU345">
        <v>0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2.44</v>
      </c>
      <c r="DN345">
        <v>0.5</v>
      </c>
      <c r="DO345" t="s">
        <v>440</v>
      </c>
      <c r="DP345">
        <v>2</v>
      </c>
      <c r="DQ345" t="b">
        <v>1</v>
      </c>
      <c r="DR345">
        <v>1758819933.562963</v>
      </c>
      <c r="DS345">
        <v>605.3922592592593</v>
      </c>
      <c r="DT345">
        <v>643.4958888888889</v>
      </c>
      <c r="DU345">
        <v>22.74414444444445</v>
      </c>
      <c r="DV345">
        <v>21.23146666666667</v>
      </c>
      <c r="DW345">
        <v>605.888</v>
      </c>
      <c r="DX345">
        <v>22.62813333333333</v>
      </c>
      <c r="DY345">
        <v>499.9984814814815</v>
      </c>
      <c r="DZ345">
        <v>91.20074814814815</v>
      </c>
      <c r="EA345">
        <v>0.02820390740740741</v>
      </c>
      <c r="EB345">
        <v>29.66724074074074</v>
      </c>
      <c r="EC345">
        <v>29.99572962962963</v>
      </c>
      <c r="ED345">
        <v>999.9000000000001</v>
      </c>
      <c r="EE345">
        <v>0</v>
      </c>
      <c r="EF345">
        <v>0</v>
      </c>
      <c r="EG345">
        <v>10006.82555555556</v>
      </c>
      <c r="EH345">
        <v>0</v>
      </c>
      <c r="EI345">
        <v>12.24931111111111</v>
      </c>
      <c r="EJ345">
        <v>-38.10352962962962</v>
      </c>
      <c r="EK345">
        <v>619.4817037037037</v>
      </c>
      <c r="EL345">
        <v>657.4551851851852</v>
      </c>
      <c r="EM345">
        <v>1.512683703703704</v>
      </c>
      <c r="EN345">
        <v>643.4958888888889</v>
      </c>
      <c r="EO345">
        <v>21.23146666666667</v>
      </c>
      <c r="EP345">
        <v>2.074283703703704</v>
      </c>
      <c r="EQ345">
        <v>1.936325925925926</v>
      </c>
      <c r="ER345">
        <v>18.02306296296296</v>
      </c>
      <c r="ES345">
        <v>16.93300740740741</v>
      </c>
      <c r="ET345">
        <v>2000.00962962963</v>
      </c>
      <c r="EU345">
        <v>0.9799975555555553</v>
      </c>
      <c r="EV345">
        <v>0.02000214814814815</v>
      </c>
      <c r="EW345">
        <v>0</v>
      </c>
      <c r="EX345">
        <v>304.4131851851852</v>
      </c>
      <c r="EY345">
        <v>5.00097</v>
      </c>
      <c r="EZ345">
        <v>6131.743703703703</v>
      </c>
      <c r="FA345">
        <v>16707.66296296296</v>
      </c>
      <c r="FB345">
        <v>40.11333333333333</v>
      </c>
      <c r="FC345">
        <v>40.5</v>
      </c>
      <c r="FD345">
        <v>40.05281481481481</v>
      </c>
      <c r="FE345">
        <v>40.06199999999999</v>
      </c>
      <c r="FF345">
        <v>40.68699999999999</v>
      </c>
      <c r="FG345">
        <v>1955.09962962963</v>
      </c>
      <c r="FH345">
        <v>39.9</v>
      </c>
      <c r="FI345">
        <v>0</v>
      </c>
      <c r="FJ345">
        <v>1758819942</v>
      </c>
      <c r="FK345">
        <v>0</v>
      </c>
      <c r="FL345">
        <v>304.39672</v>
      </c>
      <c r="FM345">
        <v>-0.7842307663039736</v>
      </c>
      <c r="FN345">
        <v>-16.03692306516347</v>
      </c>
      <c r="FO345">
        <v>6131.634</v>
      </c>
      <c r="FP345">
        <v>15</v>
      </c>
      <c r="FQ345">
        <v>0</v>
      </c>
      <c r="FR345" t="s">
        <v>441</v>
      </c>
      <c r="FS345">
        <v>1747247426.5</v>
      </c>
      <c r="FT345">
        <v>1747247420.5</v>
      </c>
      <c r="FU345">
        <v>0</v>
      </c>
      <c r="FV345">
        <v>1.027</v>
      </c>
      <c r="FW345">
        <v>0.031</v>
      </c>
      <c r="FX345">
        <v>0.02</v>
      </c>
      <c r="FY345">
        <v>0.05</v>
      </c>
      <c r="FZ345">
        <v>420</v>
      </c>
      <c r="GA345">
        <v>16</v>
      </c>
      <c r="GB345">
        <v>0.01</v>
      </c>
      <c r="GC345">
        <v>0.1</v>
      </c>
      <c r="GD345">
        <v>-38.09000243902439</v>
      </c>
      <c r="GE345">
        <v>-0.3471825783971766</v>
      </c>
      <c r="GF345">
        <v>0.09429302663558974</v>
      </c>
      <c r="GG345">
        <v>0</v>
      </c>
      <c r="GH345">
        <v>304.433</v>
      </c>
      <c r="GI345">
        <v>-0.6922536286321079</v>
      </c>
      <c r="GJ345">
        <v>0.2278535391301154</v>
      </c>
      <c r="GK345">
        <v>-1</v>
      </c>
      <c r="GL345">
        <v>1.545689024390244</v>
      </c>
      <c r="GM345">
        <v>-0.699093449477353</v>
      </c>
      <c r="GN345">
        <v>0.0706899334885043</v>
      </c>
      <c r="GO345">
        <v>0</v>
      </c>
      <c r="GP345">
        <v>0</v>
      </c>
      <c r="GQ345">
        <v>2</v>
      </c>
      <c r="GR345" t="s">
        <v>450</v>
      </c>
      <c r="GS345">
        <v>3.13577</v>
      </c>
      <c r="GT345">
        <v>2.68856</v>
      </c>
      <c r="GU345">
        <v>0.127581</v>
      </c>
      <c r="GV345">
        <v>0.131531</v>
      </c>
      <c r="GW345">
        <v>0.103396</v>
      </c>
      <c r="GX345">
        <v>0.0975152</v>
      </c>
      <c r="GY345">
        <v>27762.9</v>
      </c>
      <c r="GZ345">
        <v>27686.6</v>
      </c>
      <c r="HA345">
        <v>29578.1</v>
      </c>
      <c r="HB345">
        <v>29458</v>
      </c>
      <c r="HC345">
        <v>35036.5</v>
      </c>
      <c r="HD345">
        <v>35210.9</v>
      </c>
      <c r="HE345">
        <v>41621.6</v>
      </c>
      <c r="HF345">
        <v>41848.5</v>
      </c>
      <c r="HG345">
        <v>1.93237</v>
      </c>
      <c r="HH345">
        <v>1.8979</v>
      </c>
      <c r="HI345">
        <v>0.119668</v>
      </c>
      <c r="HJ345">
        <v>0</v>
      </c>
      <c r="HK345">
        <v>28.0589</v>
      </c>
      <c r="HL345">
        <v>999.9</v>
      </c>
      <c r="HM345">
        <v>53.1</v>
      </c>
      <c r="HN345">
        <v>30.8</v>
      </c>
      <c r="HO345">
        <v>25.9681</v>
      </c>
      <c r="HP345">
        <v>62.1461</v>
      </c>
      <c r="HQ345">
        <v>25.8974</v>
      </c>
      <c r="HR345">
        <v>1</v>
      </c>
      <c r="HS345">
        <v>0.0301143</v>
      </c>
      <c r="HT345">
        <v>-0.720997</v>
      </c>
      <c r="HU345">
        <v>20.3401</v>
      </c>
      <c r="HV345">
        <v>5.21534</v>
      </c>
      <c r="HW345">
        <v>12.0114</v>
      </c>
      <c r="HX345">
        <v>4.98905</v>
      </c>
      <c r="HY345">
        <v>3.28813</v>
      </c>
      <c r="HZ345">
        <v>9999</v>
      </c>
      <c r="IA345">
        <v>9999</v>
      </c>
      <c r="IB345">
        <v>9999</v>
      </c>
      <c r="IC345">
        <v>5.3</v>
      </c>
      <c r="ID345">
        <v>1.86759</v>
      </c>
      <c r="IE345">
        <v>1.8667</v>
      </c>
      <c r="IF345">
        <v>1.86601</v>
      </c>
      <c r="IG345">
        <v>1.866</v>
      </c>
      <c r="IH345">
        <v>1.86783</v>
      </c>
      <c r="II345">
        <v>1.87027</v>
      </c>
      <c r="IJ345">
        <v>1.86893</v>
      </c>
      <c r="IK345">
        <v>1.87042</v>
      </c>
      <c r="IL345">
        <v>0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-0.518</v>
      </c>
      <c r="IZ345">
        <v>0.1159</v>
      </c>
      <c r="JA345">
        <v>-0.08430758455233166</v>
      </c>
      <c r="JB345">
        <v>-0.0005046786976645747</v>
      </c>
      <c r="JC345">
        <v>-2.788243218172637E-07</v>
      </c>
      <c r="JD345">
        <v>-1.458253586176284E-11</v>
      </c>
      <c r="JE345">
        <v>-0.06436460862781151</v>
      </c>
      <c r="JF345">
        <v>-0.004978686969522418</v>
      </c>
      <c r="JG345">
        <v>0.0008967905392753483</v>
      </c>
      <c r="JH345">
        <v>-1.433903952826167E-05</v>
      </c>
      <c r="JI345">
        <v>4</v>
      </c>
      <c r="JJ345">
        <v>2332</v>
      </c>
      <c r="JK345">
        <v>1</v>
      </c>
      <c r="JL345">
        <v>26</v>
      </c>
      <c r="JM345">
        <v>192875.2</v>
      </c>
      <c r="JN345">
        <v>192875.3</v>
      </c>
      <c r="JO345">
        <v>1.52954</v>
      </c>
      <c r="JP345">
        <v>2.25464</v>
      </c>
      <c r="JQ345">
        <v>1.39648</v>
      </c>
      <c r="JR345">
        <v>2.34375</v>
      </c>
      <c r="JS345">
        <v>1.49536</v>
      </c>
      <c r="JT345">
        <v>2.67578</v>
      </c>
      <c r="JU345">
        <v>36.105</v>
      </c>
      <c r="JV345">
        <v>24.07</v>
      </c>
      <c r="JW345">
        <v>18</v>
      </c>
      <c r="JX345">
        <v>489.248</v>
      </c>
      <c r="JY345">
        <v>457.663</v>
      </c>
      <c r="JZ345">
        <v>28.3893</v>
      </c>
      <c r="KA345">
        <v>27.9552</v>
      </c>
      <c r="KB345">
        <v>30.0002</v>
      </c>
      <c r="KC345">
        <v>27.8159</v>
      </c>
      <c r="KD345">
        <v>27.7483</v>
      </c>
      <c r="KE345">
        <v>30.6188</v>
      </c>
      <c r="KF345">
        <v>25.1331</v>
      </c>
      <c r="KG345">
        <v>76.68810000000001</v>
      </c>
      <c r="KH345">
        <v>28.3855</v>
      </c>
      <c r="KI345">
        <v>687.592</v>
      </c>
      <c r="KJ345">
        <v>21.4065</v>
      </c>
      <c r="KK345">
        <v>101.089</v>
      </c>
      <c r="KL345">
        <v>100.634</v>
      </c>
    </row>
    <row r="346" spans="1:298">
      <c r="A346">
        <v>330</v>
      </c>
      <c r="B346">
        <v>1758819946.1</v>
      </c>
      <c r="C346">
        <v>6911</v>
      </c>
      <c r="D346" t="s">
        <v>1107</v>
      </c>
      <c r="E346" t="s">
        <v>1108</v>
      </c>
      <c r="F346">
        <v>5</v>
      </c>
      <c r="G346" t="s">
        <v>1026</v>
      </c>
      <c r="H346" t="s">
        <v>437</v>
      </c>
      <c r="I346" t="s">
        <v>438</v>
      </c>
      <c r="J346">
        <v>1758819938.581481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689.7785742023938</v>
      </c>
      <c r="AL346">
        <v>660.7019454545456</v>
      </c>
      <c r="AM346">
        <v>3.41283438339179</v>
      </c>
      <c r="AN346">
        <v>65.06534305805209</v>
      </c>
      <c r="AO346">
        <f>(AQ346 - AP346 + DZ346*1E3/(8.314*(EB346+273.15)) * AS346/DY346 * AR346) * DY346/(100*DM346) * 1000/(1000 - AQ346)</f>
        <v>0</v>
      </c>
      <c r="AP346">
        <v>21.32185924048162</v>
      </c>
      <c r="AQ346">
        <v>22.73525333333333</v>
      </c>
      <c r="AR346">
        <v>-4.521438737680376E-05</v>
      </c>
      <c r="AS346">
        <v>108.0149622014332</v>
      </c>
      <c r="AT346">
        <v>0</v>
      </c>
      <c r="AU346">
        <v>0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2.44</v>
      </c>
      <c r="DN346">
        <v>0.5</v>
      </c>
      <c r="DO346" t="s">
        <v>440</v>
      </c>
      <c r="DP346">
        <v>2</v>
      </c>
      <c r="DQ346" t="b">
        <v>1</v>
      </c>
      <c r="DR346">
        <v>1758819938.581481</v>
      </c>
      <c r="DS346">
        <v>622.2037777777778</v>
      </c>
      <c r="DT346">
        <v>660.3098888888888</v>
      </c>
      <c r="DU346">
        <v>22.73795925925926</v>
      </c>
      <c r="DV346">
        <v>21.28166296296296</v>
      </c>
      <c r="DW346">
        <v>622.7139999999999</v>
      </c>
      <c r="DX346">
        <v>22.62202592592592</v>
      </c>
      <c r="DY346">
        <v>500.0184814814815</v>
      </c>
      <c r="DZ346">
        <v>91.20191481481481</v>
      </c>
      <c r="EA346">
        <v>0.02822244074074074</v>
      </c>
      <c r="EB346">
        <v>29.6766037037037</v>
      </c>
      <c r="EC346">
        <v>30.00064444444444</v>
      </c>
      <c r="ED346">
        <v>999.9000000000001</v>
      </c>
      <c r="EE346">
        <v>0</v>
      </c>
      <c r="EF346">
        <v>0</v>
      </c>
      <c r="EG346">
        <v>10006.60037037037</v>
      </c>
      <c r="EH346">
        <v>0</v>
      </c>
      <c r="EI346">
        <v>12.24931111111111</v>
      </c>
      <c r="EJ346">
        <v>-38.10613703703703</v>
      </c>
      <c r="EK346">
        <v>636.6805185185185</v>
      </c>
      <c r="EL346">
        <v>674.6683703703704</v>
      </c>
      <c r="EM346">
        <v>1.456301111111111</v>
      </c>
      <c r="EN346">
        <v>660.3098888888888</v>
      </c>
      <c r="EO346">
        <v>21.28166296296296</v>
      </c>
      <c r="EP346">
        <v>2.073746296296296</v>
      </c>
      <c r="EQ346">
        <v>1.940928888888889</v>
      </c>
      <c r="ER346">
        <v>18.01894444444445</v>
      </c>
      <c r="ES346">
        <v>16.97048518518519</v>
      </c>
      <c r="ET346">
        <v>2000.011111111111</v>
      </c>
      <c r="EU346">
        <v>0.9799976666666664</v>
      </c>
      <c r="EV346">
        <v>0.02000203333333333</v>
      </c>
      <c r="EW346">
        <v>0</v>
      </c>
      <c r="EX346">
        <v>304.409</v>
      </c>
      <c r="EY346">
        <v>5.00097</v>
      </c>
      <c r="EZ346">
        <v>6131.127407407406</v>
      </c>
      <c r="FA346">
        <v>16707.67407407408</v>
      </c>
      <c r="FB346">
        <v>40.11333333333333</v>
      </c>
      <c r="FC346">
        <v>40.5</v>
      </c>
      <c r="FD346">
        <v>40.05281481481481</v>
      </c>
      <c r="FE346">
        <v>40.06199999999999</v>
      </c>
      <c r="FF346">
        <v>40.68699999999999</v>
      </c>
      <c r="FG346">
        <v>1955.101111111111</v>
      </c>
      <c r="FH346">
        <v>39.9</v>
      </c>
      <c r="FI346">
        <v>0</v>
      </c>
      <c r="FJ346">
        <v>1758819947.4</v>
      </c>
      <c r="FK346">
        <v>0</v>
      </c>
      <c r="FL346">
        <v>304.4173076923077</v>
      </c>
      <c r="FM346">
        <v>0.4082051355702493</v>
      </c>
      <c r="FN346">
        <v>-10.05025642670902</v>
      </c>
      <c r="FO346">
        <v>6130.945000000001</v>
      </c>
      <c r="FP346">
        <v>15</v>
      </c>
      <c r="FQ346">
        <v>0</v>
      </c>
      <c r="FR346" t="s">
        <v>441</v>
      </c>
      <c r="FS346">
        <v>1747247426.5</v>
      </c>
      <c r="FT346">
        <v>1747247420.5</v>
      </c>
      <c r="FU346">
        <v>0</v>
      </c>
      <c r="FV346">
        <v>1.027</v>
      </c>
      <c r="FW346">
        <v>0.031</v>
      </c>
      <c r="FX346">
        <v>0.02</v>
      </c>
      <c r="FY346">
        <v>0.05</v>
      </c>
      <c r="FZ346">
        <v>420</v>
      </c>
      <c r="GA346">
        <v>16</v>
      </c>
      <c r="GB346">
        <v>0.01</v>
      </c>
      <c r="GC346">
        <v>0.1</v>
      </c>
      <c r="GD346">
        <v>-38.09785365853659</v>
      </c>
      <c r="GE346">
        <v>-0.3394620209058827</v>
      </c>
      <c r="GF346">
        <v>0.09495934456788092</v>
      </c>
      <c r="GG346">
        <v>0</v>
      </c>
      <c r="GH346">
        <v>304.4053235294118</v>
      </c>
      <c r="GI346">
        <v>-0.1876394192982197</v>
      </c>
      <c r="GJ346">
        <v>0.2302201913499145</v>
      </c>
      <c r="GK346">
        <v>-1</v>
      </c>
      <c r="GL346">
        <v>1.494166341463415</v>
      </c>
      <c r="GM346">
        <v>-0.64810536585366</v>
      </c>
      <c r="GN346">
        <v>0.06621577778806594</v>
      </c>
      <c r="GO346">
        <v>0</v>
      </c>
      <c r="GP346">
        <v>0</v>
      </c>
      <c r="GQ346">
        <v>2</v>
      </c>
      <c r="GR346" t="s">
        <v>450</v>
      </c>
      <c r="GS346">
        <v>3.13591</v>
      </c>
      <c r="GT346">
        <v>2.6884</v>
      </c>
      <c r="GU346">
        <v>0.12992</v>
      </c>
      <c r="GV346">
        <v>0.133779</v>
      </c>
      <c r="GW346">
        <v>0.10339</v>
      </c>
      <c r="GX346">
        <v>0.0976223</v>
      </c>
      <c r="GY346">
        <v>27688.5</v>
      </c>
      <c r="GZ346">
        <v>27614.1</v>
      </c>
      <c r="HA346">
        <v>29578.2</v>
      </c>
      <c r="HB346">
        <v>29457.1</v>
      </c>
      <c r="HC346">
        <v>35036.8</v>
      </c>
      <c r="HD346">
        <v>35206</v>
      </c>
      <c r="HE346">
        <v>41621.6</v>
      </c>
      <c r="HF346">
        <v>41847.6</v>
      </c>
      <c r="HG346">
        <v>1.93255</v>
      </c>
      <c r="HH346">
        <v>1.89785</v>
      </c>
      <c r="HI346">
        <v>0.119004</v>
      </c>
      <c r="HJ346">
        <v>0</v>
      </c>
      <c r="HK346">
        <v>28.0613</v>
      </c>
      <c r="HL346">
        <v>999.9</v>
      </c>
      <c r="HM346">
        <v>53.2</v>
      </c>
      <c r="HN346">
        <v>30.8</v>
      </c>
      <c r="HO346">
        <v>26.0152</v>
      </c>
      <c r="HP346">
        <v>62.2461</v>
      </c>
      <c r="HQ346">
        <v>25.9535</v>
      </c>
      <c r="HR346">
        <v>1</v>
      </c>
      <c r="HS346">
        <v>0.030155</v>
      </c>
      <c r="HT346">
        <v>-0.671721</v>
      </c>
      <c r="HU346">
        <v>20.3403</v>
      </c>
      <c r="HV346">
        <v>5.21459</v>
      </c>
      <c r="HW346">
        <v>12.011</v>
      </c>
      <c r="HX346">
        <v>4.98895</v>
      </c>
      <c r="HY346">
        <v>3.28795</v>
      </c>
      <c r="HZ346">
        <v>9999</v>
      </c>
      <c r="IA346">
        <v>9999</v>
      </c>
      <c r="IB346">
        <v>9999</v>
      </c>
      <c r="IC346">
        <v>5.3</v>
      </c>
      <c r="ID346">
        <v>1.86756</v>
      </c>
      <c r="IE346">
        <v>1.86673</v>
      </c>
      <c r="IF346">
        <v>1.86602</v>
      </c>
      <c r="IG346">
        <v>1.866</v>
      </c>
      <c r="IH346">
        <v>1.86784</v>
      </c>
      <c r="II346">
        <v>1.87027</v>
      </c>
      <c r="IJ346">
        <v>1.86891</v>
      </c>
      <c r="IK346">
        <v>1.87042</v>
      </c>
      <c r="IL346">
        <v>0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-0.532</v>
      </c>
      <c r="IZ346">
        <v>0.1159</v>
      </c>
      <c r="JA346">
        <v>-0.08430758455233166</v>
      </c>
      <c r="JB346">
        <v>-0.0005046786976645747</v>
      </c>
      <c r="JC346">
        <v>-2.788243218172637E-07</v>
      </c>
      <c r="JD346">
        <v>-1.458253586176284E-11</v>
      </c>
      <c r="JE346">
        <v>-0.06436460862781151</v>
      </c>
      <c r="JF346">
        <v>-0.004978686969522418</v>
      </c>
      <c r="JG346">
        <v>0.0008967905392753483</v>
      </c>
      <c r="JH346">
        <v>-1.433903952826167E-05</v>
      </c>
      <c r="JI346">
        <v>4</v>
      </c>
      <c r="JJ346">
        <v>2332</v>
      </c>
      <c r="JK346">
        <v>1</v>
      </c>
      <c r="JL346">
        <v>26</v>
      </c>
      <c r="JM346">
        <v>192875.3</v>
      </c>
      <c r="JN346">
        <v>192875.4</v>
      </c>
      <c r="JO346">
        <v>1.56128</v>
      </c>
      <c r="JP346">
        <v>2.26196</v>
      </c>
      <c r="JQ346">
        <v>1.39648</v>
      </c>
      <c r="JR346">
        <v>2.34253</v>
      </c>
      <c r="JS346">
        <v>1.49536</v>
      </c>
      <c r="JT346">
        <v>2.69531</v>
      </c>
      <c r="JU346">
        <v>36.105</v>
      </c>
      <c r="JV346">
        <v>24.0612</v>
      </c>
      <c r="JW346">
        <v>18</v>
      </c>
      <c r="JX346">
        <v>489.358</v>
      </c>
      <c r="JY346">
        <v>457.648</v>
      </c>
      <c r="JZ346">
        <v>28.3877</v>
      </c>
      <c r="KA346">
        <v>27.956</v>
      </c>
      <c r="KB346">
        <v>30.0002</v>
      </c>
      <c r="KC346">
        <v>27.8159</v>
      </c>
      <c r="KD346">
        <v>27.7503</v>
      </c>
      <c r="KE346">
        <v>31.2526</v>
      </c>
      <c r="KF346">
        <v>24.842</v>
      </c>
      <c r="KG346">
        <v>76.68810000000001</v>
      </c>
      <c r="KH346">
        <v>28.3798</v>
      </c>
      <c r="KI346">
        <v>707.628</v>
      </c>
      <c r="KJ346">
        <v>21.445</v>
      </c>
      <c r="KK346">
        <v>101.089</v>
      </c>
      <c r="KL346">
        <v>100.632</v>
      </c>
    </row>
    <row r="347" spans="1:298">
      <c r="A347">
        <v>331</v>
      </c>
      <c r="B347">
        <v>1758819951.1</v>
      </c>
      <c r="C347">
        <v>6916</v>
      </c>
      <c r="D347" t="s">
        <v>1109</v>
      </c>
      <c r="E347" t="s">
        <v>1110</v>
      </c>
      <c r="F347">
        <v>5</v>
      </c>
      <c r="G347" t="s">
        <v>1026</v>
      </c>
      <c r="H347" t="s">
        <v>437</v>
      </c>
      <c r="I347" t="s">
        <v>438</v>
      </c>
      <c r="J347">
        <v>1758819943.6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706.8455926582832</v>
      </c>
      <c r="AL347">
        <v>677.7960424242422</v>
      </c>
      <c r="AM347">
        <v>3.418792454210343</v>
      </c>
      <c r="AN347">
        <v>65.06534305805209</v>
      </c>
      <c r="AO347">
        <f>(AQ347 - AP347 + DZ347*1E3/(8.314*(EB347+273.15)) * AS347/DY347 * AR347) * DY347/(100*DM347) * 1000/(1000 - AQ347)</f>
        <v>0</v>
      </c>
      <c r="AP347">
        <v>21.36028171452444</v>
      </c>
      <c r="AQ347">
        <v>22.73501757575757</v>
      </c>
      <c r="AR347">
        <v>1.814906005546593E-05</v>
      </c>
      <c r="AS347">
        <v>108.0149622014332</v>
      </c>
      <c r="AT347">
        <v>0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2.44</v>
      </c>
      <c r="DN347">
        <v>0.5</v>
      </c>
      <c r="DO347" t="s">
        <v>440</v>
      </c>
      <c r="DP347">
        <v>2</v>
      </c>
      <c r="DQ347" t="b">
        <v>1</v>
      </c>
      <c r="DR347">
        <v>1758819943.6</v>
      </c>
      <c r="DS347">
        <v>638.9885925925926</v>
      </c>
      <c r="DT347">
        <v>677.1123333333335</v>
      </c>
      <c r="DU347">
        <v>22.73605185185185</v>
      </c>
      <c r="DV347">
        <v>21.31794444444445</v>
      </c>
      <c r="DW347">
        <v>639.5134444444445</v>
      </c>
      <c r="DX347">
        <v>22.62014444444445</v>
      </c>
      <c r="DY347">
        <v>500.0157407407407</v>
      </c>
      <c r="DZ347">
        <v>91.20173703703703</v>
      </c>
      <c r="EA347">
        <v>0.02816662222222222</v>
      </c>
      <c r="EB347">
        <v>29.67945555555555</v>
      </c>
      <c r="EC347">
        <v>30.00617037037037</v>
      </c>
      <c r="ED347">
        <v>999.9000000000001</v>
      </c>
      <c r="EE347">
        <v>0</v>
      </c>
      <c r="EF347">
        <v>0</v>
      </c>
      <c r="EG347">
        <v>10005.74481481481</v>
      </c>
      <c r="EH347">
        <v>0</v>
      </c>
      <c r="EI347">
        <v>12.2532</v>
      </c>
      <c r="EJ347">
        <v>-38.12381481481481</v>
      </c>
      <c r="EK347">
        <v>653.8546296296295</v>
      </c>
      <c r="EL347">
        <v>691.8620000000001</v>
      </c>
      <c r="EM347">
        <v>1.418103333333333</v>
      </c>
      <c r="EN347">
        <v>677.1123333333335</v>
      </c>
      <c r="EO347">
        <v>21.31794444444445</v>
      </c>
      <c r="EP347">
        <v>2.073567777777778</v>
      </c>
      <c r="EQ347">
        <v>1.944234444444444</v>
      </c>
      <c r="ER347">
        <v>18.01758148148148</v>
      </c>
      <c r="ES347">
        <v>16.99732222222222</v>
      </c>
      <c r="ET347">
        <v>2000.001851851851</v>
      </c>
      <c r="EU347">
        <v>0.9799976666666664</v>
      </c>
      <c r="EV347">
        <v>0.02000203333333333</v>
      </c>
      <c r="EW347">
        <v>0</v>
      </c>
      <c r="EX347">
        <v>304.3544444444444</v>
      </c>
      <c r="EY347">
        <v>5.00097</v>
      </c>
      <c r="EZ347">
        <v>6130.111481481483</v>
      </c>
      <c r="FA347">
        <v>16707.58518518519</v>
      </c>
      <c r="FB347">
        <v>40.118</v>
      </c>
      <c r="FC347">
        <v>40.5</v>
      </c>
      <c r="FD347">
        <v>40.0597037037037</v>
      </c>
      <c r="FE347">
        <v>40.06199999999999</v>
      </c>
      <c r="FF347">
        <v>40.68699999999999</v>
      </c>
      <c r="FG347">
        <v>1955.091851851852</v>
      </c>
      <c r="FH347">
        <v>39.9</v>
      </c>
      <c r="FI347">
        <v>0</v>
      </c>
      <c r="FJ347">
        <v>1758819952.2</v>
      </c>
      <c r="FK347">
        <v>0</v>
      </c>
      <c r="FL347">
        <v>304.3432307692308</v>
      </c>
      <c r="FM347">
        <v>0.2339145461210765</v>
      </c>
      <c r="FN347">
        <v>-3.859829108384179</v>
      </c>
      <c r="FO347">
        <v>6130.02923076923</v>
      </c>
      <c r="FP347">
        <v>15</v>
      </c>
      <c r="FQ347">
        <v>0</v>
      </c>
      <c r="FR347" t="s">
        <v>441</v>
      </c>
      <c r="FS347">
        <v>1747247426.5</v>
      </c>
      <c r="FT347">
        <v>1747247420.5</v>
      </c>
      <c r="FU347">
        <v>0</v>
      </c>
      <c r="FV347">
        <v>1.027</v>
      </c>
      <c r="FW347">
        <v>0.031</v>
      </c>
      <c r="FX347">
        <v>0.02</v>
      </c>
      <c r="FY347">
        <v>0.05</v>
      </c>
      <c r="FZ347">
        <v>420</v>
      </c>
      <c r="GA347">
        <v>16</v>
      </c>
      <c r="GB347">
        <v>0.01</v>
      </c>
      <c r="GC347">
        <v>0.1</v>
      </c>
      <c r="GD347">
        <v>-38.10846585365854</v>
      </c>
      <c r="GE347">
        <v>0.04820696864109487</v>
      </c>
      <c r="GF347">
        <v>0.0893042391306838</v>
      </c>
      <c r="GG347">
        <v>1</v>
      </c>
      <c r="GH347">
        <v>304.3851470588236</v>
      </c>
      <c r="GI347">
        <v>-0.3850420122753105</v>
      </c>
      <c r="GJ347">
        <v>0.2664053890499941</v>
      </c>
      <c r="GK347">
        <v>-1</v>
      </c>
      <c r="GL347">
        <v>1.452306585365854</v>
      </c>
      <c r="GM347">
        <v>-0.5118829965156771</v>
      </c>
      <c r="GN347">
        <v>0.05217699341662769</v>
      </c>
      <c r="GO347">
        <v>0</v>
      </c>
      <c r="GP347">
        <v>1</v>
      </c>
      <c r="GQ347">
        <v>2</v>
      </c>
      <c r="GR347" t="s">
        <v>442</v>
      </c>
      <c r="GS347">
        <v>3.13595</v>
      </c>
      <c r="GT347">
        <v>2.68831</v>
      </c>
      <c r="GU347">
        <v>0.132224</v>
      </c>
      <c r="GV347">
        <v>0.135993</v>
      </c>
      <c r="GW347">
        <v>0.103392</v>
      </c>
      <c r="GX347">
        <v>0.09782979999999999</v>
      </c>
      <c r="GY347">
        <v>27614.9</v>
      </c>
      <c r="GZ347">
        <v>27543.6</v>
      </c>
      <c r="HA347">
        <v>29577.9</v>
      </c>
      <c r="HB347">
        <v>29457.2</v>
      </c>
      <c r="HC347">
        <v>35036.6</v>
      </c>
      <c r="HD347">
        <v>35197.7</v>
      </c>
      <c r="HE347">
        <v>41621.5</v>
      </c>
      <c r="HF347">
        <v>41847.5</v>
      </c>
      <c r="HG347">
        <v>1.93212</v>
      </c>
      <c r="HH347">
        <v>1.8979</v>
      </c>
      <c r="HI347">
        <v>0.119753</v>
      </c>
      <c r="HJ347">
        <v>0</v>
      </c>
      <c r="HK347">
        <v>28.0643</v>
      </c>
      <c r="HL347">
        <v>999.9</v>
      </c>
      <c r="HM347">
        <v>53.2</v>
      </c>
      <c r="HN347">
        <v>30.8</v>
      </c>
      <c r="HO347">
        <v>26.0183</v>
      </c>
      <c r="HP347">
        <v>61.6861</v>
      </c>
      <c r="HQ347">
        <v>25.8053</v>
      </c>
      <c r="HR347">
        <v>1</v>
      </c>
      <c r="HS347">
        <v>0.030282</v>
      </c>
      <c r="HT347">
        <v>-0.656294</v>
      </c>
      <c r="HU347">
        <v>20.3406</v>
      </c>
      <c r="HV347">
        <v>5.21489</v>
      </c>
      <c r="HW347">
        <v>12.0128</v>
      </c>
      <c r="HX347">
        <v>4.9889</v>
      </c>
      <c r="HY347">
        <v>3.2883</v>
      </c>
      <c r="HZ347">
        <v>9999</v>
      </c>
      <c r="IA347">
        <v>9999</v>
      </c>
      <c r="IB347">
        <v>9999</v>
      </c>
      <c r="IC347">
        <v>5.3</v>
      </c>
      <c r="ID347">
        <v>1.86756</v>
      </c>
      <c r="IE347">
        <v>1.86672</v>
      </c>
      <c r="IF347">
        <v>1.86601</v>
      </c>
      <c r="IG347">
        <v>1.866</v>
      </c>
      <c r="IH347">
        <v>1.86784</v>
      </c>
      <c r="II347">
        <v>1.87027</v>
      </c>
      <c r="IJ347">
        <v>1.86892</v>
      </c>
      <c r="IK347">
        <v>1.87042</v>
      </c>
      <c r="IL347">
        <v>0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-0.547</v>
      </c>
      <c r="IZ347">
        <v>0.1159</v>
      </c>
      <c r="JA347">
        <v>-0.08430758455233166</v>
      </c>
      <c r="JB347">
        <v>-0.0005046786976645747</v>
      </c>
      <c r="JC347">
        <v>-2.788243218172637E-07</v>
      </c>
      <c r="JD347">
        <v>-1.458253586176284E-11</v>
      </c>
      <c r="JE347">
        <v>-0.06436460862781151</v>
      </c>
      <c r="JF347">
        <v>-0.004978686969522418</v>
      </c>
      <c r="JG347">
        <v>0.0008967905392753483</v>
      </c>
      <c r="JH347">
        <v>-1.433903952826167E-05</v>
      </c>
      <c r="JI347">
        <v>4</v>
      </c>
      <c r="JJ347">
        <v>2332</v>
      </c>
      <c r="JK347">
        <v>1</v>
      </c>
      <c r="JL347">
        <v>26</v>
      </c>
      <c r="JM347">
        <v>192875.4</v>
      </c>
      <c r="JN347">
        <v>192875.5</v>
      </c>
      <c r="JO347">
        <v>1.59058</v>
      </c>
      <c r="JP347">
        <v>2.27051</v>
      </c>
      <c r="JQ347">
        <v>1.39648</v>
      </c>
      <c r="JR347">
        <v>2.34375</v>
      </c>
      <c r="JS347">
        <v>1.49536</v>
      </c>
      <c r="JT347">
        <v>2.55371</v>
      </c>
      <c r="JU347">
        <v>36.105</v>
      </c>
      <c r="JV347">
        <v>24.0612</v>
      </c>
      <c r="JW347">
        <v>18</v>
      </c>
      <c r="JX347">
        <v>489.091</v>
      </c>
      <c r="JY347">
        <v>457.68</v>
      </c>
      <c r="JZ347">
        <v>28.3797</v>
      </c>
      <c r="KA347">
        <v>27.9576</v>
      </c>
      <c r="KB347">
        <v>30.0002</v>
      </c>
      <c r="KC347">
        <v>27.8159</v>
      </c>
      <c r="KD347">
        <v>27.7503</v>
      </c>
      <c r="KE347">
        <v>31.8274</v>
      </c>
      <c r="KF347">
        <v>24.842</v>
      </c>
      <c r="KG347">
        <v>76.68810000000001</v>
      </c>
      <c r="KH347">
        <v>28.3743</v>
      </c>
      <c r="KI347">
        <v>720.9829999999999</v>
      </c>
      <c r="KJ347">
        <v>21.4845</v>
      </c>
      <c r="KK347">
        <v>101.088</v>
      </c>
      <c r="KL347">
        <v>100.632</v>
      </c>
    </row>
    <row r="348" spans="1:298">
      <c r="A348">
        <v>332</v>
      </c>
      <c r="B348">
        <v>1758819956.1</v>
      </c>
      <c r="C348">
        <v>6921</v>
      </c>
      <c r="D348" t="s">
        <v>1111</v>
      </c>
      <c r="E348" t="s">
        <v>1112</v>
      </c>
      <c r="F348">
        <v>5</v>
      </c>
      <c r="G348" t="s">
        <v>1026</v>
      </c>
      <c r="H348" t="s">
        <v>437</v>
      </c>
      <c r="I348" t="s">
        <v>438</v>
      </c>
      <c r="J348">
        <v>1758819948.314285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724.2337309060697</v>
      </c>
      <c r="AL348">
        <v>694.9116303030302</v>
      </c>
      <c r="AM348">
        <v>3.418986985131523</v>
      </c>
      <c r="AN348">
        <v>65.06534305805209</v>
      </c>
      <c r="AO348">
        <f>(AQ348 - AP348 + DZ348*1E3/(8.314*(EB348+273.15)) * AS348/DY348 * AR348) * DY348/(100*DM348) * 1000/(1000 - AQ348)</f>
        <v>0</v>
      </c>
      <c r="AP348">
        <v>21.40652640154498</v>
      </c>
      <c r="AQ348">
        <v>22.74589878787878</v>
      </c>
      <c r="AR348">
        <v>0.0001526265376872813</v>
      </c>
      <c r="AS348">
        <v>108.0149622014332</v>
      </c>
      <c r="AT348">
        <v>0</v>
      </c>
      <c r="AU348">
        <v>0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2.44</v>
      </c>
      <c r="DN348">
        <v>0.5</v>
      </c>
      <c r="DO348" t="s">
        <v>440</v>
      </c>
      <c r="DP348">
        <v>2</v>
      </c>
      <c r="DQ348" t="b">
        <v>1</v>
      </c>
      <c r="DR348">
        <v>1758819948.314285</v>
      </c>
      <c r="DS348">
        <v>654.7573214285712</v>
      </c>
      <c r="DT348">
        <v>692.9159642857143</v>
      </c>
      <c r="DU348">
        <v>22.737025</v>
      </c>
      <c r="DV348">
        <v>21.35750357142857</v>
      </c>
      <c r="DW348">
        <v>655.2960714285715</v>
      </c>
      <c r="DX348">
        <v>22.62109285714286</v>
      </c>
      <c r="DY348">
        <v>500.03825</v>
      </c>
      <c r="DZ348">
        <v>91.20128571428572</v>
      </c>
      <c r="EA348">
        <v>0.02813006071428572</v>
      </c>
      <c r="EB348">
        <v>29.68214642857142</v>
      </c>
      <c r="EC348">
        <v>30.01172857142857</v>
      </c>
      <c r="ED348">
        <v>999.9000000000002</v>
      </c>
      <c r="EE348">
        <v>0</v>
      </c>
      <c r="EF348">
        <v>0</v>
      </c>
      <c r="EG348">
        <v>9998.707857142857</v>
      </c>
      <c r="EH348">
        <v>0</v>
      </c>
      <c r="EI348">
        <v>12.2532</v>
      </c>
      <c r="EJ348">
        <v>-38.15874642857143</v>
      </c>
      <c r="EK348">
        <v>669.9908928571429</v>
      </c>
      <c r="EL348">
        <v>708.0385714285715</v>
      </c>
      <c r="EM348">
        <v>1.37952</v>
      </c>
      <c r="EN348">
        <v>692.9159642857143</v>
      </c>
      <c r="EO348">
        <v>21.35750357142857</v>
      </c>
      <c r="EP348">
        <v>2.073645357142857</v>
      </c>
      <c r="EQ348">
        <v>1.947831785714286</v>
      </c>
      <c r="ER348">
        <v>18.01818571428571</v>
      </c>
      <c r="ES348">
        <v>17.02648928571428</v>
      </c>
      <c r="ET348">
        <v>2000.005714285714</v>
      </c>
      <c r="EU348">
        <v>0.9799977857142854</v>
      </c>
      <c r="EV348">
        <v>0.02000191428571429</v>
      </c>
      <c r="EW348">
        <v>0</v>
      </c>
      <c r="EX348">
        <v>304.3322142857143</v>
      </c>
      <c r="EY348">
        <v>5.00097</v>
      </c>
      <c r="EZ348">
        <v>6129.445</v>
      </c>
      <c r="FA348">
        <v>16707.61428571428</v>
      </c>
      <c r="FB348">
        <v>40.11825</v>
      </c>
      <c r="FC348">
        <v>40.5</v>
      </c>
      <c r="FD348">
        <v>40.0597857142857</v>
      </c>
      <c r="FE348">
        <v>40.06199999999999</v>
      </c>
      <c r="FF348">
        <v>40.68699999999999</v>
      </c>
      <c r="FG348">
        <v>1955.095714285714</v>
      </c>
      <c r="FH348">
        <v>39.9</v>
      </c>
      <c r="FI348">
        <v>0</v>
      </c>
      <c r="FJ348">
        <v>1758819957</v>
      </c>
      <c r="FK348">
        <v>0</v>
      </c>
      <c r="FL348">
        <v>304.3027692307692</v>
      </c>
      <c r="FM348">
        <v>-1.551726487254317</v>
      </c>
      <c r="FN348">
        <v>-15.36478633126161</v>
      </c>
      <c r="FO348">
        <v>6129.394615384615</v>
      </c>
      <c r="FP348">
        <v>15</v>
      </c>
      <c r="FQ348">
        <v>0</v>
      </c>
      <c r="FR348" t="s">
        <v>441</v>
      </c>
      <c r="FS348">
        <v>1747247426.5</v>
      </c>
      <c r="FT348">
        <v>1747247420.5</v>
      </c>
      <c r="FU348">
        <v>0</v>
      </c>
      <c r="FV348">
        <v>1.027</v>
      </c>
      <c r="FW348">
        <v>0.031</v>
      </c>
      <c r="FX348">
        <v>0.02</v>
      </c>
      <c r="FY348">
        <v>0.05</v>
      </c>
      <c r="FZ348">
        <v>420</v>
      </c>
      <c r="GA348">
        <v>16</v>
      </c>
      <c r="GB348">
        <v>0.01</v>
      </c>
      <c r="GC348">
        <v>0.1</v>
      </c>
      <c r="GD348">
        <v>-38.151825</v>
      </c>
      <c r="GE348">
        <v>-0.34880150093805</v>
      </c>
      <c r="GF348">
        <v>0.1026557055160604</v>
      </c>
      <c r="GG348">
        <v>0</v>
      </c>
      <c r="GH348">
        <v>304.3202352941176</v>
      </c>
      <c r="GI348">
        <v>-0.683361341175641</v>
      </c>
      <c r="GJ348">
        <v>0.2738726688706364</v>
      </c>
      <c r="GK348">
        <v>-1</v>
      </c>
      <c r="GL348">
        <v>1.40287725</v>
      </c>
      <c r="GM348">
        <v>-0.4902577485928701</v>
      </c>
      <c r="GN348">
        <v>0.0477496466996092</v>
      </c>
      <c r="GO348">
        <v>0</v>
      </c>
      <c r="GP348">
        <v>0</v>
      </c>
      <c r="GQ348">
        <v>2</v>
      </c>
      <c r="GR348" t="s">
        <v>450</v>
      </c>
      <c r="GS348">
        <v>3.13576</v>
      </c>
      <c r="GT348">
        <v>2.68814</v>
      </c>
      <c r="GU348">
        <v>0.134502</v>
      </c>
      <c r="GV348">
        <v>0.138225</v>
      </c>
      <c r="GW348">
        <v>0.103425</v>
      </c>
      <c r="GX348">
        <v>0.0978897</v>
      </c>
      <c r="GY348">
        <v>27542.2</v>
      </c>
      <c r="GZ348">
        <v>27472.2</v>
      </c>
      <c r="HA348">
        <v>29577.8</v>
      </c>
      <c r="HB348">
        <v>29456.9</v>
      </c>
      <c r="HC348">
        <v>35035.2</v>
      </c>
      <c r="HD348">
        <v>35195.3</v>
      </c>
      <c r="HE348">
        <v>41621.2</v>
      </c>
      <c r="HF348">
        <v>41847.3</v>
      </c>
      <c r="HG348">
        <v>1.9321</v>
      </c>
      <c r="HH348">
        <v>1.89815</v>
      </c>
      <c r="HI348">
        <v>0.120454</v>
      </c>
      <c r="HJ348">
        <v>0</v>
      </c>
      <c r="HK348">
        <v>28.0673</v>
      </c>
      <c r="HL348">
        <v>999.9</v>
      </c>
      <c r="HM348">
        <v>53.1</v>
      </c>
      <c r="HN348">
        <v>30.8</v>
      </c>
      <c r="HO348">
        <v>25.9676</v>
      </c>
      <c r="HP348">
        <v>61.9061</v>
      </c>
      <c r="HQ348">
        <v>25.8574</v>
      </c>
      <c r="HR348">
        <v>1</v>
      </c>
      <c r="HS348">
        <v>0.0305818</v>
      </c>
      <c r="HT348">
        <v>-0.610054</v>
      </c>
      <c r="HU348">
        <v>20.3406</v>
      </c>
      <c r="HV348">
        <v>5.21429</v>
      </c>
      <c r="HW348">
        <v>12.0125</v>
      </c>
      <c r="HX348">
        <v>4.98855</v>
      </c>
      <c r="HY348">
        <v>3.2883</v>
      </c>
      <c r="HZ348">
        <v>9999</v>
      </c>
      <c r="IA348">
        <v>9999</v>
      </c>
      <c r="IB348">
        <v>9999</v>
      </c>
      <c r="IC348">
        <v>5.3</v>
      </c>
      <c r="ID348">
        <v>1.86757</v>
      </c>
      <c r="IE348">
        <v>1.8667</v>
      </c>
      <c r="IF348">
        <v>1.86602</v>
      </c>
      <c r="IG348">
        <v>1.866</v>
      </c>
      <c r="IH348">
        <v>1.86783</v>
      </c>
      <c r="II348">
        <v>1.87027</v>
      </c>
      <c r="IJ348">
        <v>1.86894</v>
      </c>
      <c r="IK348">
        <v>1.87043</v>
      </c>
      <c r="IL348">
        <v>0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-0.5620000000000001</v>
      </c>
      <c r="IZ348">
        <v>0.1161</v>
      </c>
      <c r="JA348">
        <v>-0.08430758455233166</v>
      </c>
      <c r="JB348">
        <v>-0.0005046786976645747</v>
      </c>
      <c r="JC348">
        <v>-2.788243218172637E-07</v>
      </c>
      <c r="JD348">
        <v>-1.458253586176284E-11</v>
      </c>
      <c r="JE348">
        <v>-0.06436460862781151</v>
      </c>
      <c r="JF348">
        <v>-0.004978686969522418</v>
      </c>
      <c r="JG348">
        <v>0.0008967905392753483</v>
      </c>
      <c r="JH348">
        <v>-1.433903952826167E-05</v>
      </c>
      <c r="JI348">
        <v>4</v>
      </c>
      <c r="JJ348">
        <v>2332</v>
      </c>
      <c r="JK348">
        <v>1</v>
      </c>
      <c r="JL348">
        <v>26</v>
      </c>
      <c r="JM348">
        <v>192875.5</v>
      </c>
      <c r="JN348">
        <v>192875.6</v>
      </c>
      <c r="JO348">
        <v>1.62109</v>
      </c>
      <c r="JP348">
        <v>2.25342</v>
      </c>
      <c r="JQ348">
        <v>1.39648</v>
      </c>
      <c r="JR348">
        <v>2.34497</v>
      </c>
      <c r="JS348">
        <v>1.49536</v>
      </c>
      <c r="JT348">
        <v>2.70386</v>
      </c>
      <c r="JU348">
        <v>36.105</v>
      </c>
      <c r="JV348">
        <v>24.0612</v>
      </c>
      <c r="JW348">
        <v>18</v>
      </c>
      <c r="JX348">
        <v>489.083</v>
      </c>
      <c r="JY348">
        <v>457.837</v>
      </c>
      <c r="JZ348">
        <v>28.3696</v>
      </c>
      <c r="KA348">
        <v>27.9583</v>
      </c>
      <c r="KB348">
        <v>30.0002</v>
      </c>
      <c r="KC348">
        <v>27.8169</v>
      </c>
      <c r="KD348">
        <v>27.7503</v>
      </c>
      <c r="KE348">
        <v>32.4559</v>
      </c>
      <c r="KF348">
        <v>24.5591</v>
      </c>
      <c r="KG348">
        <v>76.68810000000001</v>
      </c>
      <c r="KH348">
        <v>28.3606</v>
      </c>
      <c r="KI348">
        <v>741.018</v>
      </c>
      <c r="KJ348">
        <v>21.5196</v>
      </c>
      <c r="KK348">
        <v>101.088</v>
      </c>
      <c r="KL348">
        <v>100.631</v>
      </c>
    </row>
    <row r="349" spans="1:298">
      <c r="A349">
        <v>333</v>
      </c>
      <c r="B349">
        <v>1758819961.1</v>
      </c>
      <c r="C349">
        <v>6926</v>
      </c>
      <c r="D349" t="s">
        <v>1113</v>
      </c>
      <c r="E349" t="s">
        <v>1114</v>
      </c>
      <c r="F349">
        <v>5</v>
      </c>
      <c r="G349" t="s">
        <v>1026</v>
      </c>
      <c r="H349" t="s">
        <v>437</v>
      </c>
      <c r="I349" t="s">
        <v>438</v>
      </c>
      <c r="J349">
        <v>1758819953.6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741.274821857556</v>
      </c>
      <c r="AL349">
        <v>711.9644181818179</v>
      </c>
      <c r="AM349">
        <v>3.416141190066132</v>
      </c>
      <c r="AN349">
        <v>65.06534305805209</v>
      </c>
      <c r="AO349">
        <f>(AQ349 - AP349 + DZ349*1E3/(8.314*(EB349+273.15)) * AS349/DY349 * AR349) * DY349/(100*DM349) * 1000/(1000 - AQ349)</f>
        <v>0</v>
      </c>
      <c r="AP349">
        <v>21.43049447535424</v>
      </c>
      <c r="AQ349">
        <v>22.75111939393939</v>
      </c>
      <c r="AR349">
        <v>6.946958421601535E-05</v>
      </c>
      <c r="AS349">
        <v>108.0149622014332</v>
      </c>
      <c r="AT349">
        <v>0</v>
      </c>
      <c r="AU349">
        <v>0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2.44</v>
      </c>
      <c r="DN349">
        <v>0.5</v>
      </c>
      <c r="DO349" t="s">
        <v>440</v>
      </c>
      <c r="DP349">
        <v>2</v>
      </c>
      <c r="DQ349" t="b">
        <v>1</v>
      </c>
      <c r="DR349">
        <v>1758819953.6</v>
      </c>
      <c r="DS349">
        <v>672.4054074074073</v>
      </c>
      <c r="DT349">
        <v>710.6332962962962</v>
      </c>
      <c r="DU349">
        <v>22.74134444444444</v>
      </c>
      <c r="DV349">
        <v>21.39669259259259</v>
      </c>
      <c r="DW349">
        <v>672.9599999999999</v>
      </c>
      <c r="DX349">
        <v>22.62535555555555</v>
      </c>
      <c r="DY349">
        <v>500.0158518518519</v>
      </c>
      <c r="DZ349">
        <v>91.20109259259259</v>
      </c>
      <c r="EA349">
        <v>0.02811053703703704</v>
      </c>
      <c r="EB349">
        <v>29.69142592592593</v>
      </c>
      <c r="EC349">
        <v>30.02184074074074</v>
      </c>
      <c r="ED349">
        <v>999.9000000000001</v>
      </c>
      <c r="EE349">
        <v>0</v>
      </c>
      <c r="EF349">
        <v>0</v>
      </c>
      <c r="EG349">
        <v>9994.977777777776</v>
      </c>
      <c r="EH349">
        <v>0</v>
      </c>
      <c r="EI349">
        <v>12.25242222222222</v>
      </c>
      <c r="EJ349">
        <v>-38.22797407407408</v>
      </c>
      <c r="EK349">
        <v>688.0527037037036</v>
      </c>
      <c r="EL349">
        <v>726.1715185185186</v>
      </c>
      <c r="EM349">
        <v>1.344648518518518</v>
      </c>
      <c r="EN349">
        <v>710.6332962962962</v>
      </c>
      <c r="EO349">
        <v>21.39669259259259</v>
      </c>
      <c r="EP349">
        <v>2.074035185185185</v>
      </c>
      <c r="EQ349">
        <v>1.951401481481482</v>
      </c>
      <c r="ER349">
        <v>18.02116666666667</v>
      </c>
      <c r="ES349">
        <v>17.05540740740741</v>
      </c>
      <c r="ET349">
        <v>2000.007777777778</v>
      </c>
      <c r="EU349">
        <v>0.9799978888888886</v>
      </c>
      <c r="EV349">
        <v>0.02000181111111111</v>
      </c>
      <c r="EW349">
        <v>0</v>
      </c>
      <c r="EX349">
        <v>304.2548888888889</v>
      </c>
      <c r="EY349">
        <v>5.00097</v>
      </c>
      <c r="EZ349">
        <v>6128.096666666667</v>
      </c>
      <c r="FA349">
        <v>16707.62592592592</v>
      </c>
      <c r="FB349">
        <v>40.125</v>
      </c>
      <c r="FC349">
        <v>40.5</v>
      </c>
      <c r="FD349">
        <v>40.06199999999999</v>
      </c>
      <c r="FE349">
        <v>40.06199999999999</v>
      </c>
      <c r="FF349">
        <v>40.68699999999999</v>
      </c>
      <c r="FG349">
        <v>1955.098518518518</v>
      </c>
      <c r="FH349">
        <v>39.9</v>
      </c>
      <c r="FI349">
        <v>0</v>
      </c>
      <c r="FJ349">
        <v>1758819962.4</v>
      </c>
      <c r="FK349">
        <v>0</v>
      </c>
      <c r="FL349">
        <v>304.2209999999999</v>
      </c>
      <c r="FM349">
        <v>0.1493076940410052</v>
      </c>
      <c r="FN349">
        <v>-13.26692305835774</v>
      </c>
      <c r="FO349">
        <v>6128.118400000001</v>
      </c>
      <c r="FP349">
        <v>15</v>
      </c>
      <c r="FQ349">
        <v>0</v>
      </c>
      <c r="FR349" t="s">
        <v>441</v>
      </c>
      <c r="FS349">
        <v>1747247426.5</v>
      </c>
      <c r="FT349">
        <v>1747247420.5</v>
      </c>
      <c r="FU349">
        <v>0</v>
      </c>
      <c r="FV349">
        <v>1.027</v>
      </c>
      <c r="FW349">
        <v>0.031</v>
      </c>
      <c r="FX349">
        <v>0.02</v>
      </c>
      <c r="FY349">
        <v>0.05</v>
      </c>
      <c r="FZ349">
        <v>420</v>
      </c>
      <c r="GA349">
        <v>16</v>
      </c>
      <c r="GB349">
        <v>0.01</v>
      </c>
      <c r="GC349">
        <v>0.1</v>
      </c>
      <c r="GD349">
        <v>-38.19739756097561</v>
      </c>
      <c r="GE349">
        <v>-0.8962515679442505</v>
      </c>
      <c r="GF349">
        <v>0.1206675022183361</v>
      </c>
      <c r="GG349">
        <v>0</v>
      </c>
      <c r="GH349">
        <v>304.2861176470589</v>
      </c>
      <c r="GI349">
        <v>-0.9749732597245182</v>
      </c>
      <c r="GJ349">
        <v>0.2645665450267743</v>
      </c>
      <c r="GK349">
        <v>-1</v>
      </c>
      <c r="GL349">
        <v>1.366809268292683</v>
      </c>
      <c r="GM349">
        <v>-0.4095474564459878</v>
      </c>
      <c r="GN349">
        <v>0.04163630483066923</v>
      </c>
      <c r="GO349">
        <v>0</v>
      </c>
      <c r="GP349">
        <v>0</v>
      </c>
      <c r="GQ349">
        <v>2</v>
      </c>
      <c r="GR349" t="s">
        <v>450</v>
      </c>
      <c r="GS349">
        <v>3.13574</v>
      </c>
      <c r="GT349">
        <v>2.68887</v>
      </c>
      <c r="GU349">
        <v>0.136749</v>
      </c>
      <c r="GV349">
        <v>0.140381</v>
      </c>
      <c r="GW349">
        <v>0.10344</v>
      </c>
      <c r="GX349">
        <v>0.0979754</v>
      </c>
      <c r="GY349">
        <v>27470.3</v>
      </c>
      <c r="GZ349">
        <v>27403.4</v>
      </c>
      <c r="HA349">
        <v>29577.3</v>
      </c>
      <c r="HB349">
        <v>29456.9</v>
      </c>
      <c r="HC349">
        <v>35034</v>
      </c>
      <c r="HD349">
        <v>35192</v>
      </c>
      <c r="HE349">
        <v>41620.5</v>
      </c>
      <c r="HF349">
        <v>41847.4</v>
      </c>
      <c r="HG349">
        <v>1.93185</v>
      </c>
      <c r="HH349">
        <v>1.89837</v>
      </c>
      <c r="HI349">
        <v>0.120603</v>
      </c>
      <c r="HJ349">
        <v>0</v>
      </c>
      <c r="HK349">
        <v>28.0703</v>
      </c>
      <c r="HL349">
        <v>999.9</v>
      </c>
      <c r="HM349">
        <v>53.1</v>
      </c>
      <c r="HN349">
        <v>30.8</v>
      </c>
      <c r="HO349">
        <v>25.9699</v>
      </c>
      <c r="HP349">
        <v>62.0961</v>
      </c>
      <c r="HQ349">
        <v>25.7973</v>
      </c>
      <c r="HR349">
        <v>1</v>
      </c>
      <c r="HS349">
        <v>0.0306123</v>
      </c>
      <c r="HT349">
        <v>-0.557704</v>
      </c>
      <c r="HU349">
        <v>20.3407</v>
      </c>
      <c r="HV349">
        <v>5.21474</v>
      </c>
      <c r="HW349">
        <v>12.012</v>
      </c>
      <c r="HX349">
        <v>4.98885</v>
      </c>
      <c r="HY349">
        <v>3.28828</v>
      </c>
      <c r="HZ349">
        <v>9999</v>
      </c>
      <c r="IA349">
        <v>9999</v>
      </c>
      <c r="IB349">
        <v>9999</v>
      </c>
      <c r="IC349">
        <v>5.3</v>
      </c>
      <c r="ID349">
        <v>1.86757</v>
      </c>
      <c r="IE349">
        <v>1.86673</v>
      </c>
      <c r="IF349">
        <v>1.86601</v>
      </c>
      <c r="IG349">
        <v>1.866</v>
      </c>
      <c r="IH349">
        <v>1.86783</v>
      </c>
      <c r="II349">
        <v>1.87027</v>
      </c>
      <c r="IJ349">
        <v>1.86893</v>
      </c>
      <c r="IK349">
        <v>1.87043</v>
      </c>
      <c r="IL349">
        <v>0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-0.577</v>
      </c>
      <c r="IZ349">
        <v>0.1161</v>
      </c>
      <c r="JA349">
        <v>-0.08430758455233166</v>
      </c>
      <c r="JB349">
        <v>-0.0005046786976645747</v>
      </c>
      <c r="JC349">
        <v>-2.788243218172637E-07</v>
      </c>
      <c r="JD349">
        <v>-1.458253586176284E-11</v>
      </c>
      <c r="JE349">
        <v>-0.06436460862781151</v>
      </c>
      <c r="JF349">
        <v>-0.004978686969522418</v>
      </c>
      <c r="JG349">
        <v>0.0008967905392753483</v>
      </c>
      <c r="JH349">
        <v>-1.433903952826167E-05</v>
      </c>
      <c r="JI349">
        <v>4</v>
      </c>
      <c r="JJ349">
        <v>2332</v>
      </c>
      <c r="JK349">
        <v>1</v>
      </c>
      <c r="JL349">
        <v>26</v>
      </c>
      <c r="JM349">
        <v>192875.6</v>
      </c>
      <c r="JN349">
        <v>192875.7</v>
      </c>
      <c r="JO349">
        <v>1.64917</v>
      </c>
      <c r="JP349">
        <v>2.26196</v>
      </c>
      <c r="JQ349">
        <v>1.39648</v>
      </c>
      <c r="JR349">
        <v>2.34497</v>
      </c>
      <c r="JS349">
        <v>1.49536</v>
      </c>
      <c r="JT349">
        <v>2.55981</v>
      </c>
      <c r="JU349">
        <v>36.105</v>
      </c>
      <c r="JV349">
        <v>24.07</v>
      </c>
      <c r="JW349">
        <v>18</v>
      </c>
      <c r="JX349">
        <v>488.937</v>
      </c>
      <c r="JY349">
        <v>457.979</v>
      </c>
      <c r="JZ349">
        <v>28.3497</v>
      </c>
      <c r="KA349">
        <v>27.9599</v>
      </c>
      <c r="KB349">
        <v>30.0002</v>
      </c>
      <c r="KC349">
        <v>27.8183</v>
      </c>
      <c r="KD349">
        <v>27.7503</v>
      </c>
      <c r="KE349">
        <v>33.0245</v>
      </c>
      <c r="KF349">
        <v>24.2782</v>
      </c>
      <c r="KG349">
        <v>76.68810000000001</v>
      </c>
      <c r="KH349">
        <v>28.3384</v>
      </c>
      <c r="KI349">
        <v>754.397</v>
      </c>
      <c r="KJ349">
        <v>21.5497</v>
      </c>
      <c r="KK349">
        <v>101.086</v>
      </c>
      <c r="KL349">
        <v>100.631</v>
      </c>
    </row>
    <row r="350" spans="1:298">
      <c r="A350">
        <v>334</v>
      </c>
      <c r="B350">
        <v>1758819966.1</v>
      </c>
      <c r="C350">
        <v>6931</v>
      </c>
      <c r="D350" t="s">
        <v>1115</v>
      </c>
      <c r="E350" t="s">
        <v>1116</v>
      </c>
      <c r="F350">
        <v>5</v>
      </c>
      <c r="G350" t="s">
        <v>1026</v>
      </c>
      <c r="H350" t="s">
        <v>437</v>
      </c>
      <c r="I350" t="s">
        <v>438</v>
      </c>
      <c r="J350">
        <v>1758819958.314285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758.4348652012541</v>
      </c>
      <c r="AL350">
        <v>729.082315151515</v>
      </c>
      <c r="AM350">
        <v>3.426236035064666</v>
      </c>
      <c r="AN350">
        <v>65.06534305805209</v>
      </c>
      <c r="AO350">
        <f>(AQ350 - AP350 + DZ350*1E3/(8.314*(EB350+273.15)) * AS350/DY350 * AR350) * DY350/(100*DM350) * 1000/(1000 - AQ350)</f>
        <v>0</v>
      </c>
      <c r="AP350">
        <v>21.45853266196996</v>
      </c>
      <c r="AQ350">
        <v>22.75181575757576</v>
      </c>
      <c r="AR350">
        <v>-9.816631134499057E-06</v>
      </c>
      <c r="AS350">
        <v>108.0149622014332</v>
      </c>
      <c r="AT350">
        <v>0</v>
      </c>
      <c r="AU350">
        <v>0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2.44</v>
      </c>
      <c r="DN350">
        <v>0.5</v>
      </c>
      <c r="DO350" t="s">
        <v>440</v>
      </c>
      <c r="DP350">
        <v>2</v>
      </c>
      <c r="DQ350" t="b">
        <v>1</v>
      </c>
      <c r="DR350">
        <v>1758819958.314285</v>
      </c>
      <c r="DS350">
        <v>688.1503928571428</v>
      </c>
      <c r="DT350">
        <v>726.4816071428571</v>
      </c>
      <c r="DU350">
        <v>22.74719285714286</v>
      </c>
      <c r="DV350">
        <v>21.428775</v>
      </c>
      <c r="DW350">
        <v>688.71925</v>
      </c>
      <c r="DX350">
        <v>22.63112857142857</v>
      </c>
      <c r="DY350">
        <v>499.98625</v>
      </c>
      <c r="DZ350">
        <v>91.2009</v>
      </c>
      <c r="EA350">
        <v>0.02824607857142858</v>
      </c>
      <c r="EB350">
        <v>29.69560357142857</v>
      </c>
      <c r="EC350">
        <v>30.02479642857143</v>
      </c>
      <c r="ED350">
        <v>999.9000000000002</v>
      </c>
      <c r="EE350">
        <v>0</v>
      </c>
      <c r="EF350">
        <v>0</v>
      </c>
      <c r="EG350">
        <v>9994.192857142856</v>
      </c>
      <c r="EH350">
        <v>0</v>
      </c>
      <c r="EI350">
        <v>12.2497</v>
      </c>
      <c r="EJ350">
        <v>-38.33131071428572</v>
      </c>
      <c r="EK350">
        <v>704.1682499999999</v>
      </c>
      <c r="EL350">
        <v>742.3905714285713</v>
      </c>
      <c r="EM350">
        <v>1.318416428571429</v>
      </c>
      <c r="EN350">
        <v>726.4816071428571</v>
      </c>
      <c r="EO350">
        <v>21.428775</v>
      </c>
      <c r="EP350">
        <v>2.074564642857143</v>
      </c>
      <c r="EQ350">
        <v>1.954323214285715</v>
      </c>
      <c r="ER350">
        <v>18.02521785714286</v>
      </c>
      <c r="ES350">
        <v>17.07903928571428</v>
      </c>
      <c r="ET350">
        <v>2000.012142857143</v>
      </c>
      <c r="EU350">
        <v>0.9799979999999998</v>
      </c>
      <c r="EV350">
        <v>0.0200017</v>
      </c>
      <c r="EW350">
        <v>0</v>
      </c>
      <c r="EX350">
        <v>304.1857142857143</v>
      </c>
      <c r="EY350">
        <v>5.00097</v>
      </c>
      <c r="EZ350">
        <v>6127.823214285715</v>
      </c>
      <c r="FA350">
        <v>16707.66071428571</v>
      </c>
      <c r="FB350">
        <v>40.125</v>
      </c>
      <c r="FC350">
        <v>40.5</v>
      </c>
      <c r="FD350">
        <v>40.06199999999999</v>
      </c>
      <c r="FE350">
        <v>40.06199999999999</v>
      </c>
      <c r="FF350">
        <v>40.68699999999999</v>
      </c>
      <c r="FG350">
        <v>1955.104642857142</v>
      </c>
      <c r="FH350">
        <v>39.9</v>
      </c>
      <c r="FI350">
        <v>0</v>
      </c>
      <c r="FJ350">
        <v>1758819967.2</v>
      </c>
      <c r="FK350">
        <v>0</v>
      </c>
      <c r="FL350">
        <v>304.19584</v>
      </c>
      <c r="FM350">
        <v>-0.07661537962034862</v>
      </c>
      <c r="FN350">
        <v>0.3184615361343521</v>
      </c>
      <c r="FO350">
        <v>6127.731200000001</v>
      </c>
      <c r="FP350">
        <v>15</v>
      </c>
      <c r="FQ350">
        <v>0</v>
      </c>
      <c r="FR350" t="s">
        <v>441</v>
      </c>
      <c r="FS350">
        <v>1747247426.5</v>
      </c>
      <c r="FT350">
        <v>1747247420.5</v>
      </c>
      <c r="FU350">
        <v>0</v>
      </c>
      <c r="FV350">
        <v>1.027</v>
      </c>
      <c r="FW350">
        <v>0.031</v>
      </c>
      <c r="FX350">
        <v>0.02</v>
      </c>
      <c r="FY350">
        <v>0.05</v>
      </c>
      <c r="FZ350">
        <v>420</v>
      </c>
      <c r="GA350">
        <v>16</v>
      </c>
      <c r="GB350">
        <v>0.01</v>
      </c>
      <c r="GC350">
        <v>0.1</v>
      </c>
      <c r="GD350">
        <v>-38.26651707317073</v>
      </c>
      <c r="GE350">
        <v>-1.153189547038368</v>
      </c>
      <c r="GF350">
        <v>0.135648136830477</v>
      </c>
      <c r="GG350">
        <v>0</v>
      </c>
      <c r="GH350">
        <v>304.2370588235294</v>
      </c>
      <c r="GI350">
        <v>-0.8185485051663329</v>
      </c>
      <c r="GJ350">
        <v>0.2494266296902076</v>
      </c>
      <c r="GK350">
        <v>-1</v>
      </c>
      <c r="GL350">
        <v>1.335473658536585</v>
      </c>
      <c r="GM350">
        <v>-0.3341688501742134</v>
      </c>
      <c r="GN350">
        <v>0.03451604425488751</v>
      </c>
      <c r="GO350">
        <v>0</v>
      </c>
      <c r="GP350">
        <v>0</v>
      </c>
      <c r="GQ350">
        <v>2</v>
      </c>
      <c r="GR350" t="s">
        <v>450</v>
      </c>
      <c r="GS350">
        <v>3.13588</v>
      </c>
      <c r="GT350">
        <v>2.68879</v>
      </c>
      <c r="GU350">
        <v>0.138976</v>
      </c>
      <c r="GV350">
        <v>0.142559</v>
      </c>
      <c r="GW350">
        <v>0.103446</v>
      </c>
      <c r="GX350">
        <v>0.09814730000000001</v>
      </c>
      <c r="GY350">
        <v>27399.6</v>
      </c>
      <c r="GZ350">
        <v>27334</v>
      </c>
      <c r="HA350">
        <v>29577.6</v>
      </c>
      <c r="HB350">
        <v>29456.9</v>
      </c>
      <c r="HC350">
        <v>35034.2</v>
      </c>
      <c r="HD350">
        <v>35185</v>
      </c>
      <c r="HE350">
        <v>41620.9</v>
      </c>
      <c r="HF350">
        <v>41847.2</v>
      </c>
      <c r="HG350">
        <v>1.9321</v>
      </c>
      <c r="HH350">
        <v>1.8982</v>
      </c>
      <c r="HI350">
        <v>0.118993</v>
      </c>
      <c r="HJ350">
        <v>0</v>
      </c>
      <c r="HK350">
        <v>28.0733</v>
      </c>
      <c r="HL350">
        <v>999.9</v>
      </c>
      <c r="HM350">
        <v>53.1</v>
      </c>
      <c r="HN350">
        <v>30.8</v>
      </c>
      <c r="HO350">
        <v>25.9657</v>
      </c>
      <c r="HP350">
        <v>62.1361</v>
      </c>
      <c r="HQ350">
        <v>25.8173</v>
      </c>
      <c r="HR350">
        <v>1</v>
      </c>
      <c r="HS350">
        <v>0.0306453</v>
      </c>
      <c r="HT350">
        <v>-0.467037</v>
      </c>
      <c r="HU350">
        <v>20.3411</v>
      </c>
      <c r="HV350">
        <v>5.21519</v>
      </c>
      <c r="HW350">
        <v>12.0132</v>
      </c>
      <c r="HX350">
        <v>4.98895</v>
      </c>
      <c r="HY350">
        <v>3.28808</v>
      </c>
      <c r="HZ350">
        <v>9999</v>
      </c>
      <c r="IA350">
        <v>9999</v>
      </c>
      <c r="IB350">
        <v>9999</v>
      </c>
      <c r="IC350">
        <v>5.3</v>
      </c>
      <c r="ID350">
        <v>1.86758</v>
      </c>
      <c r="IE350">
        <v>1.86672</v>
      </c>
      <c r="IF350">
        <v>1.86601</v>
      </c>
      <c r="IG350">
        <v>1.866</v>
      </c>
      <c r="IH350">
        <v>1.86783</v>
      </c>
      <c r="II350">
        <v>1.87027</v>
      </c>
      <c r="IJ350">
        <v>1.86896</v>
      </c>
      <c r="IK350">
        <v>1.87043</v>
      </c>
      <c r="IL350">
        <v>0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-0.593</v>
      </c>
      <c r="IZ350">
        <v>0.1162</v>
      </c>
      <c r="JA350">
        <v>-0.08430758455233166</v>
      </c>
      <c r="JB350">
        <v>-0.0005046786976645747</v>
      </c>
      <c r="JC350">
        <v>-2.788243218172637E-07</v>
      </c>
      <c r="JD350">
        <v>-1.458253586176284E-11</v>
      </c>
      <c r="JE350">
        <v>-0.06436460862781151</v>
      </c>
      <c r="JF350">
        <v>-0.004978686969522418</v>
      </c>
      <c r="JG350">
        <v>0.0008967905392753483</v>
      </c>
      <c r="JH350">
        <v>-1.433903952826167E-05</v>
      </c>
      <c r="JI350">
        <v>4</v>
      </c>
      <c r="JJ350">
        <v>2332</v>
      </c>
      <c r="JK350">
        <v>1</v>
      </c>
      <c r="JL350">
        <v>26</v>
      </c>
      <c r="JM350">
        <v>192875.7</v>
      </c>
      <c r="JN350">
        <v>192875.8</v>
      </c>
      <c r="JO350">
        <v>1.68091</v>
      </c>
      <c r="JP350">
        <v>2.24976</v>
      </c>
      <c r="JQ350">
        <v>1.39648</v>
      </c>
      <c r="JR350">
        <v>2.34375</v>
      </c>
      <c r="JS350">
        <v>1.49536</v>
      </c>
      <c r="JT350">
        <v>2.68066</v>
      </c>
      <c r="JU350">
        <v>36.105</v>
      </c>
      <c r="JV350">
        <v>24.07</v>
      </c>
      <c r="JW350">
        <v>18</v>
      </c>
      <c r="JX350">
        <v>489.095</v>
      </c>
      <c r="JY350">
        <v>457.87</v>
      </c>
      <c r="JZ350">
        <v>28.3199</v>
      </c>
      <c r="KA350">
        <v>27.9607</v>
      </c>
      <c r="KB350">
        <v>30.0001</v>
      </c>
      <c r="KC350">
        <v>27.8183</v>
      </c>
      <c r="KD350">
        <v>27.7506</v>
      </c>
      <c r="KE350">
        <v>33.6428</v>
      </c>
      <c r="KF350">
        <v>24.2782</v>
      </c>
      <c r="KG350">
        <v>76.68810000000001</v>
      </c>
      <c r="KH350">
        <v>28.3012</v>
      </c>
      <c r="KI350">
        <v>774.433</v>
      </c>
      <c r="KJ350">
        <v>21.5816</v>
      </c>
      <c r="KK350">
        <v>101.087</v>
      </c>
      <c r="KL350">
        <v>100.631</v>
      </c>
    </row>
    <row r="351" spans="1:298">
      <c r="A351">
        <v>335</v>
      </c>
      <c r="B351">
        <v>1758819971.1</v>
      </c>
      <c r="C351">
        <v>6936</v>
      </c>
      <c r="D351" t="s">
        <v>1117</v>
      </c>
      <c r="E351" t="s">
        <v>1118</v>
      </c>
      <c r="F351">
        <v>5</v>
      </c>
      <c r="G351" t="s">
        <v>1026</v>
      </c>
      <c r="H351" t="s">
        <v>437</v>
      </c>
      <c r="I351" t="s">
        <v>438</v>
      </c>
      <c r="J351">
        <v>1758819963.6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775.7150468369935</v>
      </c>
      <c r="AL351">
        <v>746.2192666666666</v>
      </c>
      <c r="AM351">
        <v>3.429790419709996</v>
      </c>
      <c r="AN351">
        <v>65.06534305805209</v>
      </c>
      <c r="AO351">
        <f>(AQ351 - AP351 + DZ351*1E3/(8.314*(EB351+273.15)) * AS351/DY351 * AR351) * DY351/(100*DM351) * 1000/(1000 - AQ351)</f>
        <v>0</v>
      </c>
      <c r="AP351">
        <v>21.51224922829207</v>
      </c>
      <c r="AQ351">
        <v>22.7694606060606</v>
      </c>
      <c r="AR351">
        <v>0.0001902563242090545</v>
      </c>
      <c r="AS351">
        <v>108.0149622014332</v>
      </c>
      <c r="AT351">
        <v>0</v>
      </c>
      <c r="AU351">
        <v>0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2.44</v>
      </c>
      <c r="DN351">
        <v>0.5</v>
      </c>
      <c r="DO351" t="s">
        <v>440</v>
      </c>
      <c r="DP351">
        <v>2</v>
      </c>
      <c r="DQ351" t="b">
        <v>1</v>
      </c>
      <c r="DR351">
        <v>1758819963.6</v>
      </c>
      <c r="DS351">
        <v>705.8024444444445</v>
      </c>
      <c r="DT351">
        <v>744.212037037037</v>
      </c>
      <c r="DU351">
        <v>22.7543</v>
      </c>
      <c r="DV351">
        <v>21.46515185185185</v>
      </c>
      <c r="DW351">
        <v>706.3875185185186</v>
      </c>
      <c r="DX351">
        <v>22.63812962962963</v>
      </c>
      <c r="DY351">
        <v>499.9647407407408</v>
      </c>
      <c r="DZ351">
        <v>91.2014111111111</v>
      </c>
      <c r="EA351">
        <v>0.02843627037037037</v>
      </c>
      <c r="EB351">
        <v>29.69656666666667</v>
      </c>
      <c r="EC351">
        <v>30.02469259259259</v>
      </c>
      <c r="ED351">
        <v>999.9000000000001</v>
      </c>
      <c r="EE351">
        <v>0</v>
      </c>
      <c r="EF351">
        <v>0</v>
      </c>
      <c r="EG351">
        <v>10001.67148148148</v>
      </c>
      <c r="EH351">
        <v>0</v>
      </c>
      <c r="EI351">
        <v>12.24568148148148</v>
      </c>
      <c r="EJ351">
        <v>-38.40958148148148</v>
      </c>
      <c r="EK351">
        <v>722.2365185185184</v>
      </c>
      <c r="EL351">
        <v>760.5375555555555</v>
      </c>
      <c r="EM351">
        <v>1.289134074074074</v>
      </c>
      <c r="EN351">
        <v>744.212037037037</v>
      </c>
      <c r="EO351">
        <v>21.46515185185185</v>
      </c>
      <c r="EP351">
        <v>2.075223703703704</v>
      </c>
      <c r="EQ351">
        <v>1.957652592592592</v>
      </c>
      <c r="ER351">
        <v>18.03025925925926</v>
      </c>
      <c r="ES351">
        <v>17.10590740740741</v>
      </c>
      <c r="ET351">
        <v>2000.004814814815</v>
      </c>
      <c r="EU351">
        <v>0.9799979999999998</v>
      </c>
      <c r="EV351">
        <v>0.0200017</v>
      </c>
      <c r="EW351">
        <v>0</v>
      </c>
      <c r="EX351">
        <v>304.1765925925926</v>
      </c>
      <c r="EY351">
        <v>5.00097</v>
      </c>
      <c r="EZ351">
        <v>6127.591111111112</v>
      </c>
      <c r="FA351">
        <v>16707.59629629629</v>
      </c>
      <c r="FB351">
        <v>40.125</v>
      </c>
      <c r="FC351">
        <v>40.5</v>
      </c>
      <c r="FD351">
        <v>40.06199999999999</v>
      </c>
      <c r="FE351">
        <v>40.06199999999999</v>
      </c>
      <c r="FF351">
        <v>40.68699999999999</v>
      </c>
      <c r="FG351">
        <v>1955.10037037037</v>
      </c>
      <c r="FH351">
        <v>39.9</v>
      </c>
      <c r="FI351">
        <v>0</v>
      </c>
      <c r="FJ351">
        <v>1758819972</v>
      </c>
      <c r="FK351">
        <v>0</v>
      </c>
      <c r="FL351">
        <v>304.21564</v>
      </c>
      <c r="FM351">
        <v>-0.1305384474285691</v>
      </c>
      <c r="FN351">
        <v>4.029999976280675</v>
      </c>
      <c r="FO351">
        <v>6127.6052</v>
      </c>
      <c r="FP351">
        <v>15</v>
      </c>
      <c r="FQ351">
        <v>0</v>
      </c>
      <c r="FR351" t="s">
        <v>441</v>
      </c>
      <c r="FS351">
        <v>1747247426.5</v>
      </c>
      <c r="FT351">
        <v>1747247420.5</v>
      </c>
      <c r="FU351">
        <v>0</v>
      </c>
      <c r="FV351">
        <v>1.027</v>
      </c>
      <c r="FW351">
        <v>0.031</v>
      </c>
      <c r="FX351">
        <v>0.02</v>
      </c>
      <c r="FY351">
        <v>0.05</v>
      </c>
      <c r="FZ351">
        <v>420</v>
      </c>
      <c r="GA351">
        <v>16</v>
      </c>
      <c r="GB351">
        <v>0.01</v>
      </c>
      <c r="GC351">
        <v>0.1</v>
      </c>
      <c r="GD351">
        <v>-38.34758048780488</v>
      </c>
      <c r="GE351">
        <v>-1.157705226480855</v>
      </c>
      <c r="GF351">
        <v>0.1326425072939492</v>
      </c>
      <c r="GG351">
        <v>0</v>
      </c>
      <c r="GH351">
        <v>304.1926176470589</v>
      </c>
      <c r="GI351">
        <v>-0.6836210822080686</v>
      </c>
      <c r="GJ351">
        <v>0.2086884836736176</v>
      </c>
      <c r="GK351">
        <v>-1</v>
      </c>
      <c r="GL351">
        <v>1.308351463414634</v>
      </c>
      <c r="GM351">
        <v>-0.3247011846689891</v>
      </c>
      <c r="GN351">
        <v>0.03342319404691063</v>
      </c>
      <c r="GO351">
        <v>0</v>
      </c>
      <c r="GP351">
        <v>0</v>
      </c>
      <c r="GQ351">
        <v>2</v>
      </c>
      <c r="GR351" t="s">
        <v>450</v>
      </c>
      <c r="GS351">
        <v>3.1359</v>
      </c>
      <c r="GT351">
        <v>2.68872</v>
      </c>
      <c r="GU351">
        <v>0.141177</v>
      </c>
      <c r="GV351">
        <v>0.144676</v>
      </c>
      <c r="GW351">
        <v>0.103499</v>
      </c>
      <c r="GX351">
        <v>0.09821829999999999</v>
      </c>
      <c r="GY351">
        <v>27329.6</v>
      </c>
      <c r="GZ351">
        <v>27266.8</v>
      </c>
      <c r="HA351">
        <v>29577.6</v>
      </c>
      <c r="HB351">
        <v>29457.4</v>
      </c>
      <c r="HC351">
        <v>35031.7</v>
      </c>
      <c r="HD351">
        <v>35182.8</v>
      </c>
      <c r="HE351">
        <v>41620.4</v>
      </c>
      <c r="HF351">
        <v>41847.8</v>
      </c>
      <c r="HG351">
        <v>1.93195</v>
      </c>
      <c r="HH351">
        <v>1.89813</v>
      </c>
      <c r="HI351">
        <v>0.118457</v>
      </c>
      <c r="HJ351">
        <v>0</v>
      </c>
      <c r="HK351">
        <v>28.0756</v>
      </c>
      <c r="HL351">
        <v>999.9</v>
      </c>
      <c r="HM351">
        <v>53.1</v>
      </c>
      <c r="HN351">
        <v>30.8</v>
      </c>
      <c r="HO351">
        <v>25.9667</v>
      </c>
      <c r="HP351">
        <v>62.1761</v>
      </c>
      <c r="HQ351">
        <v>25.9255</v>
      </c>
      <c r="HR351">
        <v>1</v>
      </c>
      <c r="HS351">
        <v>0.0306606</v>
      </c>
      <c r="HT351">
        <v>-0.5081290000000001</v>
      </c>
      <c r="HU351">
        <v>20.341</v>
      </c>
      <c r="HV351">
        <v>5.21519</v>
      </c>
      <c r="HW351">
        <v>12.0129</v>
      </c>
      <c r="HX351">
        <v>4.9883</v>
      </c>
      <c r="HY351">
        <v>3.28805</v>
      </c>
      <c r="HZ351">
        <v>9999</v>
      </c>
      <c r="IA351">
        <v>9999</v>
      </c>
      <c r="IB351">
        <v>9999</v>
      </c>
      <c r="IC351">
        <v>5.3</v>
      </c>
      <c r="ID351">
        <v>1.86754</v>
      </c>
      <c r="IE351">
        <v>1.86669</v>
      </c>
      <c r="IF351">
        <v>1.86604</v>
      </c>
      <c r="IG351">
        <v>1.866</v>
      </c>
      <c r="IH351">
        <v>1.86783</v>
      </c>
      <c r="II351">
        <v>1.87028</v>
      </c>
      <c r="IJ351">
        <v>1.86894</v>
      </c>
      <c r="IK351">
        <v>1.87043</v>
      </c>
      <c r="IL351">
        <v>0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-0.608</v>
      </c>
      <c r="IZ351">
        <v>0.1164</v>
      </c>
      <c r="JA351">
        <v>-0.08430758455233166</v>
      </c>
      <c r="JB351">
        <v>-0.0005046786976645747</v>
      </c>
      <c r="JC351">
        <v>-2.788243218172637E-07</v>
      </c>
      <c r="JD351">
        <v>-1.458253586176284E-11</v>
      </c>
      <c r="JE351">
        <v>-0.06436460862781151</v>
      </c>
      <c r="JF351">
        <v>-0.004978686969522418</v>
      </c>
      <c r="JG351">
        <v>0.0008967905392753483</v>
      </c>
      <c r="JH351">
        <v>-1.433903952826167E-05</v>
      </c>
      <c r="JI351">
        <v>4</v>
      </c>
      <c r="JJ351">
        <v>2332</v>
      </c>
      <c r="JK351">
        <v>1</v>
      </c>
      <c r="JL351">
        <v>26</v>
      </c>
      <c r="JM351">
        <v>192875.7</v>
      </c>
      <c r="JN351">
        <v>192875.8</v>
      </c>
      <c r="JO351">
        <v>1.70898</v>
      </c>
      <c r="JP351">
        <v>2.26196</v>
      </c>
      <c r="JQ351">
        <v>1.39648</v>
      </c>
      <c r="JR351">
        <v>2.34619</v>
      </c>
      <c r="JS351">
        <v>1.49536</v>
      </c>
      <c r="JT351">
        <v>2.6416</v>
      </c>
      <c r="JU351">
        <v>36.105</v>
      </c>
      <c r="JV351">
        <v>24.07</v>
      </c>
      <c r="JW351">
        <v>18</v>
      </c>
      <c r="JX351">
        <v>489</v>
      </c>
      <c r="JY351">
        <v>457.835</v>
      </c>
      <c r="JZ351">
        <v>28.2879</v>
      </c>
      <c r="KA351">
        <v>27.9629</v>
      </c>
      <c r="KB351">
        <v>30.0001</v>
      </c>
      <c r="KC351">
        <v>27.8183</v>
      </c>
      <c r="KD351">
        <v>27.7521</v>
      </c>
      <c r="KE351">
        <v>34.2013</v>
      </c>
      <c r="KF351">
        <v>24.2782</v>
      </c>
      <c r="KG351">
        <v>76.68810000000001</v>
      </c>
      <c r="KH351">
        <v>28.2851</v>
      </c>
      <c r="KI351">
        <v>787.79</v>
      </c>
      <c r="KJ351">
        <v>21.6007</v>
      </c>
      <c r="KK351">
        <v>101.086</v>
      </c>
      <c r="KL351">
        <v>100.633</v>
      </c>
    </row>
    <row r="352" spans="1:298">
      <c r="A352">
        <v>336</v>
      </c>
      <c r="B352">
        <v>1758819976.1</v>
      </c>
      <c r="C352">
        <v>6941</v>
      </c>
      <c r="D352" t="s">
        <v>1119</v>
      </c>
      <c r="E352" t="s">
        <v>1120</v>
      </c>
      <c r="F352">
        <v>5</v>
      </c>
      <c r="G352" t="s">
        <v>1026</v>
      </c>
      <c r="H352" t="s">
        <v>437</v>
      </c>
      <c r="I352" t="s">
        <v>438</v>
      </c>
      <c r="J352">
        <v>1758819968.314285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792.8240504166142</v>
      </c>
      <c r="AL352">
        <v>763.3515878787881</v>
      </c>
      <c r="AM352">
        <v>3.430148807740081</v>
      </c>
      <c r="AN352">
        <v>65.06534305805209</v>
      </c>
      <c r="AO352">
        <f>(AQ352 - AP352 + DZ352*1E3/(8.314*(EB352+273.15)) * AS352/DY352 * AR352) * DY352/(100*DM352) * 1000/(1000 - AQ352)</f>
        <v>0</v>
      </c>
      <c r="AP352">
        <v>21.52009001480374</v>
      </c>
      <c r="AQ352">
        <v>22.78009515151515</v>
      </c>
      <c r="AR352">
        <v>9.423731393021498E-05</v>
      </c>
      <c r="AS352">
        <v>108.0149622014332</v>
      </c>
      <c r="AT352">
        <v>0</v>
      </c>
      <c r="AU352">
        <v>0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2.44</v>
      </c>
      <c r="DN352">
        <v>0.5</v>
      </c>
      <c r="DO352" t="s">
        <v>440</v>
      </c>
      <c r="DP352">
        <v>2</v>
      </c>
      <c r="DQ352" t="b">
        <v>1</v>
      </c>
      <c r="DR352">
        <v>1758819968.314285</v>
      </c>
      <c r="DS352">
        <v>721.5730357142858</v>
      </c>
      <c r="DT352">
        <v>760.0332499999998</v>
      </c>
      <c r="DU352">
        <v>22.763125</v>
      </c>
      <c r="DV352">
        <v>21.49425714285714</v>
      </c>
      <c r="DW352">
        <v>722.1727142857143</v>
      </c>
      <c r="DX352">
        <v>22.64683928571429</v>
      </c>
      <c r="DY352">
        <v>499.9857142857143</v>
      </c>
      <c r="DZ352">
        <v>91.2011142857143</v>
      </c>
      <c r="EA352">
        <v>0.02840727142857142</v>
      </c>
      <c r="EB352">
        <v>29.68484285714285</v>
      </c>
      <c r="EC352">
        <v>30.01213928571429</v>
      </c>
      <c r="ED352">
        <v>999.9000000000002</v>
      </c>
      <c r="EE352">
        <v>0</v>
      </c>
      <c r="EF352">
        <v>0</v>
      </c>
      <c r="EG352">
        <v>10007.77142857143</v>
      </c>
      <c r="EH352">
        <v>0</v>
      </c>
      <c r="EI352">
        <v>12.2462</v>
      </c>
      <c r="EJ352">
        <v>-38.46017857142857</v>
      </c>
      <c r="EK352">
        <v>738.3809642857141</v>
      </c>
      <c r="EL352">
        <v>776.7288214285715</v>
      </c>
      <c r="EM352">
        <v>1.268852857142857</v>
      </c>
      <c r="EN352">
        <v>760.0332499999998</v>
      </c>
      <c r="EO352">
        <v>21.49425714285714</v>
      </c>
      <c r="EP352">
        <v>2.076021785714286</v>
      </c>
      <c r="EQ352">
        <v>1.960300714285715</v>
      </c>
      <c r="ER352">
        <v>18.036375</v>
      </c>
      <c r="ES352">
        <v>17.12725714285714</v>
      </c>
      <c r="ET352">
        <v>2000.001785714286</v>
      </c>
      <c r="EU352">
        <v>0.9799979999999998</v>
      </c>
      <c r="EV352">
        <v>0.0200017</v>
      </c>
      <c r="EW352">
        <v>0</v>
      </c>
      <c r="EX352">
        <v>304.1853571428572</v>
      </c>
      <c r="EY352">
        <v>5.00097</v>
      </c>
      <c r="EZ352">
        <v>6127.576428571428</v>
      </c>
      <c r="FA352">
        <v>16707.58214285714</v>
      </c>
      <c r="FB352">
        <v>40.125</v>
      </c>
      <c r="FC352">
        <v>40.5</v>
      </c>
      <c r="FD352">
        <v>40.06199999999999</v>
      </c>
      <c r="FE352">
        <v>40.06875</v>
      </c>
      <c r="FF352">
        <v>40.68699999999999</v>
      </c>
      <c r="FG352">
        <v>1955.099642857142</v>
      </c>
      <c r="FH352">
        <v>39.9</v>
      </c>
      <c r="FI352">
        <v>0</v>
      </c>
      <c r="FJ352">
        <v>1758819977.4</v>
      </c>
      <c r="FK352">
        <v>0</v>
      </c>
      <c r="FL352">
        <v>304.221</v>
      </c>
      <c r="FM352">
        <v>0.1248547097568513</v>
      </c>
      <c r="FN352">
        <v>-12.24068378010261</v>
      </c>
      <c r="FO352">
        <v>6127.440769230769</v>
      </c>
      <c r="FP352">
        <v>15</v>
      </c>
      <c r="FQ352">
        <v>0</v>
      </c>
      <c r="FR352" t="s">
        <v>441</v>
      </c>
      <c r="FS352">
        <v>1747247426.5</v>
      </c>
      <c r="FT352">
        <v>1747247420.5</v>
      </c>
      <c r="FU352">
        <v>0</v>
      </c>
      <c r="FV352">
        <v>1.027</v>
      </c>
      <c r="FW352">
        <v>0.031</v>
      </c>
      <c r="FX352">
        <v>0.02</v>
      </c>
      <c r="FY352">
        <v>0.05</v>
      </c>
      <c r="FZ352">
        <v>420</v>
      </c>
      <c r="GA352">
        <v>16</v>
      </c>
      <c r="GB352">
        <v>0.01</v>
      </c>
      <c r="GC352">
        <v>0.1</v>
      </c>
      <c r="GD352">
        <v>-38.427025</v>
      </c>
      <c r="GE352">
        <v>-0.6867354596622228</v>
      </c>
      <c r="GF352">
        <v>0.0845714128710171</v>
      </c>
      <c r="GG352">
        <v>0</v>
      </c>
      <c r="GH352">
        <v>304.2183235294117</v>
      </c>
      <c r="GI352">
        <v>0.4212223105221627</v>
      </c>
      <c r="GJ352">
        <v>0.2070317850828775</v>
      </c>
      <c r="GK352">
        <v>-1</v>
      </c>
      <c r="GL352">
        <v>1.28380125</v>
      </c>
      <c r="GM352">
        <v>-0.299160562851784</v>
      </c>
      <c r="GN352">
        <v>0.03102135644902557</v>
      </c>
      <c r="GO352">
        <v>0</v>
      </c>
      <c r="GP352">
        <v>0</v>
      </c>
      <c r="GQ352">
        <v>2</v>
      </c>
      <c r="GR352" t="s">
        <v>450</v>
      </c>
      <c r="GS352">
        <v>3.13597</v>
      </c>
      <c r="GT352">
        <v>2.68851</v>
      </c>
      <c r="GU352">
        <v>0.143358</v>
      </c>
      <c r="GV352">
        <v>0.146772</v>
      </c>
      <c r="GW352">
        <v>0.103533</v>
      </c>
      <c r="GX352">
        <v>0.0982893</v>
      </c>
      <c r="GY352">
        <v>27259.9</v>
      </c>
      <c r="GZ352">
        <v>27199.8</v>
      </c>
      <c r="HA352">
        <v>29577.3</v>
      </c>
      <c r="HB352">
        <v>29457.2</v>
      </c>
      <c r="HC352">
        <v>35030.4</v>
      </c>
      <c r="HD352">
        <v>35179.7</v>
      </c>
      <c r="HE352">
        <v>41620.4</v>
      </c>
      <c r="HF352">
        <v>41847.5</v>
      </c>
      <c r="HG352">
        <v>1.93218</v>
      </c>
      <c r="HH352">
        <v>1.8985</v>
      </c>
      <c r="HI352">
        <v>0.118233</v>
      </c>
      <c r="HJ352">
        <v>0</v>
      </c>
      <c r="HK352">
        <v>28.0786</v>
      </c>
      <c r="HL352">
        <v>999.9</v>
      </c>
      <c r="HM352">
        <v>53.1</v>
      </c>
      <c r="HN352">
        <v>30.8</v>
      </c>
      <c r="HO352">
        <v>25.9663</v>
      </c>
      <c r="HP352">
        <v>62.0961</v>
      </c>
      <c r="HQ352">
        <v>25.8013</v>
      </c>
      <c r="HR352">
        <v>1</v>
      </c>
      <c r="HS352">
        <v>0.0306809</v>
      </c>
      <c r="HT352">
        <v>-0.531977</v>
      </c>
      <c r="HU352">
        <v>20.3408</v>
      </c>
      <c r="HV352">
        <v>5.21654</v>
      </c>
      <c r="HW352">
        <v>12.0134</v>
      </c>
      <c r="HX352">
        <v>4.9892</v>
      </c>
      <c r="HY352">
        <v>3.28818</v>
      </c>
      <c r="HZ352">
        <v>9999</v>
      </c>
      <c r="IA352">
        <v>9999</v>
      </c>
      <c r="IB352">
        <v>9999</v>
      </c>
      <c r="IC352">
        <v>5.3</v>
      </c>
      <c r="ID352">
        <v>1.86753</v>
      </c>
      <c r="IE352">
        <v>1.8667</v>
      </c>
      <c r="IF352">
        <v>1.86602</v>
      </c>
      <c r="IG352">
        <v>1.866</v>
      </c>
      <c r="IH352">
        <v>1.86783</v>
      </c>
      <c r="II352">
        <v>1.87028</v>
      </c>
      <c r="IJ352">
        <v>1.86893</v>
      </c>
      <c r="IK352">
        <v>1.87042</v>
      </c>
      <c r="IL352">
        <v>0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-0.624</v>
      </c>
      <c r="IZ352">
        <v>0.1165</v>
      </c>
      <c r="JA352">
        <v>-0.08430758455233166</v>
      </c>
      <c r="JB352">
        <v>-0.0005046786976645747</v>
      </c>
      <c r="JC352">
        <v>-2.788243218172637E-07</v>
      </c>
      <c r="JD352">
        <v>-1.458253586176284E-11</v>
      </c>
      <c r="JE352">
        <v>-0.06436460862781151</v>
      </c>
      <c r="JF352">
        <v>-0.004978686969522418</v>
      </c>
      <c r="JG352">
        <v>0.0008967905392753483</v>
      </c>
      <c r="JH352">
        <v>-1.433903952826167E-05</v>
      </c>
      <c r="JI352">
        <v>4</v>
      </c>
      <c r="JJ352">
        <v>2332</v>
      </c>
      <c r="JK352">
        <v>1</v>
      </c>
      <c r="JL352">
        <v>26</v>
      </c>
      <c r="JM352">
        <v>192875.8</v>
      </c>
      <c r="JN352">
        <v>192875.9</v>
      </c>
      <c r="JO352">
        <v>1.7395</v>
      </c>
      <c r="JP352">
        <v>2.2644</v>
      </c>
      <c r="JQ352">
        <v>1.39648</v>
      </c>
      <c r="JR352">
        <v>2.34375</v>
      </c>
      <c r="JS352">
        <v>1.49536</v>
      </c>
      <c r="JT352">
        <v>2.52686</v>
      </c>
      <c r="JU352">
        <v>36.105</v>
      </c>
      <c r="JV352">
        <v>24.0612</v>
      </c>
      <c r="JW352">
        <v>18</v>
      </c>
      <c r="JX352">
        <v>489.149</v>
      </c>
      <c r="JY352">
        <v>458.075</v>
      </c>
      <c r="JZ352">
        <v>28.2719</v>
      </c>
      <c r="KA352">
        <v>27.9631</v>
      </c>
      <c r="KB352">
        <v>30.0001</v>
      </c>
      <c r="KC352">
        <v>27.8193</v>
      </c>
      <c r="KD352">
        <v>27.7526</v>
      </c>
      <c r="KE352">
        <v>34.8224</v>
      </c>
      <c r="KF352">
        <v>23.9922</v>
      </c>
      <c r="KG352">
        <v>76.68810000000001</v>
      </c>
      <c r="KH352">
        <v>28.2733</v>
      </c>
      <c r="KI352">
        <v>807.825</v>
      </c>
      <c r="KJ352">
        <v>21.6274</v>
      </c>
      <c r="KK352">
        <v>101.086</v>
      </c>
      <c r="KL352">
        <v>100.632</v>
      </c>
    </row>
    <row r="353" spans="1:298">
      <c r="A353">
        <v>337</v>
      </c>
      <c r="B353">
        <v>1758819981.1</v>
      </c>
      <c r="C353">
        <v>6946</v>
      </c>
      <c r="D353" t="s">
        <v>1121</v>
      </c>
      <c r="E353" t="s">
        <v>1122</v>
      </c>
      <c r="F353">
        <v>5</v>
      </c>
      <c r="G353" t="s">
        <v>1026</v>
      </c>
      <c r="H353" t="s">
        <v>437</v>
      </c>
      <c r="I353" t="s">
        <v>438</v>
      </c>
      <c r="J353">
        <v>1758819973.6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809.8608535292647</v>
      </c>
      <c r="AL353">
        <v>780.4400181818179</v>
      </c>
      <c r="AM353">
        <v>3.412965574398068</v>
      </c>
      <c r="AN353">
        <v>65.06534305805209</v>
      </c>
      <c r="AO353">
        <f>(AQ353 - AP353 + DZ353*1E3/(8.314*(EB353+273.15)) * AS353/DY353 * AR353) * DY353/(100*DM353) * 1000/(1000 - AQ353)</f>
        <v>0</v>
      </c>
      <c r="AP353">
        <v>21.55666739992963</v>
      </c>
      <c r="AQ353">
        <v>22.7920606060606</v>
      </c>
      <c r="AR353">
        <v>0.0001153830208017336</v>
      </c>
      <c r="AS353">
        <v>108.0149622014332</v>
      </c>
      <c r="AT353">
        <v>0</v>
      </c>
      <c r="AU353">
        <v>0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2.44</v>
      </c>
      <c r="DN353">
        <v>0.5</v>
      </c>
      <c r="DO353" t="s">
        <v>440</v>
      </c>
      <c r="DP353">
        <v>2</v>
      </c>
      <c r="DQ353" t="b">
        <v>1</v>
      </c>
      <c r="DR353">
        <v>1758819973.6</v>
      </c>
      <c r="DS353">
        <v>739.2547037037037</v>
      </c>
      <c r="DT353">
        <v>777.7373703703705</v>
      </c>
      <c r="DU353">
        <v>22.77464074074074</v>
      </c>
      <c r="DV353">
        <v>21.52814814814815</v>
      </c>
      <c r="DW353">
        <v>739.8709629629629</v>
      </c>
      <c r="DX353">
        <v>22.65819629629629</v>
      </c>
      <c r="DY353">
        <v>500.0153703703705</v>
      </c>
      <c r="DZ353">
        <v>91.20150740740743</v>
      </c>
      <c r="EA353">
        <v>0.02834380740740741</v>
      </c>
      <c r="EB353">
        <v>29.68607407407407</v>
      </c>
      <c r="EC353">
        <v>30.00841851851852</v>
      </c>
      <c r="ED353">
        <v>999.9000000000001</v>
      </c>
      <c r="EE353">
        <v>0</v>
      </c>
      <c r="EF353">
        <v>0</v>
      </c>
      <c r="EG353">
        <v>10004.98074074074</v>
      </c>
      <c r="EH353">
        <v>0</v>
      </c>
      <c r="EI353">
        <v>12.24542222222222</v>
      </c>
      <c r="EJ353">
        <v>-38.48258518518519</v>
      </c>
      <c r="EK353">
        <v>756.4834814814816</v>
      </c>
      <c r="EL353">
        <v>794.8491111111111</v>
      </c>
      <c r="EM353">
        <v>1.246471851851852</v>
      </c>
      <c r="EN353">
        <v>777.7373703703705</v>
      </c>
      <c r="EO353">
        <v>21.52814814814815</v>
      </c>
      <c r="EP353">
        <v>2.07708037037037</v>
      </c>
      <c r="EQ353">
        <v>1.96340037037037</v>
      </c>
      <c r="ER353">
        <v>18.04449259259259</v>
      </c>
      <c r="ES353">
        <v>17.15222222222222</v>
      </c>
      <c r="ET353">
        <v>1999.998518518518</v>
      </c>
      <c r="EU353">
        <v>0.9799979999999998</v>
      </c>
      <c r="EV353">
        <v>0.0200017</v>
      </c>
      <c r="EW353">
        <v>0</v>
      </c>
      <c r="EX353">
        <v>304.1692222222222</v>
      </c>
      <c r="EY353">
        <v>5.00097</v>
      </c>
      <c r="EZ353">
        <v>6126.708148148148</v>
      </c>
      <c r="FA353">
        <v>16707.55185185185</v>
      </c>
      <c r="FB353">
        <v>40.125</v>
      </c>
      <c r="FC353">
        <v>40.5</v>
      </c>
      <c r="FD353">
        <v>40.06199999999999</v>
      </c>
      <c r="FE353">
        <v>40.07366666666666</v>
      </c>
      <c r="FF353">
        <v>40.68699999999999</v>
      </c>
      <c r="FG353">
        <v>1955.098148148148</v>
      </c>
      <c r="FH353">
        <v>39.9</v>
      </c>
      <c r="FI353">
        <v>0</v>
      </c>
      <c r="FJ353">
        <v>1758819982.2</v>
      </c>
      <c r="FK353">
        <v>0</v>
      </c>
      <c r="FL353">
        <v>304.1880769230769</v>
      </c>
      <c r="FM353">
        <v>-0.5273162406524363</v>
      </c>
      <c r="FN353">
        <v>-9.599658142733352</v>
      </c>
      <c r="FO353">
        <v>6126.646538461539</v>
      </c>
      <c r="FP353">
        <v>15</v>
      </c>
      <c r="FQ353">
        <v>0</v>
      </c>
      <c r="FR353" t="s">
        <v>441</v>
      </c>
      <c r="FS353">
        <v>1747247426.5</v>
      </c>
      <c r="FT353">
        <v>1747247420.5</v>
      </c>
      <c r="FU353">
        <v>0</v>
      </c>
      <c r="FV353">
        <v>1.027</v>
      </c>
      <c r="FW353">
        <v>0.031</v>
      </c>
      <c r="FX353">
        <v>0.02</v>
      </c>
      <c r="FY353">
        <v>0.05</v>
      </c>
      <c r="FZ353">
        <v>420</v>
      </c>
      <c r="GA353">
        <v>16</v>
      </c>
      <c r="GB353">
        <v>0.01</v>
      </c>
      <c r="GC353">
        <v>0.1</v>
      </c>
      <c r="GD353">
        <v>-38.45721463414634</v>
      </c>
      <c r="GE353">
        <v>-0.2607156794425651</v>
      </c>
      <c r="GF353">
        <v>0.06683823778155924</v>
      </c>
      <c r="GG353">
        <v>0</v>
      </c>
      <c r="GH353">
        <v>304.183</v>
      </c>
      <c r="GI353">
        <v>-0.2440336099578014</v>
      </c>
      <c r="GJ353">
        <v>0.2499439937265988</v>
      </c>
      <c r="GK353">
        <v>-1</v>
      </c>
      <c r="GL353">
        <v>1.260587317073171</v>
      </c>
      <c r="GM353">
        <v>-0.2304075261324019</v>
      </c>
      <c r="GN353">
        <v>0.02547782374061807</v>
      </c>
      <c r="GO353">
        <v>0</v>
      </c>
      <c r="GP353">
        <v>0</v>
      </c>
      <c r="GQ353">
        <v>2</v>
      </c>
      <c r="GR353" t="s">
        <v>450</v>
      </c>
      <c r="GS353">
        <v>3.13604</v>
      </c>
      <c r="GT353">
        <v>2.68868</v>
      </c>
      <c r="GU353">
        <v>0.145505</v>
      </c>
      <c r="GV353">
        <v>0.148865</v>
      </c>
      <c r="GW353">
        <v>0.103574</v>
      </c>
      <c r="GX353">
        <v>0.0983593</v>
      </c>
      <c r="GY353">
        <v>27191.1</v>
      </c>
      <c r="GZ353">
        <v>27132.7</v>
      </c>
      <c r="HA353">
        <v>29576.8</v>
      </c>
      <c r="HB353">
        <v>29456.7</v>
      </c>
      <c r="HC353">
        <v>35028.1</v>
      </c>
      <c r="HD353">
        <v>35176.4</v>
      </c>
      <c r="HE353">
        <v>41619.6</v>
      </c>
      <c r="HF353">
        <v>41846.9</v>
      </c>
      <c r="HG353">
        <v>1.93245</v>
      </c>
      <c r="HH353">
        <v>1.8982</v>
      </c>
      <c r="HI353">
        <v>0.118226</v>
      </c>
      <c r="HJ353">
        <v>0</v>
      </c>
      <c r="HK353">
        <v>28.0823</v>
      </c>
      <c r="HL353">
        <v>999.9</v>
      </c>
      <c r="HM353">
        <v>53.2</v>
      </c>
      <c r="HN353">
        <v>30.8</v>
      </c>
      <c r="HO353">
        <v>26.0215</v>
      </c>
      <c r="HP353">
        <v>61.9861</v>
      </c>
      <c r="HQ353">
        <v>25.7772</v>
      </c>
      <c r="HR353">
        <v>1</v>
      </c>
      <c r="HS353">
        <v>0.0308714</v>
      </c>
      <c r="HT353">
        <v>-0.589218</v>
      </c>
      <c r="HU353">
        <v>20.3406</v>
      </c>
      <c r="HV353">
        <v>5.21624</v>
      </c>
      <c r="HW353">
        <v>12.0134</v>
      </c>
      <c r="HX353">
        <v>4.98905</v>
      </c>
      <c r="HY353">
        <v>3.28828</v>
      </c>
      <c r="HZ353">
        <v>9999</v>
      </c>
      <c r="IA353">
        <v>9999</v>
      </c>
      <c r="IB353">
        <v>9999</v>
      </c>
      <c r="IC353">
        <v>5.3</v>
      </c>
      <c r="ID353">
        <v>1.86754</v>
      </c>
      <c r="IE353">
        <v>1.86669</v>
      </c>
      <c r="IF353">
        <v>1.866</v>
      </c>
      <c r="IG353">
        <v>1.866</v>
      </c>
      <c r="IH353">
        <v>1.86783</v>
      </c>
      <c r="II353">
        <v>1.87028</v>
      </c>
      <c r="IJ353">
        <v>1.86892</v>
      </c>
      <c r="IK353">
        <v>1.87043</v>
      </c>
      <c r="IL353">
        <v>0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-0.64</v>
      </c>
      <c r="IZ353">
        <v>0.1167</v>
      </c>
      <c r="JA353">
        <v>-0.08430758455233166</v>
      </c>
      <c r="JB353">
        <v>-0.0005046786976645747</v>
      </c>
      <c r="JC353">
        <v>-2.788243218172637E-07</v>
      </c>
      <c r="JD353">
        <v>-1.458253586176284E-11</v>
      </c>
      <c r="JE353">
        <v>-0.06436460862781151</v>
      </c>
      <c r="JF353">
        <v>-0.004978686969522418</v>
      </c>
      <c r="JG353">
        <v>0.0008967905392753483</v>
      </c>
      <c r="JH353">
        <v>-1.433903952826167E-05</v>
      </c>
      <c r="JI353">
        <v>4</v>
      </c>
      <c r="JJ353">
        <v>2332</v>
      </c>
      <c r="JK353">
        <v>1</v>
      </c>
      <c r="JL353">
        <v>26</v>
      </c>
      <c r="JM353">
        <v>192875.9</v>
      </c>
      <c r="JN353">
        <v>192876</v>
      </c>
      <c r="JO353">
        <v>1.76758</v>
      </c>
      <c r="JP353">
        <v>2.24854</v>
      </c>
      <c r="JQ353">
        <v>1.39648</v>
      </c>
      <c r="JR353">
        <v>2.34375</v>
      </c>
      <c r="JS353">
        <v>1.49536</v>
      </c>
      <c r="JT353">
        <v>2.70264</v>
      </c>
      <c r="JU353">
        <v>36.105</v>
      </c>
      <c r="JV353">
        <v>24.07</v>
      </c>
      <c r="JW353">
        <v>18</v>
      </c>
      <c r="JX353">
        <v>489.334</v>
      </c>
      <c r="JY353">
        <v>457.887</v>
      </c>
      <c r="JZ353">
        <v>28.2653</v>
      </c>
      <c r="KA353">
        <v>27.9655</v>
      </c>
      <c r="KB353">
        <v>30.0002</v>
      </c>
      <c r="KC353">
        <v>27.8206</v>
      </c>
      <c r="KD353">
        <v>27.7526</v>
      </c>
      <c r="KE353">
        <v>35.3788</v>
      </c>
      <c r="KF353">
        <v>23.9922</v>
      </c>
      <c r="KG353">
        <v>76.68810000000001</v>
      </c>
      <c r="KH353">
        <v>28.273</v>
      </c>
      <c r="KI353">
        <v>821.182</v>
      </c>
      <c r="KJ353">
        <v>21.6365</v>
      </c>
      <c r="KK353">
        <v>101.084</v>
      </c>
      <c r="KL353">
        <v>100.63</v>
      </c>
    </row>
    <row r="354" spans="1:298">
      <c r="A354">
        <v>338</v>
      </c>
      <c r="B354">
        <v>1758819986.1</v>
      </c>
      <c r="C354">
        <v>6951</v>
      </c>
      <c r="D354" t="s">
        <v>1123</v>
      </c>
      <c r="E354" t="s">
        <v>1124</v>
      </c>
      <c r="F354">
        <v>5</v>
      </c>
      <c r="G354" t="s">
        <v>1026</v>
      </c>
      <c r="H354" t="s">
        <v>437</v>
      </c>
      <c r="I354" t="s">
        <v>438</v>
      </c>
      <c r="J354">
        <v>1758819978.314285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827.040967737381</v>
      </c>
      <c r="AL354">
        <v>797.5952181818179</v>
      </c>
      <c r="AM354">
        <v>3.432973371782717</v>
      </c>
      <c r="AN354">
        <v>65.06534305805209</v>
      </c>
      <c r="AO354">
        <f>(AQ354 - AP354 + DZ354*1E3/(8.314*(EB354+273.15)) * AS354/DY354 * AR354) * DY354/(100*DM354) * 1000/(1000 - AQ354)</f>
        <v>0</v>
      </c>
      <c r="AP354">
        <v>21.56211595798153</v>
      </c>
      <c r="AQ354">
        <v>22.80339333333333</v>
      </c>
      <c r="AR354">
        <v>7.048458875103649E-05</v>
      </c>
      <c r="AS354">
        <v>108.0149622014332</v>
      </c>
      <c r="AT354">
        <v>0</v>
      </c>
      <c r="AU354">
        <v>0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2.44</v>
      </c>
      <c r="DN354">
        <v>0.5</v>
      </c>
      <c r="DO354" t="s">
        <v>440</v>
      </c>
      <c r="DP354">
        <v>2</v>
      </c>
      <c r="DQ354" t="b">
        <v>1</v>
      </c>
      <c r="DR354">
        <v>1758819978.314285</v>
      </c>
      <c r="DS354">
        <v>755.027</v>
      </c>
      <c r="DT354">
        <v>793.5164285714284</v>
      </c>
      <c r="DU354">
        <v>22.78656071428572</v>
      </c>
      <c r="DV354">
        <v>21.54440714285715</v>
      </c>
      <c r="DW354">
        <v>755.6582142857143</v>
      </c>
      <c r="DX354">
        <v>22.66996785714286</v>
      </c>
      <c r="DY354">
        <v>500.0194285714286</v>
      </c>
      <c r="DZ354">
        <v>91.20111785714286</v>
      </c>
      <c r="EA354">
        <v>0.02827967142857143</v>
      </c>
      <c r="EB354">
        <v>29.68493214285714</v>
      </c>
      <c r="EC354">
        <v>30.00591071428572</v>
      </c>
      <c r="ED354">
        <v>999.9000000000002</v>
      </c>
      <c r="EE354">
        <v>0</v>
      </c>
      <c r="EF354">
        <v>0</v>
      </c>
      <c r="EG354">
        <v>9999.841785714287</v>
      </c>
      <c r="EH354">
        <v>0</v>
      </c>
      <c r="EI354">
        <v>12.2477</v>
      </c>
      <c r="EJ354">
        <v>-38.48939642857142</v>
      </c>
      <c r="EK354">
        <v>772.63275</v>
      </c>
      <c r="EL354">
        <v>810.9888928571428</v>
      </c>
      <c r="EM354">
        <v>1.242151428571429</v>
      </c>
      <c r="EN354">
        <v>793.5164285714284</v>
      </c>
      <c r="EO354">
        <v>21.54440714285715</v>
      </c>
      <c r="EP354">
        <v>2.07816</v>
      </c>
      <c r="EQ354">
        <v>1.964874285714286</v>
      </c>
      <c r="ER354">
        <v>18.05276071428572</v>
      </c>
      <c r="ES354">
        <v>17.16407857142857</v>
      </c>
      <c r="ET354">
        <v>1999.995357142857</v>
      </c>
      <c r="EU354">
        <v>0.9799979999999998</v>
      </c>
      <c r="EV354">
        <v>0.0200017</v>
      </c>
      <c r="EW354">
        <v>0</v>
      </c>
      <c r="EX354">
        <v>304.2024642857143</v>
      </c>
      <c r="EY354">
        <v>5.00097</v>
      </c>
      <c r="EZ354">
        <v>6126.086071428574</v>
      </c>
      <c r="FA354">
        <v>16707.52857142857</v>
      </c>
      <c r="FB354">
        <v>40.125</v>
      </c>
      <c r="FC354">
        <v>40.5</v>
      </c>
      <c r="FD354">
        <v>40.06199999999999</v>
      </c>
      <c r="FE354">
        <v>40.0845</v>
      </c>
      <c r="FF354">
        <v>40.69375</v>
      </c>
      <c r="FG354">
        <v>1955.095357142857</v>
      </c>
      <c r="FH354">
        <v>39.9</v>
      </c>
      <c r="FI354">
        <v>0</v>
      </c>
      <c r="FJ354">
        <v>1758819987</v>
      </c>
      <c r="FK354">
        <v>0</v>
      </c>
      <c r="FL354">
        <v>304.2143076923077</v>
      </c>
      <c r="FM354">
        <v>-0.5390085574377046</v>
      </c>
      <c r="FN354">
        <v>-7.722051284029142</v>
      </c>
      <c r="FO354">
        <v>6126.00423076923</v>
      </c>
      <c r="FP354">
        <v>15</v>
      </c>
      <c r="FQ354">
        <v>0</v>
      </c>
      <c r="FR354" t="s">
        <v>441</v>
      </c>
      <c r="FS354">
        <v>1747247426.5</v>
      </c>
      <c r="FT354">
        <v>1747247420.5</v>
      </c>
      <c r="FU354">
        <v>0</v>
      </c>
      <c r="FV354">
        <v>1.027</v>
      </c>
      <c r="FW354">
        <v>0.031</v>
      </c>
      <c r="FX354">
        <v>0.02</v>
      </c>
      <c r="FY354">
        <v>0.05</v>
      </c>
      <c r="FZ354">
        <v>420</v>
      </c>
      <c r="GA354">
        <v>16</v>
      </c>
      <c r="GB354">
        <v>0.01</v>
      </c>
      <c r="GC354">
        <v>0.1</v>
      </c>
      <c r="GD354">
        <v>-38.49425365853659</v>
      </c>
      <c r="GE354">
        <v>-0.0305623693379454</v>
      </c>
      <c r="GF354">
        <v>0.04662918115724948</v>
      </c>
      <c r="GG354">
        <v>1</v>
      </c>
      <c r="GH354">
        <v>304.2012647058823</v>
      </c>
      <c r="GI354">
        <v>-0.08768525962198502</v>
      </c>
      <c r="GJ354">
        <v>0.2546970875400513</v>
      </c>
      <c r="GK354">
        <v>-1</v>
      </c>
      <c r="GL354">
        <v>1.245283170731707</v>
      </c>
      <c r="GM354">
        <v>-0.08278933797909674</v>
      </c>
      <c r="GN354">
        <v>0.01050584818298938</v>
      </c>
      <c r="GO354">
        <v>1</v>
      </c>
      <c r="GP354">
        <v>2</v>
      </c>
      <c r="GQ354">
        <v>2</v>
      </c>
      <c r="GR354" t="s">
        <v>601</v>
      </c>
      <c r="GS354">
        <v>3.13578</v>
      </c>
      <c r="GT354">
        <v>2.68849</v>
      </c>
      <c r="GU354">
        <v>0.147637</v>
      </c>
      <c r="GV354">
        <v>0.15093</v>
      </c>
      <c r="GW354">
        <v>0.103606</v>
      </c>
      <c r="GX354">
        <v>0.0983701</v>
      </c>
      <c r="GY354">
        <v>27124</v>
      </c>
      <c r="GZ354">
        <v>27066.8</v>
      </c>
      <c r="HA354">
        <v>29577.6</v>
      </c>
      <c r="HB354">
        <v>29456.7</v>
      </c>
      <c r="HC354">
        <v>35028</v>
      </c>
      <c r="HD354">
        <v>35176.1</v>
      </c>
      <c r="HE354">
        <v>41620.9</v>
      </c>
      <c r="HF354">
        <v>41846.9</v>
      </c>
      <c r="HG354">
        <v>1.93207</v>
      </c>
      <c r="HH354">
        <v>1.89843</v>
      </c>
      <c r="HI354">
        <v>0.118151</v>
      </c>
      <c r="HJ354">
        <v>0</v>
      </c>
      <c r="HK354">
        <v>28.0861</v>
      </c>
      <c r="HL354">
        <v>999.9</v>
      </c>
      <c r="HM354">
        <v>53.1</v>
      </c>
      <c r="HN354">
        <v>30.8</v>
      </c>
      <c r="HO354">
        <v>25.9716</v>
      </c>
      <c r="HP354">
        <v>61.8761</v>
      </c>
      <c r="HQ354">
        <v>25.9014</v>
      </c>
      <c r="HR354">
        <v>1</v>
      </c>
      <c r="HS354">
        <v>0.0309756</v>
      </c>
      <c r="HT354">
        <v>-0.5629769999999999</v>
      </c>
      <c r="HU354">
        <v>20.3406</v>
      </c>
      <c r="HV354">
        <v>5.21654</v>
      </c>
      <c r="HW354">
        <v>12.0135</v>
      </c>
      <c r="HX354">
        <v>4.98905</v>
      </c>
      <c r="HY354">
        <v>3.28818</v>
      </c>
      <c r="HZ354">
        <v>9999</v>
      </c>
      <c r="IA354">
        <v>9999</v>
      </c>
      <c r="IB354">
        <v>9999</v>
      </c>
      <c r="IC354">
        <v>5.3</v>
      </c>
      <c r="ID354">
        <v>1.86755</v>
      </c>
      <c r="IE354">
        <v>1.86672</v>
      </c>
      <c r="IF354">
        <v>1.86604</v>
      </c>
      <c r="IG354">
        <v>1.866</v>
      </c>
      <c r="IH354">
        <v>1.86783</v>
      </c>
      <c r="II354">
        <v>1.8703</v>
      </c>
      <c r="IJ354">
        <v>1.86895</v>
      </c>
      <c r="IK354">
        <v>1.87043</v>
      </c>
      <c r="IL354">
        <v>0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-0.656</v>
      </c>
      <c r="IZ354">
        <v>0.1168</v>
      </c>
      <c r="JA354">
        <v>-0.08430758455233166</v>
      </c>
      <c r="JB354">
        <v>-0.0005046786976645747</v>
      </c>
      <c r="JC354">
        <v>-2.788243218172637E-07</v>
      </c>
      <c r="JD354">
        <v>-1.458253586176284E-11</v>
      </c>
      <c r="JE354">
        <v>-0.06436460862781151</v>
      </c>
      <c r="JF354">
        <v>-0.004978686969522418</v>
      </c>
      <c r="JG354">
        <v>0.0008967905392753483</v>
      </c>
      <c r="JH354">
        <v>-1.433903952826167E-05</v>
      </c>
      <c r="JI354">
        <v>4</v>
      </c>
      <c r="JJ354">
        <v>2332</v>
      </c>
      <c r="JK354">
        <v>1</v>
      </c>
      <c r="JL354">
        <v>26</v>
      </c>
      <c r="JM354">
        <v>192876</v>
      </c>
      <c r="JN354">
        <v>192876.1</v>
      </c>
      <c r="JO354">
        <v>1.7981</v>
      </c>
      <c r="JP354">
        <v>2.24609</v>
      </c>
      <c r="JQ354">
        <v>1.39648</v>
      </c>
      <c r="JR354">
        <v>2.34375</v>
      </c>
      <c r="JS354">
        <v>1.49536</v>
      </c>
      <c r="JT354">
        <v>2.70264</v>
      </c>
      <c r="JU354">
        <v>36.105</v>
      </c>
      <c r="JV354">
        <v>24.07</v>
      </c>
      <c r="JW354">
        <v>18</v>
      </c>
      <c r="JX354">
        <v>489.098</v>
      </c>
      <c r="JY354">
        <v>458.028</v>
      </c>
      <c r="JZ354">
        <v>28.2629</v>
      </c>
      <c r="KA354">
        <v>27.9665</v>
      </c>
      <c r="KB354">
        <v>30.0003</v>
      </c>
      <c r="KC354">
        <v>27.8206</v>
      </c>
      <c r="KD354">
        <v>27.7526</v>
      </c>
      <c r="KE354">
        <v>35.991</v>
      </c>
      <c r="KF354">
        <v>23.7144</v>
      </c>
      <c r="KG354">
        <v>76.68810000000001</v>
      </c>
      <c r="KH354">
        <v>28.2616</v>
      </c>
      <c r="KI354">
        <v>841.217</v>
      </c>
      <c r="KJ354">
        <v>21.6478</v>
      </c>
      <c r="KK354">
        <v>101.087</v>
      </c>
      <c r="KL354">
        <v>100.63</v>
      </c>
    </row>
    <row r="355" spans="1:298">
      <c r="A355">
        <v>339</v>
      </c>
      <c r="B355">
        <v>1758819991.1</v>
      </c>
      <c r="C355">
        <v>6956</v>
      </c>
      <c r="D355" t="s">
        <v>1125</v>
      </c>
      <c r="E355" t="s">
        <v>1126</v>
      </c>
      <c r="F355">
        <v>5</v>
      </c>
      <c r="G355" t="s">
        <v>1026</v>
      </c>
      <c r="H355" t="s">
        <v>437</v>
      </c>
      <c r="I355" t="s">
        <v>438</v>
      </c>
      <c r="J355">
        <v>1758819983.6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844.2635087245269</v>
      </c>
      <c r="AL355">
        <v>814.6866666666662</v>
      </c>
      <c r="AM355">
        <v>3.411187894555351</v>
      </c>
      <c r="AN355">
        <v>65.06534305805209</v>
      </c>
      <c r="AO355">
        <f>(AQ355 - AP355 + DZ355*1E3/(8.314*(EB355+273.15)) * AS355/DY355 * AR355) * DY355/(100*DM355) * 1000/(1000 - AQ355)</f>
        <v>0</v>
      </c>
      <c r="AP355">
        <v>21.5934447631268</v>
      </c>
      <c r="AQ355">
        <v>22.81281878787878</v>
      </c>
      <c r="AR355">
        <v>5.869178025592228E-05</v>
      </c>
      <c r="AS355">
        <v>108.0149622014332</v>
      </c>
      <c r="AT355">
        <v>0</v>
      </c>
      <c r="AU355">
        <v>0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2.44</v>
      </c>
      <c r="DN355">
        <v>0.5</v>
      </c>
      <c r="DO355" t="s">
        <v>440</v>
      </c>
      <c r="DP355">
        <v>2</v>
      </c>
      <c r="DQ355" t="b">
        <v>1</v>
      </c>
      <c r="DR355">
        <v>1758819983.6</v>
      </c>
      <c r="DS355">
        <v>772.7073333333334</v>
      </c>
      <c r="DT355">
        <v>811.2410370370371</v>
      </c>
      <c r="DU355">
        <v>22.79790370370371</v>
      </c>
      <c r="DV355">
        <v>21.56861111111111</v>
      </c>
      <c r="DW355">
        <v>773.3553703703706</v>
      </c>
      <c r="DX355">
        <v>22.68116296296296</v>
      </c>
      <c r="DY355">
        <v>500.0107777777777</v>
      </c>
      <c r="DZ355">
        <v>91.20100740740742</v>
      </c>
      <c r="EA355">
        <v>0.0283635962962963</v>
      </c>
      <c r="EB355">
        <v>29.69096296296296</v>
      </c>
      <c r="EC355">
        <v>30.01171851851852</v>
      </c>
      <c r="ED355">
        <v>999.9000000000001</v>
      </c>
      <c r="EE355">
        <v>0</v>
      </c>
      <c r="EF355">
        <v>0</v>
      </c>
      <c r="EG355">
        <v>9991.477777777778</v>
      </c>
      <c r="EH355">
        <v>0</v>
      </c>
      <c r="EI355">
        <v>12.24204814814815</v>
      </c>
      <c r="EJ355">
        <v>-38.53368148148148</v>
      </c>
      <c r="EK355">
        <v>790.7345925925925</v>
      </c>
      <c r="EL355">
        <v>829.1242592592594</v>
      </c>
      <c r="EM355">
        <v>1.229295185185185</v>
      </c>
      <c r="EN355">
        <v>811.2410370370371</v>
      </c>
      <c r="EO355">
        <v>21.56861111111111</v>
      </c>
      <c r="EP355">
        <v>2.079192592592593</v>
      </c>
      <c r="EQ355">
        <v>1.967079629629629</v>
      </c>
      <c r="ER355">
        <v>18.06065925925926</v>
      </c>
      <c r="ES355">
        <v>17.1818037037037</v>
      </c>
      <c r="ET355">
        <v>1999.99</v>
      </c>
      <c r="EU355">
        <v>0.9799979999999998</v>
      </c>
      <c r="EV355">
        <v>0.0200017</v>
      </c>
      <c r="EW355">
        <v>0</v>
      </c>
      <c r="EX355">
        <v>304.1095925925926</v>
      </c>
      <c r="EY355">
        <v>5.00097</v>
      </c>
      <c r="EZ355">
        <v>6125.736296296296</v>
      </c>
      <c r="FA355">
        <v>16707.47407407407</v>
      </c>
      <c r="FB355">
        <v>40.125</v>
      </c>
      <c r="FC355">
        <v>40.5</v>
      </c>
      <c r="FD355">
        <v>40.06199999999999</v>
      </c>
      <c r="FE355">
        <v>40.09933333333333</v>
      </c>
      <c r="FF355">
        <v>40.694</v>
      </c>
      <c r="FG355">
        <v>1955.09</v>
      </c>
      <c r="FH355">
        <v>39.9</v>
      </c>
      <c r="FI355">
        <v>0</v>
      </c>
      <c r="FJ355">
        <v>1758819992.4</v>
      </c>
      <c r="FK355">
        <v>0</v>
      </c>
      <c r="FL355">
        <v>304.12152</v>
      </c>
      <c r="FM355">
        <v>0.1294615320576708</v>
      </c>
      <c r="FN355">
        <v>1.423076928097273</v>
      </c>
      <c r="FO355">
        <v>6125.7492</v>
      </c>
      <c r="FP355">
        <v>15</v>
      </c>
      <c r="FQ355">
        <v>0</v>
      </c>
      <c r="FR355" t="s">
        <v>441</v>
      </c>
      <c r="FS355">
        <v>1747247426.5</v>
      </c>
      <c r="FT355">
        <v>1747247420.5</v>
      </c>
      <c r="FU355">
        <v>0</v>
      </c>
      <c r="FV355">
        <v>1.027</v>
      </c>
      <c r="FW355">
        <v>0.031</v>
      </c>
      <c r="FX355">
        <v>0.02</v>
      </c>
      <c r="FY355">
        <v>0.05</v>
      </c>
      <c r="FZ355">
        <v>420</v>
      </c>
      <c r="GA355">
        <v>16</v>
      </c>
      <c r="GB355">
        <v>0.01</v>
      </c>
      <c r="GC355">
        <v>0.1</v>
      </c>
      <c r="GD355">
        <v>-38.51141219512196</v>
      </c>
      <c r="GE355">
        <v>-0.4387567944251143</v>
      </c>
      <c r="GF355">
        <v>0.06484353850173023</v>
      </c>
      <c r="GG355">
        <v>0</v>
      </c>
      <c r="GH355">
        <v>304.1884705882353</v>
      </c>
      <c r="GI355">
        <v>-0.4598624931504287</v>
      </c>
      <c r="GJ355">
        <v>0.261757660182772</v>
      </c>
      <c r="GK355">
        <v>-1</v>
      </c>
      <c r="GL355">
        <v>1.239722926829268</v>
      </c>
      <c r="GM355">
        <v>-0.09874181184668963</v>
      </c>
      <c r="GN355">
        <v>0.0125316705607603</v>
      </c>
      <c r="GO355">
        <v>1</v>
      </c>
      <c r="GP355">
        <v>1</v>
      </c>
      <c r="GQ355">
        <v>2</v>
      </c>
      <c r="GR355" t="s">
        <v>442</v>
      </c>
      <c r="GS355">
        <v>3.13586</v>
      </c>
      <c r="GT355">
        <v>2.68879</v>
      </c>
      <c r="GU355">
        <v>0.149739</v>
      </c>
      <c r="GV355">
        <v>0.152974</v>
      </c>
      <c r="GW355">
        <v>0.103642</v>
      </c>
      <c r="GX355">
        <v>0.0985699</v>
      </c>
      <c r="GY355">
        <v>27056.7</v>
      </c>
      <c r="GZ355">
        <v>27002</v>
      </c>
      <c r="HA355">
        <v>29577.1</v>
      </c>
      <c r="HB355">
        <v>29457.1</v>
      </c>
      <c r="HC355">
        <v>35026.1</v>
      </c>
      <c r="HD355">
        <v>35168.6</v>
      </c>
      <c r="HE355">
        <v>41620.3</v>
      </c>
      <c r="HF355">
        <v>41847.3</v>
      </c>
      <c r="HG355">
        <v>1.9319</v>
      </c>
      <c r="HH355">
        <v>1.89852</v>
      </c>
      <c r="HI355">
        <v>0.117417</v>
      </c>
      <c r="HJ355">
        <v>0</v>
      </c>
      <c r="HK355">
        <v>28.09</v>
      </c>
      <c r="HL355">
        <v>999.9</v>
      </c>
      <c r="HM355">
        <v>53.1</v>
      </c>
      <c r="HN355">
        <v>30.8</v>
      </c>
      <c r="HO355">
        <v>25.9675</v>
      </c>
      <c r="HP355">
        <v>62.1561</v>
      </c>
      <c r="HQ355">
        <v>25.8734</v>
      </c>
      <c r="HR355">
        <v>1</v>
      </c>
      <c r="HS355">
        <v>0.0312754</v>
      </c>
      <c r="HT355">
        <v>-0.554774</v>
      </c>
      <c r="HU355">
        <v>20.3408</v>
      </c>
      <c r="HV355">
        <v>5.21639</v>
      </c>
      <c r="HW355">
        <v>12.0134</v>
      </c>
      <c r="HX355">
        <v>4.9891</v>
      </c>
      <c r="HY355">
        <v>3.28823</v>
      </c>
      <c r="HZ355">
        <v>9999</v>
      </c>
      <c r="IA355">
        <v>9999</v>
      </c>
      <c r="IB355">
        <v>9999</v>
      </c>
      <c r="IC355">
        <v>5.3</v>
      </c>
      <c r="ID355">
        <v>1.86756</v>
      </c>
      <c r="IE355">
        <v>1.86671</v>
      </c>
      <c r="IF355">
        <v>1.86605</v>
      </c>
      <c r="IG355">
        <v>1.866</v>
      </c>
      <c r="IH355">
        <v>1.86783</v>
      </c>
      <c r="II355">
        <v>1.87029</v>
      </c>
      <c r="IJ355">
        <v>1.86897</v>
      </c>
      <c r="IK355">
        <v>1.87042</v>
      </c>
      <c r="IL355">
        <v>0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-0.673</v>
      </c>
      <c r="IZ355">
        <v>0.117</v>
      </c>
      <c r="JA355">
        <v>-0.08430758455233166</v>
      </c>
      <c r="JB355">
        <v>-0.0005046786976645747</v>
      </c>
      <c r="JC355">
        <v>-2.788243218172637E-07</v>
      </c>
      <c r="JD355">
        <v>-1.458253586176284E-11</v>
      </c>
      <c r="JE355">
        <v>-0.06436460862781151</v>
      </c>
      <c r="JF355">
        <v>-0.004978686969522418</v>
      </c>
      <c r="JG355">
        <v>0.0008967905392753483</v>
      </c>
      <c r="JH355">
        <v>-1.433903952826167E-05</v>
      </c>
      <c r="JI355">
        <v>4</v>
      </c>
      <c r="JJ355">
        <v>2332</v>
      </c>
      <c r="JK355">
        <v>1</v>
      </c>
      <c r="JL355">
        <v>26</v>
      </c>
      <c r="JM355">
        <v>192876.1</v>
      </c>
      <c r="JN355">
        <v>192876.2</v>
      </c>
      <c r="JO355">
        <v>1.82617</v>
      </c>
      <c r="JP355">
        <v>2.26196</v>
      </c>
      <c r="JQ355">
        <v>1.39648</v>
      </c>
      <c r="JR355">
        <v>2.34619</v>
      </c>
      <c r="JS355">
        <v>1.49536</v>
      </c>
      <c r="JT355">
        <v>2.59155</v>
      </c>
      <c r="JU355">
        <v>36.105</v>
      </c>
      <c r="JV355">
        <v>24.0612</v>
      </c>
      <c r="JW355">
        <v>18</v>
      </c>
      <c r="JX355">
        <v>488.988</v>
      </c>
      <c r="JY355">
        <v>458.107</v>
      </c>
      <c r="JZ355">
        <v>28.2543</v>
      </c>
      <c r="KA355">
        <v>27.9679</v>
      </c>
      <c r="KB355">
        <v>30.0001</v>
      </c>
      <c r="KC355">
        <v>27.8206</v>
      </c>
      <c r="KD355">
        <v>27.7547</v>
      </c>
      <c r="KE355">
        <v>36.5382</v>
      </c>
      <c r="KF355">
        <v>23.7144</v>
      </c>
      <c r="KG355">
        <v>76.68810000000001</v>
      </c>
      <c r="KH355">
        <v>28.252</v>
      </c>
      <c r="KI355">
        <v>854.574</v>
      </c>
      <c r="KJ355">
        <v>21.6553</v>
      </c>
      <c r="KK355">
        <v>101.085</v>
      </c>
      <c r="KL355">
        <v>100.632</v>
      </c>
    </row>
    <row r="356" spans="1:298">
      <c r="A356">
        <v>340</v>
      </c>
      <c r="B356">
        <v>1758819996.1</v>
      </c>
      <c r="C356">
        <v>6961</v>
      </c>
      <c r="D356" t="s">
        <v>1127</v>
      </c>
      <c r="E356" t="s">
        <v>1128</v>
      </c>
      <c r="F356">
        <v>5</v>
      </c>
      <c r="G356" t="s">
        <v>1026</v>
      </c>
      <c r="H356" t="s">
        <v>437</v>
      </c>
      <c r="I356" t="s">
        <v>438</v>
      </c>
      <c r="J356">
        <v>1758819988.314285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861.4468770513638</v>
      </c>
      <c r="AL356">
        <v>831.8137515151516</v>
      </c>
      <c r="AM356">
        <v>3.417375029723701</v>
      </c>
      <c r="AN356">
        <v>65.06534305805209</v>
      </c>
      <c r="AO356">
        <f>(AQ356 - AP356 + DZ356*1E3/(8.314*(EB356+273.15)) * AS356/DY356 * AR356) * DY356/(100*DM356) * 1000/(1000 - AQ356)</f>
        <v>0</v>
      </c>
      <c r="AP356">
        <v>21.63579856851924</v>
      </c>
      <c r="AQ356">
        <v>22.83462606060606</v>
      </c>
      <c r="AR356">
        <v>0.0001267779839391934</v>
      </c>
      <c r="AS356">
        <v>108.0149622014332</v>
      </c>
      <c r="AT356">
        <v>0</v>
      </c>
      <c r="AU356">
        <v>0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2.44</v>
      </c>
      <c r="DN356">
        <v>0.5</v>
      </c>
      <c r="DO356" t="s">
        <v>440</v>
      </c>
      <c r="DP356">
        <v>2</v>
      </c>
      <c r="DQ356" t="b">
        <v>1</v>
      </c>
      <c r="DR356">
        <v>1758819988.314285</v>
      </c>
      <c r="DS356">
        <v>788.4861071428571</v>
      </c>
      <c r="DT356">
        <v>827.0735357142858</v>
      </c>
      <c r="DU356">
        <v>22.81093571428572</v>
      </c>
      <c r="DV356">
        <v>21.59429285714286</v>
      </c>
      <c r="DW356">
        <v>789.1493571428571</v>
      </c>
      <c r="DX356">
        <v>22.69402499999999</v>
      </c>
      <c r="DY356">
        <v>499.9956785714285</v>
      </c>
      <c r="DZ356">
        <v>91.20070357142858</v>
      </c>
      <c r="EA356">
        <v>0.02835259642857143</v>
      </c>
      <c r="EB356">
        <v>29.68282857142857</v>
      </c>
      <c r="EC356">
        <v>30.00871785714285</v>
      </c>
      <c r="ED356">
        <v>999.9000000000002</v>
      </c>
      <c r="EE356">
        <v>0</v>
      </c>
      <c r="EF356">
        <v>0</v>
      </c>
      <c r="EG356">
        <v>9994.907857142856</v>
      </c>
      <c r="EH356">
        <v>0</v>
      </c>
      <c r="EI356">
        <v>12.24094285714285</v>
      </c>
      <c r="EJ356">
        <v>-38.58744642857143</v>
      </c>
      <c r="EK356">
        <v>806.8921428571426</v>
      </c>
      <c r="EL356">
        <v>845.3282499999999</v>
      </c>
      <c r="EM356">
        <v>1.216653928571429</v>
      </c>
      <c r="EN356">
        <v>827.0735357142858</v>
      </c>
      <c r="EO356">
        <v>21.59429285714286</v>
      </c>
      <c r="EP356">
        <v>2.080375</v>
      </c>
      <c r="EQ356">
        <v>1.969415</v>
      </c>
      <c r="ER356">
        <v>18.0697</v>
      </c>
      <c r="ES356">
        <v>17.20054285714286</v>
      </c>
      <c r="ET356">
        <v>1999.987500000001</v>
      </c>
      <c r="EU356">
        <v>0.9799979999999998</v>
      </c>
      <c r="EV356">
        <v>0.0200017</v>
      </c>
      <c r="EW356">
        <v>0</v>
      </c>
      <c r="EX356">
        <v>304.1058214285714</v>
      </c>
      <c r="EY356">
        <v>5.00097</v>
      </c>
      <c r="EZ356">
        <v>6125.549285714287</v>
      </c>
      <c r="FA356">
        <v>16707.45714285714</v>
      </c>
      <c r="FB356">
        <v>40.125</v>
      </c>
      <c r="FC356">
        <v>40.5</v>
      </c>
      <c r="FD356">
        <v>40.06199999999999</v>
      </c>
      <c r="FE356">
        <v>40.11375</v>
      </c>
      <c r="FF356">
        <v>40.69599999999999</v>
      </c>
      <c r="FG356">
        <v>1955.0875</v>
      </c>
      <c r="FH356">
        <v>39.9</v>
      </c>
      <c r="FI356">
        <v>0</v>
      </c>
      <c r="FJ356">
        <v>1758819997.2</v>
      </c>
      <c r="FK356">
        <v>0</v>
      </c>
      <c r="FL356">
        <v>304.09928</v>
      </c>
      <c r="FM356">
        <v>-1.309769230958086</v>
      </c>
      <c r="FN356">
        <v>-3.796153856533536</v>
      </c>
      <c r="FO356">
        <v>6125.462</v>
      </c>
      <c r="FP356">
        <v>15</v>
      </c>
      <c r="FQ356">
        <v>0</v>
      </c>
      <c r="FR356" t="s">
        <v>441</v>
      </c>
      <c r="FS356">
        <v>1747247426.5</v>
      </c>
      <c r="FT356">
        <v>1747247420.5</v>
      </c>
      <c r="FU356">
        <v>0</v>
      </c>
      <c r="FV356">
        <v>1.027</v>
      </c>
      <c r="FW356">
        <v>0.031</v>
      </c>
      <c r="FX356">
        <v>0.02</v>
      </c>
      <c r="FY356">
        <v>0.05</v>
      </c>
      <c r="FZ356">
        <v>420</v>
      </c>
      <c r="GA356">
        <v>16</v>
      </c>
      <c r="GB356">
        <v>0.01</v>
      </c>
      <c r="GC356">
        <v>0.1</v>
      </c>
      <c r="GD356">
        <v>-38.5506675</v>
      </c>
      <c r="GE356">
        <v>-0.7356168855535203</v>
      </c>
      <c r="GF356">
        <v>0.08136837342450698</v>
      </c>
      <c r="GG356">
        <v>0</v>
      </c>
      <c r="GH356">
        <v>304.1047352941176</v>
      </c>
      <c r="GI356">
        <v>-0.1071810558695402</v>
      </c>
      <c r="GJ356">
        <v>0.2344493308890533</v>
      </c>
      <c r="GK356">
        <v>-1</v>
      </c>
      <c r="GL356">
        <v>1.22191175</v>
      </c>
      <c r="GM356">
        <v>-0.1691316697936269</v>
      </c>
      <c r="GN356">
        <v>0.02003734062787526</v>
      </c>
      <c r="GO356">
        <v>0</v>
      </c>
      <c r="GP356">
        <v>0</v>
      </c>
      <c r="GQ356">
        <v>2</v>
      </c>
      <c r="GR356" t="s">
        <v>450</v>
      </c>
      <c r="GS356">
        <v>3.1359</v>
      </c>
      <c r="GT356">
        <v>2.68861</v>
      </c>
      <c r="GU356">
        <v>0.151814</v>
      </c>
      <c r="GV356">
        <v>0.15499</v>
      </c>
      <c r="GW356">
        <v>0.10371</v>
      </c>
      <c r="GX356">
        <v>0.0986055</v>
      </c>
      <c r="GY356">
        <v>26990.4</v>
      </c>
      <c r="GZ356">
        <v>26937.4</v>
      </c>
      <c r="HA356">
        <v>29576.9</v>
      </c>
      <c r="HB356">
        <v>29456.8</v>
      </c>
      <c r="HC356">
        <v>35023.3</v>
      </c>
      <c r="HD356">
        <v>35166.6</v>
      </c>
      <c r="HE356">
        <v>41620.1</v>
      </c>
      <c r="HF356">
        <v>41846.6</v>
      </c>
      <c r="HG356">
        <v>1.93193</v>
      </c>
      <c r="HH356">
        <v>1.89848</v>
      </c>
      <c r="HI356">
        <v>0.117581</v>
      </c>
      <c r="HJ356">
        <v>0</v>
      </c>
      <c r="HK356">
        <v>28.0924</v>
      </c>
      <c r="HL356">
        <v>999.9</v>
      </c>
      <c r="HM356">
        <v>53.1</v>
      </c>
      <c r="HN356">
        <v>30.8</v>
      </c>
      <c r="HO356">
        <v>25.9686</v>
      </c>
      <c r="HP356">
        <v>61.9861</v>
      </c>
      <c r="HQ356">
        <v>25.8974</v>
      </c>
      <c r="HR356">
        <v>1</v>
      </c>
      <c r="HS356">
        <v>0.031311</v>
      </c>
      <c r="HT356">
        <v>-0.5369660000000001</v>
      </c>
      <c r="HU356">
        <v>20.3409</v>
      </c>
      <c r="HV356">
        <v>5.21609</v>
      </c>
      <c r="HW356">
        <v>12.0132</v>
      </c>
      <c r="HX356">
        <v>4.9889</v>
      </c>
      <c r="HY356">
        <v>3.2883</v>
      </c>
      <c r="HZ356">
        <v>9999</v>
      </c>
      <c r="IA356">
        <v>9999</v>
      </c>
      <c r="IB356">
        <v>9999</v>
      </c>
      <c r="IC356">
        <v>5.3</v>
      </c>
      <c r="ID356">
        <v>1.86757</v>
      </c>
      <c r="IE356">
        <v>1.86673</v>
      </c>
      <c r="IF356">
        <v>1.86603</v>
      </c>
      <c r="IG356">
        <v>1.866</v>
      </c>
      <c r="IH356">
        <v>1.86785</v>
      </c>
      <c r="II356">
        <v>1.87028</v>
      </c>
      <c r="IJ356">
        <v>1.86893</v>
      </c>
      <c r="IK356">
        <v>1.87043</v>
      </c>
      <c r="IL356">
        <v>0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-0.6889999999999999</v>
      </c>
      <c r="IZ356">
        <v>0.1173</v>
      </c>
      <c r="JA356">
        <v>-0.08430758455233166</v>
      </c>
      <c r="JB356">
        <v>-0.0005046786976645747</v>
      </c>
      <c r="JC356">
        <v>-2.788243218172637E-07</v>
      </c>
      <c r="JD356">
        <v>-1.458253586176284E-11</v>
      </c>
      <c r="JE356">
        <v>-0.06436460862781151</v>
      </c>
      <c r="JF356">
        <v>-0.004978686969522418</v>
      </c>
      <c r="JG356">
        <v>0.0008967905392753483</v>
      </c>
      <c r="JH356">
        <v>-1.433903952826167E-05</v>
      </c>
      <c r="JI356">
        <v>4</v>
      </c>
      <c r="JJ356">
        <v>2332</v>
      </c>
      <c r="JK356">
        <v>1</v>
      </c>
      <c r="JL356">
        <v>26</v>
      </c>
      <c r="JM356">
        <v>192876.2</v>
      </c>
      <c r="JN356">
        <v>192876.3</v>
      </c>
      <c r="JO356">
        <v>1.85547</v>
      </c>
      <c r="JP356">
        <v>2.24365</v>
      </c>
      <c r="JQ356">
        <v>1.39648</v>
      </c>
      <c r="JR356">
        <v>2.34741</v>
      </c>
      <c r="JS356">
        <v>1.49536</v>
      </c>
      <c r="JT356">
        <v>2.72217</v>
      </c>
      <c r="JU356">
        <v>36.105</v>
      </c>
      <c r="JV356">
        <v>24.07</v>
      </c>
      <c r="JW356">
        <v>18</v>
      </c>
      <c r="JX356">
        <v>489.023</v>
      </c>
      <c r="JY356">
        <v>458.078</v>
      </c>
      <c r="JZ356">
        <v>28.2444</v>
      </c>
      <c r="KA356">
        <v>27.9701</v>
      </c>
      <c r="KB356">
        <v>30.0002</v>
      </c>
      <c r="KC356">
        <v>27.823</v>
      </c>
      <c r="KD356">
        <v>27.7549</v>
      </c>
      <c r="KE356">
        <v>37.1452</v>
      </c>
      <c r="KF356">
        <v>23.7144</v>
      </c>
      <c r="KG356">
        <v>76.68810000000001</v>
      </c>
      <c r="KH356">
        <v>28.2404</v>
      </c>
      <c r="KI356">
        <v>874.609</v>
      </c>
      <c r="KJ356">
        <v>21.6494</v>
      </c>
      <c r="KK356">
        <v>101.085</v>
      </c>
      <c r="KL356">
        <v>100.63</v>
      </c>
    </row>
    <row r="357" spans="1:298">
      <c r="A357">
        <v>341</v>
      </c>
      <c r="B357">
        <v>1758820001.1</v>
      </c>
      <c r="C357">
        <v>6966</v>
      </c>
      <c r="D357" t="s">
        <v>1129</v>
      </c>
      <c r="E357" t="s">
        <v>1130</v>
      </c>
      <c r="F357">
        <v>5</v>
      </c>
      <c r="G357" t="s">
        <v>1026</v>
      </c>
      <c r="H357" t="s">
        <v>437</v>
      </c>
      <c r="I357" t="s">
        <v>438</v>
      </c>
      <c r="J357">
        <v>1758819993.6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878.587747784685</v>
      </c>
      <c r="AL357">
        <v>848.9234000000001</v>
      </c>
      <c r="AM357">
        <v>3.436260527222976</v>
      </c>
      <c r="AN357">
        <v>65.06534305805209</v>
      </c>
      <c r="AO357">
        <f>(AQ357 - AP357 + DZ357*1E3/(8.314*(EB357+273.15)) * AS357/DY357 * AR357) * DY357/(100*DM357) * 1000/(1000 - AQ357)</f>
        <v>0</v>
      </c>
      <c r="AP357">
        <v>21.64096704208107</v>
      </c>
      <c r="AQ357">
        <v>22.85253393939395</v>
      </c>
      <c r="AR357">
        <v>9.48354520112315E-05</v>
      </c>
      <c r="AS357">
        <v>108.0149622014332</v>
      </c>
      <c r="AT357">
        <v>0</v>
      </c>
      <c r="AU357">
        <v>0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2.44</v>
      </c>
      <c r="DN357">
        <v>0.5</v>
      </c>
      <c r="DO357" t="s">
        <v>440</v>
      </c>
      <c r="DP357">
        <v>2</v>
      </c>
      <c r="DQ357" t="b">
        <v>1</v>
      </c>
      <c r="DR357">
        <v>1758819993.6</v>
      </c>
      <c r="DS357">
        <v>806.1446666666666</v>
      </c>
      <c r="DT357">
        <v>844.7989629629631</v>
      </c>
      <c r="DU357">
        <v>22.82731481481481</v>
      </c>
      <c r="DV357">
        <v>21.62177407407408</v>
      </c>
      <c r="DW357">
        <v>806.8252592592593</v>
      </c>
      <c r="DX357">
        <v>22.71018148148149</v>
      </c>
      <c r="DY357">
        <v>499.9966296296296</v>
      </c>
      <c r="DZ357">
        <v>91.20027407407407</v>
      </c>
      <c r="EA357">
        <v>0.02830767037037037</v>
      </c>
      <c r="EB357">
        <v>29.68697037037037</v>
      </c>
      <c r="EC357">
        <v>30.01094814814815</v>
      </c>
      <c r="ED357">
        <v>999.9000000000001</v>
      </c>
      <c r="EE357">
        <v>0</v>
      </c>
      <c r="EF357">
        <v>0</v>
      </c>
      <c r="EG357">
        <v>10001.11037037037</v>
      </c>
      <c r="EH357">
        <v>0</v>
      </c>
      <c r="EI357">
        <v>12.23971111111111</v>
      </c>
      <c r="EJ357">
        <v>-38.65428518518519</v>
      </c>
      <c r="EK357">
        <v>824.9768888888889</v>
      </c>
      <c r="EL357">
        <v>863.4689259259258</v>
      </c>
      <c r="EM357">
        <v>1.205547777777778</v>
      </c>
      <c r="EN357">
        <v>844.7989629629631</v>
      </c>
      <c r="EO357">
        <v>21.62177407407408</v>
      </c>
      <c r="EP357">
        <v>2.081858148148148</v>
      </c>
      <c r="EQ357">
        <v>1.971911481481482</v>
      </c>
      <c r="ER357">
        <v>18.08102962962963</v>
      </c>
      <c r="ES357">
        <v>17.22057407407407</v>
      </c>
      <c r="ET357">
        <v>1999.985555555556</v>
      </c>
      <c r="EU357">
        <v>0.9799979999999998</v>
      </c>
      <c r="EV357">
        <v>0.0200017</v>
      </c>
      <c r="EW357">
        <v>0</v>
      </c>
      <c r="EX357">
        <v>304.0394444444445</v>
      </c>
      <c r="EY357">
        <v>5.00097</v>
      </c>
      <c r="EZ357">
        <v>6125.379629629629</v>
      </c>
      <c r="FA357">
        <v>16707.44444444445</v>
      </c>
      <c r="FB357">
        <v>40.125</v>
      </c>
      <c r="FC357">
        <v>40.5</v>
      </c>
      <c r="FD357">
        <v>40.06199999999999</v>
      </c>
      <c r="FE357">
        <v>40.125</v>
      </c>
      <c r="FF357">
        <v>40.69866666666666</v>
      </c>
      <c r="FG357">
        <v>1955.085555555555</v>
      </c>
      <c r="FH357">
        <v>39.9</v>
      </c>
      <c r="FI357">
        <v>0</v>
      </c>
      <c r="FJ357">
        <v>1758820002</v>
      </c>
      <c r="FK357">
        <v>0</v>
      </c>
      <c r="FL357">
        <v>304.03808</v>
      </c>
      <c r="FM357">
        <v>0.0329230855748421</v>
      </c>
      <c r="FN357">
        <v>-1.873846140458917</v>
      </c>
      <c r="FO357">
        <v>6125.384399999999</v>
      </c>
      <c r="FP357">
        <v>15</v>
      </c>
      <c r="FQ357">
        <v>0</v>
      </c>
      <c r="FR357" t="s">
        <v>441</v>
      </c>
      <c r="FS357">
        <v>1747247426.5</v>
      </c>
      <c r="FT357">
        <v>1747247420.5</v>
      </c>
      <c r="FU357">
        <v>0</v>
      </c>
      <c r="FV357">
        <v>1.027</v>
      </c>
      <c r="FW357">
        <v>0.031</v>
      </c>
      <c r="FX357">
        <v>0.02</v>
      </c>
      <c r="FY357">
        <v>0.05</v>
      </c>
      <c r="FZ357">
        <v>420</v>
      </c>
      <c r="GA357">
        <v>16</v>
      </c>
      <c r="GB357">
        <v>0.01</v>
      </c>
      <c r="GC357">
        <v>0.1</v>
      </c>
      <c r="GD357">
        <v>-38.6220975609756</v>
      </c>
      <c r="GE357">
        <v>-0.6424369337979493</v>
      </c>
      <c r="GF357">
        <v>0.0782596880554665</v>
      </c>
      <c r="GG357">
        <v>0</v>
      </c>
      <c r="GH357">
        <v>304.1039705882353</v>
      </c>
      <c r="GI357">
        <v>-0.8951413289588644</v>
      </c>
      <c r="GJ357">
        <v>0.2091927742107855</v>
      </c>
      <c r="GK357">
        <v>-1</v>
      </c>
      <c r="GL357">
        <v>1.214386829268293</v>
      </c>
      <c r="GM357">
        <v>-0.1418088501742147</v>
      </c>
      <c r="GN357">
        <v>0.01920529848626312</v>
      </c>
      <c r="GO357">
        <v>0</v>
      </c>
      <c r="GP357">
        <v>0</v>
      </c>
      <c r="GQ357">
        <v>2</v>
      </c>
      <c r="GR357" t="s">
        <v>450</v>
      </c>
      <c r="GS357">
        <v>3.13586</v>
      </c>
      <c r="GT357">
        <v>2.68848</v>
      </c>
      <c r="GU357">
        <v>0.153878</v>
      </c>
      <c r="GV357">
        <v>0.156973</v>
      </c>
      <c r="GW357">
        <v>0.103763</v>
      </c>
      <c r="GX357">
        <v>0.0986158</v>
      </c>
      <c r="GY357">
        <v>26925.2</v>
      </c>
      <c r="GZ357">
        <v>26874.2</v>
      </c>
      <c r="HA357">
        <v>29577.5</v>
      </c>
      <c r="HB357">
        <v>29456.8</v>
      </c>
      <c r="HC357">
        <v>35021.7</v>
      </c>
      <c r="HD357">
        <v>35166.4</v>
      </c>
      <c r="HE357">
        <v>41620.7</v>
      </c>
      <c r="HF357">
        <v>41846.8</v>
      </c>
      <c r="HG357">
        <v>1.93207</v>
      </c>
      <c r="HH357">
        <v>1.89832</v>
      </c>
      <c r="HI357">
        <v>0.117145</v>
      </c>
      <c r="HJ357">
        <v>0</v>
      </c>
      <c r="HK357">
        <v>28.0936</v>
      </c>
      <c r="HL357">
        <v>999.9</v>
      </c>
      <c r="HM357">
        <v>53.2</v>
      </c>
      <c r="HN357">
        <v>30.8</v>
      </c>
      <c r="HO357">
        <v>26.0195</v>
      </c>
      <c r="HP357">
        <v>62.0561</v>
      </c>
      <c r="HQ357">
        <v>25.9335</v>
      </c>
      <c r="HR357">
        <v>1</v>
      </c>
      <c r="HS357">
        <v>0.0313669</v>
      </c>
      <c r="HT357">
        <v>-0.549001</v>
      </c>
      <c r="HU357">
        <v>20.3408</v>
      </c>
      <c r="HV357">
        <v>5.21534</v>
      </c>
      <c r="HW357">
        <v>12.0113</v>
      </c>
      <c r="HX357">
        <v>4.9886</v>
      </c>
      <c r="HY357">
        <v>3.28815</v>
      </c>
      <c r="HZ357">
        <v>9999</v>
      </c>
      <c r="IA357">
        <v>9999</v>
      </c>
      <c r="IB357">
        <v>9999</v>
      </c>
      <c r="IC357">
        <v>5.3</v>
      </c>
      <c r="ID357">
        <v>1.86755</v>
      </c>
      <c r="IE357">
        <v>1.86674</v>
      </c>
      <c r="IF357">
        <v>1.86604</v>
      </c>
      <c r="IG357">
        <v>1.866</v>
      </c>
      <c r="IH357">
        <v>1.86783</v>
      </c>
      <c r="II357">
        <v>1.87028</v>
      </c>
      <c r="IJ357">
        <v>1.86894</v>
      </c>
      <c r="IK357">
        <v>1.87042</v>
      </c>
      <c r="IL357">
        <v>0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-0.706</v>
      </c>
      <c r="IZ357">
        <v>0.1175</v>
      </c>
      <c r="JA357">
        <v>-0.08430758455233166</v>
      </c>
      <c r="JB357">
        <v>-0.0005046786976645747</v>
      </c>
      <c r="JC357">
        <v>-2.788243218172637E-07</v>
      </c>
      <c r="JD357">
        <v>-1.458253586176284E-11</v>
      </c>
      <c r="JE357">
        <v>-0.06436460862781151</v>
      </c>
      <c r="JF357">
        <v>-0.004978686969522418</v>
      </c>
      <c r="JG357">
        <v>0.0008967905392753483</v>
      </c>
      <c r="JH357">
        <v>-1.433903952826167E-05</v>
      </c>
      <c r="JI357">
        <v>4</v>
      </c>
      <c r="JJ357">
        <v>2332</v>
      </c>
      <c r="JK357">
        <v>1</v>
      </c>
      <c r="JL357">
        <v>26</v>
      </c>
      <c r="JM357">
        <v>192876.2</v>
      </c>
      <c r="JN357">
        <v>192876.3</v>
      </c>
      <c r="JO357">
        <v>1.88354</v>
      </c>
      <c r="JP357">
        <v>2.25708</v>
      </c>
      <c r="JQ357">
        <v>1.39771</v>
      </c>
      <c r="JR357">
        <v>2.34131</v>
      </c>
      <c r="JS357">
        <v>1.49536</v>
      </c>
      <c r="JT357">
        <v>2.67944</v>
      </c>
      <c r="JU357">
        <v>36.105</v>
      </c>
      <c r="JV357">
        <v>24.07</v>
      </c>
      <c r="JW357">
        <v>18</v>
      </c>
      <c r="JX357">
        <v>489.117</v>
      </c>
      <c r="JY357">
        <v>457.984</v>
      </c>
      <c r="JZ357">
        <v>28.2351</v>
      </c>
      <c r="KA357">
        <v>27.9713</v>
      </c>
      <c r="KB357">
        <v>30.0002</v>
      </c>
      <c r="KC357">
        <v>27.823</v>
      </c>
      <c r="KD357">
        <v>27.7549</v>
      </c>
      <c r="KE357">
        <v>37.6937</v>
      </c>
      <c r="KF357">
        <v>23.7144</v>
      </c>
      <c r="KG357">
        <v>76.68810000000001</v>
      </c>
      <c r="KH357">
        <v>28.2347</v>
      </c>
      <c r="KI357">
        <v>887.966</v>
      </c>
      <c r="KJ357">
        <v>21.6423</v>
      </c>
      <c r="KK357">
        <v>101.086</v>
      </c>
      <c r="KL357">
        <v>100.63</v>
      </c>
    </row>
    <row r="358" spans="1:298">
      <c r="A358">
        <v>342</v>
      </c>
      <c r="B358">
        <v>1758820006.1</v>
      </c>
      <c r="C358">
        <v>6971</v>
      </c>
      <c r="D358" t="s">
        <v>1131</v>
      </c>
      <c r="E358" t="s">
        <v>1132</v>
      </c>
      <c r="F358">
        <v>5</v>
      </c>
      <c r="G358" t="s">
        <v>1026</v>
      </c>
      <c r="H358" t="s">
        <v>437</v>
      </c>
      <c r="I358" t="s">
        <v>438</v>
      </c>
      <c r="J358">
        <v>1758819998.314285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895.5031179727775</v>
      </c>
      <c r="AL358">
        <v>865.9115272727267</v>
      </c>
      <c r="AM358">
        <v>3.38931740421465</v>
      </c>
      <c r="AN358">
        <v>65.06534305805209</v>
      </c>
      <c r="AO358">
        <f>(AQ358 - AP358 + DZ358*1E3/(8.314*(EB358+273.15)) * AS358/DY358 * AR358) * DY358/(100*DM358) * 1000/(1000 - AQ358)</f>
        <v>0</v>
      </c>
      <c r="AP358">
        <v>21.64260616915423</v>
      </c>
      <c r="AQ358">
        <v>22.85814121212121</v>
      </c>
      <c r="AR358">
        <v>2.741494462199362E-05</v>
      </c>
      <c r="AS358">
        <v>108.0149622014332</v>
      </c>
      <c r="AT358">
        <v>0</v>
      </c>
      <c r="AU358">
        <v>0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2.44</v>
      </c>
      <c r="DN358">
        <v>0.5</v>
      </c>
      <c r="DO358" t="s">
        <v>440</v>
      </c>
      <c r="DP358">
        <v>2</v>
      </c>
      <c r="DQ358" t="b">
        <v>1</v>
      </c>
      <c r="DR358">
        <v>1758819998.314285</v>
      </c>
      <c r="DS358">
        <v>821.8770714285713</v>
      </c>
      <c r="DT358">
        <v>860.5385</v>
      </c>
      <c r="DU358">
        <v>22.84216071428571</v>
      </c>
      <c r="DV358">
        <v>21.63828928571429</v>
      </c>
      <c r="DW358">
        <v>822.5732857142857</v>
      </c>
      <c r="DX358">
        <v>22.724825</v>
      </c>
      <c r="DY358">
        <v>500.0114285714287</v>
      </c>
      <c r="DZ358">
        <v>91.2000892857143</v>
      </c>
      <c r="EA358">
        <v>0.02822279642857143</v>
      </c>
      <c r="EB358">
        <v>29.68041071428572</v>
      </c>
      <c r="EC358">
        <v>30.00798214285714</v>
      </c>
      <c r="ED358">
        <v>999.9000000000002</v>
      </c>
      <c r="EE358">
        <v>0</v>
      </c>
      <c r="EF358">
        <v>0</v>
      </c>
      <c r="EG358">
        <v>10002.72214285714</v>
      </c>
      <c r="EH358">
        <v>0</v>
      </c>
      <c r="EI358">
        <v>12.22965</v>
      </c>
      <c r="EJ358">
        <v>-38.661375</v>
      </c>
      <c r="EK358">
        <v>841.0894999999999</v>
      </c>
      <c r="EL358">
        <v>879.5708928571429</v>
      </c>
      <c r="EM358">
        <v>1.203881071428571</v>
      </c>
      <c r="EN358">
        <v>860.5385</v>
      </c>
      <c r="EO358">
        <v>21.63828928571429</v>
      </c>
      <c r="EP358">
        <v>2.083207857142857</v>
      </c>
      <c r="EQ358">
        <v>1.973413571428572</v>
      </c>
      <c r="ER358">
        <v>18.09135</v>
      </c>
      <c r="ES358">
        <v>17.23261071428572</v>
      </c>
      <c r="ET358">
        <v>1999.983214285714</v>
      </c>
      <c r="EU358">
        <v>0.9799979999999998</v>
      </c>
      <c r="EV358">
        <v>0.0200017</v>
      </c>
      <c r="EW358">
        <v>0</v>
      </c>
      <c r="EX358">
        <v>303.9973928571429</v>
      </c>
      <c r="EY358">
        <v>5.00097</v>
      </c>
      <c r="EZ358">
        <v>6124.926071428572</v>
      </c>
      <c r="FA358">
        <v>16707.42142857143</v>
      </c>
      <c r="FB358">
        <v>40.125</v>
      </c>
      <c r="FC358">
        <v>40.5</v>
      </c>
      <c r="FD358">
        <v>40.06199999999999</v>
      </c>
      <c r="FE358">
        <v>40.125</v>
      </c>
      <c r="FF358">
        <v>40.71174999999999</v>
      </c>
      <c r="FG358">
        <v>1955.083214285714</v>
      </c>
      <c r="FH358">
        <v>39.9</v>
      </c>
      <c r="FI358">
        <v>0</v>
      </c>
      <c r="FJ358">
        <v>1758820007.4</v>
      </c>
      <c r="FK358">
        <v>0</v>
      </c>
      <c r="FL358">
        <v>304.0105</v>
      </c>
      <c r="FM358">
        <v>-0.4876922998398721</v>
      </c>
      <c r="FN358">
        <v>-7.454358992648754</v>
      </c>
      <c r="FO358">
        <v>6124.783846153847</v>
      </c>
      <c r="FP358">
        <v>15</v>
      </c>
      <c r="FQ358">
        <v>0</v>
      </c>
      <c r="FR358" t="s">
        <v>441</v>
      </c>
      <c r="FS358">
        <v>1747247426.5</v>
      </c>
      <c r="FT358">
        <v>1747247420.5</v>
      </c>
      <c r="FU358">
        <v>0</v>
      </c>
      <c r="FV358">
        <v>1.027</v>
      </c>
      <c r="FW358">
        <v>0.031</v>
      </c>
      <c r="FX358">
        <v>0.02</v>
      </c>
      <c r="FY358">
        <v>0.05</v>
      </c>
      <c r="FZ358">
        <v>420</v>
      </c>
      <c r="GA358">
        <v>16</v>
      </c>
      <c r="GB358">
        <v>0.01</v>
      </c>
      <c r="GC358">
        <v>0.1</v>
      </c>
      <c r="GD358">
        <v>-38.64154634146342</v>
      </c>
      <c r="GE358">
        <v>-0.2158641114983676</v>
      </c>
      <c r="GF358">
        <v>0.06229989272026495</v>
      </c>
      <c r="GG358">
        <v>0</v>
      </c>
      <c r="GH358">
        <v>304.0485294117647</v>
      </c>
      <c r="GI358">
        <v>-0.5143162695100454</v>
      </c>
      <c r="GJ358">
        <v>0.1785541992676832</v>
      </c>
      <c r="GK358">
        <v>-1</v>
      </c>
      <c r="GL358">
        <v>1.209986097560976</v>
      </c>
      <c r="GM358">
        <v>-0.05454062717769951</v>
      </c>
      <c r="GN358">
        <v>0.01598278248586528</v>
      </c>
      <c r="GO358">
        <v>1</v>
      </c>
      <c r="GP358">
        <v>1</v>
      </c>
      <c r="GQ358">
        <v>2</v>
      </c>
      <c r="GR358" t="s">
        <v>442</v>
      </c>
      <c r="GS358">
        <v>3.13601</v>
      </c>
      <c r="GT358">
        <v>2.68823</v>
      </c>
      <c r="GU358">
        <v>0.155906</v>
      </c>
      <c r="GV358">
        <v>0.158947</v>
      </c>
      <c r="GW358">
        <v>0.103781</v>
      </c>
      <c r="GX358">
        <v>0.0986229</v>
      </c>
      <c r="GY358">
        <v>26860</v>
      </c>
      <c r="GZ358">
        <v>26811</v>
      </c>
      <c r="HA358">
        <v>29576.8</v>
      </c>
      <c r="HB358">
        <v>29456.6</v>
      </c>
      <c r="HC358">
        <v>35020.3</v>
      </c>
      <c r="HD358">
        <v>35165.9</v>
      </c>
      <c r="HE358">
        <v>41619.8</v>
      </c>
      <c r="HF358">
        <v>41846.5</v>
      </c>
      <c r="HG358">
        <v>1.93207</v>
      </c>
      <c r="HH358">
        <v>1.89895</v>
      </c>
      <c r="HI358">
        <v>0.117917</v>
      </c>
      <c r="HJ358">
        <v>0</v>
      </c>
      <c r="HK358">
        <v>28.0966</v>
      </c>
      <c r="HL358">
        <v>999.9</v>
      </c>
      <c r="HM358">
        <v>53.1</v>
      </c>
      <c r="HN358">
        <v>30.8</v>
      </c>
      <c r="HO358">
        <v>25.9695</v>
      </c>
      <c r="HP358">
        <v>62.2161</v>
      </c>
      <c r="HQ358">
        <v>25.7332</v>
      </c>
      <c r="HR358">
        <v>1</v>
      </c>
      <c r="HS358">
        <v>0.0315346</v>
      </c>
      <c r="HT358">
        <v>-0.532492</v>
      </c>
      <c r="HU358">
        <v>20.3408</v>
      </c>
      <c r="HV358">
        <v>5.21549</v>
      </c>
      <c r="HW358">
        <v>12.0113</v>
      </c>
      <c r="HX358">
        <v>4.98775</v>
      </c>
      <c r="HY358">
        <v>3.28813</v>
      </c>
      <c r="HZ358">
        <v>9999</v>
      </c>
      <c r="IA358">
        <v>9999</v>
      </c>
      <c r="IB358">
        <v>9999</v>
      </c>
      <c r="IC358">
        <v>5.3</v>
      </c>
      <c r="ID358">
        <v>1.86756</v>
      </c>
      <c r="IE358">
        <v>1.8667</v>
      </c>
      <c r="IF358">
        <v>1.86603</v>
      </c>
      <c r="IG358">
        <v>1.866</v>
      </c>
      <c r="IH358">
        <v>1.86783</v>
      </c>
      <c r="II358">
        <v>1.87028</v>
      </c>
      <c r="IJ358">
        <v>1.86893</v>
      </c>
      <c r="IK358">
        <v>1.87042</v>
      </c>
      <c r="IL358">
        <v>0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-0.722</v>
      </c>
      <c r="IZ358">
        <v>0.1176</v>
      </c>
      <c r="JA358">
        <v>-0.08430758455233166</v>
      </c>
      <c r="JB358">
        <v>-0.0005046786976645747</v>
      </c>
      <c r="JC358">
        <v>-2.788243218172637E-07</v>
      </c>
      <c r="JD358">
        <v>-1.458253586176284E-11</v>
      </c>
      <c r="JE358">
        <v>-0.06436460862781151</v>
      </c>
      <c r="JF358">
        <v>-0.004978686969522418</v>
      </c>
      <c r="JG358">
        <v>0.0008967905392753483</v>
      </c>
      <c r="JH358">
        <v>-1.433903952826167E-05</v>
      </c>
      <c r="JI358">
        <v>4</v>
      </c>
      <c r="JJ358">
        <v>2332</v>
      </c>
      <c r="JK358">
        <v>1</v>
      </c>
      <c r="JL358">
        <v>26</v>
      </c>
      <c r="JM358">
        <v>192876.3</v>
      </c>
      <c r="JN358">
        <v>192876.4</v>
      </c>
      <c r="JO358">
        <v>1.91284</v>
      </c>
      <c r="JP358">
        <v>2.25586</v>
      </c>
      <c r="JQ358">
        <v>1.39648</v>
      </c>
      <c r="JR358">
        <v>2.34009</v>
      </c>
      <c r="JS358">
        <v>1.49536</v>
      </c>
      <c r="JT358">
        <v>2.66968</v>
      </c>
      <c r="JU358">
        <v>36.105</v>
      </c>
      <c r="JV358">
        <v>24.07</v>
      </c>
      <c r="JW358">
        <v>18</v>
      </c>
      <c r="JX358">
        <v>489.117</v>
      </c>
      <c r="JY358">
        <v>458.377</v>
      </c>
      <c r="JZ358">
        <v>28.2274</v>
      </c>
      <c r="KA358">
        <v>27.9727</v>
      </c>
      <c r="KB358">
        <v>30.0003</v>
      </c>
      <c r="KC358">
        <v>27.823</v>
      </c>
      <c r="KD358">
        <v>27.7549</v>
      </c>
      <c r="KE358">
        <v>38.3076</v>
      </c>
      <c r="KF358">
        <v>23.7144</v>
      </c>
      <c r="KG358">
        <v>76.68810000000001</v>
      </c>
      <c r="KH358">
        <v>28.2245</v>
      </c>
      <c r="KI358">
        <v>908.001</v>
      </c>
      <c r="KJ358">
        <v>21.6402</v>
      </c>
      <c r="KK358">
        <v>101.084</v>
      </c>
      <c r="KL358">
        <v>100.63</v>
      </c>
    </row>
    <row r="359" spans="1:298">
      <c r="A359">
        <v>343</v>
      </c>
      <c r="B359">
        <v>1758820011.1</v>
      </c>
      <c r="C359">
        <v>6976</v>
      </c>
      <c r="D359" t="s">
        <v>1133</v>
      </c>
      <c r="E359" t="s">
        <v>1134</v>
      </c>
      <c r="F359">
        <v>5</v>
      </c>
      <c r="G359" t="s">
        <v>1026</v>
      </c>
      <c r="H359" t="s">
        <v>437</v>
      </c>
      <c r="I359" t="s">
        <v>438</v>
      </c>
      <c r="J359">
        <v>1758820003.6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912.5663376493203</v>
      </c>
      <c r="AL359">
        <v>883.0311878787879</v>
      </c>
      <c r="AM359">
        <v>3.420138880564549</v>
      </c>
      <c r="AN359">
        <v>65.06534305805209</v>
      </c>
      <c r="AO359">
        <f>(AQ359 - AP359 + DZ359*1E3/(8.314*(EB359+273.15)) * AS359/DY359 * AR359) * DY359/(100*DM359) * 1000/(1000 - AQ359)</f>
        <v>0</v>
      </c>
      <c r="AP359">
        <v>21.64415730546706</v>
      </c>
      <c r="AQ359">
        <v>22.86322787878787</v>
      </c>
      <c r="AR359">
        <v>2.271667115452251E-05</v>
      </c>
      <c r="AS359">
        <v>108.0149622014332</v>
      </c>
      <c r="AT359">
        <v>0</v>
      </c>
      <c r="AU359">
        <v>0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2.44</v>
      </c>
      <c r="DN359">
        <v>0.5</v>
      </c>
      <c r="DO359" t="s">
        <v>440</v>
      </c>
      <c r="DP359">
        <v>2</v>
      </c>
      <c r="DQ359" t="b">
        <v>1</v>
      </c>
      <c r="DR359">
        <v>1758820003.6</v>
      </c>
      <c r="DS359">
        <v>839.4940740740742</v>
      </c>
      <c r="DT359">
        <v>878.2014444444444</v>
      </c>
      <c r="DU359">
        <v>22.8550962962963</v>
      </c>
      <c r="DV359">
        <v>21.64210740740741</v>
      </c>
      <c r="DW359">
        <v>840.2079259259261</v>
      </c>
      <c r="DX359">
        <v>22.73758888888889</v>
      </c>
      <c r="DY359">
        <v>500.0105185185185</v>
      </c>
      <c r="DZ359">
        <v>91.20015185185186</v>
      </c>
      <c r="EA359">
        <v>0.02808084444444445</v>
      </c>
      <c r="EB359">
        <v>29.68522962962962</v>
      </c>
      <c r="EC359">
        <v>30.01086296296296</v>
      </c>
      <c r="ED359">
        <v>999.9000000000001</v>
      </c>
      <c r="EE359">
        <v>0</v>
      </c>
      <c r="EF359">
        <v>0</v>
      </c>
      <c r="EG359">
        <v>10000.76814814815</v>
      </c>
      <c r="EH359">
        <v>0</v>
      </c>
      <c r="EI359">
        <v>12.2233074074074</v>
      </c>
      <c r="EJ359">
        <v>-38.70731851851852</v>
      </c>
      <c r="EK359">
        <v>859.1295925925925</v>
      </c>
      <c r="EL359">
        <v>897.6279629629629</v>
      </c>
      <c r="EM359">
        <v>1.212997407407407</v>
      </c>
      <c r="EN359">
        <v>878.2014444444444</v>
      </c>
      <c r="EO359">
        <v>21.64210740740741</v>
      </c>
      <c r="EP359">
        <v>2.084388888888889</v>
      </c>
      <c r="EQ359">
        <v>1.973763333333333</v>
      </c>
      <c r="ER359">
        <v>18.10037407407407</v>
      </c>
      <c r="ES359">
        <v>17.23541111111111</v>
      </c>
      <c r="ET359">
        <v>1999.988888888889</v>
      </c>
      <c r="EU359">
        <v>0.979998111111111</v>
      </c>
      <c r="EV359">
        <v>0.02000158888888889</v>
      </c>
      <c r="EW359">
        <v>0</v>
      </c>
      <c r="EX359">
        <v>304.076962962963</v>
      </c>
      <c r="EY359">
        <v>5.00097</v>
      </c>
      <c r="EZ359">
        <v>6124.782222222222</v>
      </c>
      <c r="FA359">
        <v>16707.47407407407</v>
      </c>
      <c r="FB359">
        <v>40.125</v>
      </c>
      <c r="FC359">
        <v>40.5</v>
      </c>
      <c r="FD359">
        <v>40.06199999999999</v>
      </c>
      <c r="FE359">
        <v>40.125</v>
      </c>
      <c r="FF359">
        <v>40.72199999999999</v>
      </c>
      <c r="FG359">
        <v>1955.088888888889</v>
      </c>
      <c r="FH359">
        <v>39.9</v>
      </c>
      <c r="FI359">
        <v>0</v>
      </c>
      <c r="FJ359">
        <v>1758820012.2</v>
      </c>
      <c r="FK359">
        <v>0</v>
      </c>
      <c r="FL359">
        <v>304.0641923076923</v>
      </c>
      <c r="FM359">
        <v>0.9790427400823127</v>
      </c>
      <c r="FN359">
        <v>1.239999965852146</v>
      </c>
      <c r="FO359">
        <v>6124.755</v>
      </c>
      <c r="FP359">
        <v>15</v>
      </c>
      <c r="FQ359">
        <v>0</v>
      </c>
      <c r="FR359" t="s">
        <v>441</v>
      </c>
      <c r="FS359">
        <v>1747247426.5</v>
      </c>
      <c r="FT359">
        <v>1747247420.5</v>
      </c>
      <c r="FU359">
        <v>0</v>
      </c>
      <c r="FV359">
        <v>1.027</v>
      </c>
      <c r="FW359">
        <v>0.031</v>
      </c>
      <c r="FX359">
        <v>0.02</v>
      </c>
      <c r="FY359">
        <v>0.05</v>
      </c>
      <c r="FZ359">
        <v>420</v>
      </c>
      <c r="GA359">
        <v>16</v>
      </c>
      <c r="GB359">
        <v>0.01</v>
      </c>
      <c r="GC359">
        <v>0.1</v>
      </c>
      <c r="GD359">
        <v>-38.68578536585366</v>
      </c>
      <c r="GE359">
        <v>-0.3818236933798532</v>
      </c>
      <c r="GF359">
        <v>0.09702284760082795</v>
      </c>
      <c r="GG359">
        <v>0</v>
      </c>
      <c r="GH359">
        <v>304.0515</v>
      </c>
      <c r="GI359">
        <v>0.5409778509399379</v>
      </c>
      <c r="GJ359">
        <v>0.2020221668093675</v>
      </c>
      <c r="GK359">
        <v>-1</v>
      </c>
      <c r="GL359">
        <v>1.207096585365854</v>
      </c>
      <c r="GM359">
        <v>0.1020416027874573</v>
      </c>
      <c r="GN359">
        <v>0.01049450230283342</v>
      </c>
      <c r="GO359">
        <v>0</v>
      </c>
      <c r="GP359">
        <v>0</v>
      </c>
      <c r="GQ359">
        <v>2</v>
      </c>
      <c r="GR359" t="s">
        <v>450</v>
      </c>
      <c r="GS359">
        <v>3.13577</v>
      </c>
      <c r="GT359">
        <v>2.68788</v>
      </c>
      <c r="GU359">
        <v>0.157924</v>
      </c>
      <c r="GV359">
        <v>0.160948</v>
      </c>
      <c r="GW359">
        <v>0.103791</v>
      </c>
      <c r="GX359">
        <v>0.09862750000000001</v>
      </c>
      <c r="GY359">
        <v>26795.7</v>
      </c>
      <c r="GZ359">
        <v>26747</v>
      </c>
      <c r="HA359">
        <v>29576.7</v>
      </c>
      <c r="HB359">
        <v>29456.3</v>
      </c>
      <c r="HC359">
        <v>35019.7</v>
      </c>
      <c r="HD359">
        <v>35165.5</v>
      </c>
      <c r="HE359">
        <v>41619.5</v>
      </c>
      <c r="HF359">
        <v>41846.3</v>
      </c>
      <c r="HG359">
        <v>1.93172</v>
      </c>
      <c r="HH359">
        <v>1.89875</v>
      </c>
      <c r="HI359">
        <v>0.116706</v>
      </c>
      <c r="HJ359">
        <v>0</v>
      </c>
      <c r="HK359">
        <v>28.099</v>
      </c>
      <c r="HL359">
        <v>999.9</v>
      </c>
      <c r="HM359">
        <v>53.2</v>
      </c>
      <c r="HN359">
        <v>30.8</v>
      </c>
      <c r="HO359">
        <v>26.0183</v>
      </c>
      <c r="HP359">
        <v>62.0161</v>
      </c>
      <c r="HQ359">
        <v>25.8694</v>
      </c>
      <c r="HR359">
        <v>1</v>
      </c>
      <c r="HS359">
        <v>0.0316514</v>
      </c>
      <c r="HT359">
        <v>-0.516277</v>
      </c>
      <c r="HU359">
        <v>20.3407</v>
      </c>
      <c r="HV359">
        <v>5.21519</v>
      </c>
      <c r="HW359">
        <v>12.0126</v>
      </c>
      <c r="HX359">
        <v>4.9866</v>
      </c>
      <c r="HY359">
        <v>3.28825</v>
      </c>
      <c r="HZ359">
        <v>9999</v>
      </c>
      <c r="IA359">
        <v>9999</v>
      </c>
      <c r="IB359">
        <v>9999</v>
      </c>
      <c r="IC359">
        <v>5.3</v>
      </c>
      <c r="ID359">
        <v>1.86754</v>
      </c>
      <c r="IE359">
        <v>1.86672</v>
      </c>
      <c r="IF359">
        <v>1.86605</v>
      </c>
      <c r="IG359">
        <v>1.86601</v>
      </c>
      <c r="IH359">
        <v>1.86783</v>
      </c>
      <c r="II359">
        <v>1.87027</v>
      </c>
      <c r="IJ359">
        <v>1.86894</v>
      </c>
      <c r="IK359">
        <v>1.87043</v>
      </c>
      <c r="IL359">
        <v>0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-0.739</v>
      </c>
      <c r="IZ359">
        <v>0.1177</v>
      </c>
      <c r="JA359">
        <v>-0.08430758455233166</v>
      </c>
      <c r="JB359">
        <v>-0.0005046786976645747</v>
      </c>
      <c r="JC359">
        <v>-2.788243218172637E-07</v>
      </c>
      <c r="JD359">
        <v>-1.458253586176284E-11</v>
      </c>
      <c r="JE359">
        <v>-0.06436460862781151</v>
      </c>
      <c r="JF359">
        <v>-0.004978686969522418</v>
      </c>
      <c r="JG359">
        <v>0.0008967905392753483</v>
      </c>
      <c r="JH359">
        <v>-1.433903952826167E-05</v>
      </c>
      <c r="JI359">
        <v>4</v>
      </c>
      <c r="JJ359">
        <v>2332</v>
      </c>
      <c r="JK359">
        <v>1</v>
      </c>
      <c r="JL359">
        <v>26</v>
      </c>
      <c r="JM359">
        <v>192876.4</v>
      </c>
      <c r="JN359">
        <v>192876.5</v>
      </c>
      <c r="JO359">
        <v>1.9397</v>
      </c>
      <c r="JP359">
        <v>2.24243</v>
      </c>
      <c r="JQ359">
        <v>1.39648</v>
      </c>
      <c r="JR359">
        <v>2.34497</v>
      </c>
      <c r="JS359">
        <v>1.49536</v>
      </c>
      <c r="JT359">
        <v>2.7063</v>
      </c>
      <c r="JU359">
        <v>36.105</v>
      </c>
      <c r="JV359">
        <v>24.07</v>
      </c>
      <c r="JW359">
        <v>18</v>
      </c>
      <c r="JX359">
        <v>488.917</v>
      </c>
      <c r="JY359">
        <v>458.27</v>
      </c>
      <c r="JZ359">
        <v>28.2167</v>
      </c>
      <c r="KA359">
        <v>27.9748</v>
      </c>
      <c r="KB359">
        <v>30.0003</v>
      </c>
      <c r="KC359">
        <v>27.8254</v>
      </c>
      <c r="KD359">
        <v>27.7573</v>
      </c>
      <c r="KE359">
        <v>38.8389</v>
      </c>
      <c r="KF359">
        <v>23.7144</v>
      </c>
      <c r="KG359">
        <v>76.68810000000001</v>
      </c>
      <c r="KH359">
        <v>28.2127</v>
      </c>
      <c r="KI359">
        <v>921.3630000000001</v>
      </c>
      <c r="KJ359">
        <v>21.6415</v>
      </c>
      <c r="KK359">
        <v>101.084</v>
      </c>
      <c r="KL359">
        <v>100.629</v>
      </c>
    </row>
    <row r="360" spans="1:298">
      <c r="A360">
        <v>344</v>
      </c>
      <c r="B360">
        <v>1758820016.1</v>
      </c>
      <c r="C360">
        <v>6981</v>
      </c>
      <c r="D360" t="s">
        <v>1135</v>
      </c>
      <c r="E360" t="s">
        <v>1136</v>
      </c>
      <c r="F360">
        <v>5</v>
      </c>
      <c r="G360" t="s">
        <v>1026</v>
      </c>
      <c r="H360" t="s">
        <v>437</v>
      </c>
      <c r="I360" t="s">
        <v>438</v>
      </c>
      <c r="J360">
        <v>1758820008.314285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930.0337542809616</v>
      </c>
      <c r="AL360">
        <v>900.1832727272723</v>
      </c>
      <c r="AM360">
        <v>3.426877940839762</v>
      </c>
      <c r="AN360">
        <v>65.06534305805209</v>
      </c>
      <c r="AO360">
        <f>(AQ360 - AP360 + DZ360*1E3/(8.314*(EB360+273.15)) * AS360/DY360 * AR360) * DY360/(100*DM360) * 1000/(1000 - AQ360)</f>
        <v>0</v>
      </c>
      <c r="AP360">
        <v>21.64531992608169</v>
      </c>
      <c r="AQ360">
        <v>22.86186121212121</v>
      </c>
      <c r="AR360">
        <v>-6.447515618042957E-06</v>
      </c>
      <c r="AS360">
        <v>108.0149622014332</v>
      </c>
      <c r="AT360">
        <v>0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2.44</v>
      </c>
      <c r="DN360">
        <v>0.5</v>
      </c>
      <c r="DO360" t="s">
        <v>440</v>
      </c>
      <c r="DP360">
        <v>2</v>
      </c>
      <c r="DQ360" t="b">
        <v>1</v>
      </c>
      <c r="DR360">
        <v>1758820008.314285</v>
      </c>
      <c r="DS360">
        <v>855.2479285714286</v>
      </c>
      <c r="DT360">
        <v>894.0221785714285</v>
      </c>
      <c r="DU360">
        <v>22.86004285714285</v>
      </c>
      <c r="DV360">
        <v>21.64358214285715</v>
      </c>
      <c r="DW360">
        <v>855.977642857143</v>
      </c>
      <c r="DX360">
        <v>22.74247142857143</v>
      </c>
      <c r="DY360">
        <v>500.0175357142857</v>
      </c>
      <c r="DZ360">
        <v>91.20066785714286</v>
      </c>
      <c r="EA360">
        <v>0.02802734642857143</v>
      </c>
      <c r="EB360">
        <v>29.67715357142857</v>
      </c>
      <c r="EC360">
        <v>30.00641071428571</v>
      </c>
      <c r="ED360">
        <v>999.9000000000002</v>
      </c>
      <c r="EE360">
        <v>0</v>
      </c>
      <c r="EF360">
        <v>0</v>
      </c>
      <c r="EG360">
        <v>9998.912142857143</v>
      </c>
      <c r="EH360">
        <v>0</v>
      </c>
      <c r="EI360">
        <v>12.21735357142857</v>
      </c>
      <c r="EJ360">
        <v>-38.774225</v>
      </c>
      <c r="EK360">
        <v>875.2562500000001</v>
      </c>
      <c r="EL360">
        <v>913.8001428571431</v>
      </c>
      <c r="EM360">
        <v>1.216466071428572</v>
      </c>
      <c r="EN360">
        <v>894.0221785714285</v>
      </c>
      <c r="EO360">
        <v>21.64358214285715</v>
      </c>
      <c r="EP360">
        <v>2.084852857142857</v>
      </c>
      <c r="EQ360">
        <v>1.973909642857143</v>
      </c>
      <c r="ER360">
        <v>18.10391785714286</v>
      </c>
      <c r="ES360">
        <v>17.23658928571428</v>
      </c>
      <c r="ET360">
        <v>2000.003928571429</v>
      </c>
      <c r="EU360">
        <v>0.9799983214285716</v>
      </c>
      <c r="EV360">
        <v>0.02000137857142858</v>
      </c>
      <c r="EW360">
        <v>0</v>
      </c>
      <c r="EX360">
        <v>304.0667857142857</v>
      </c>
      <c r="EY360">
        <v>5.00097</v>
      </c>
      <c r="EZ360">
        <v>6124.450000000002</v>
      </c>
      <c r="FA360">
        <v>16707.6</v>
      </c>
      <c r="FB360">
        <v>40.125</v>
      </c>
      <c r="FC360">
        <v>40.5</v>
      </c>
      <c r="FD360">
        <v>40.06199999999999</v>
      </c>
      <c r="FE360">
        <v>40.125</v>
      </c>
      <c r="FF360">
        <v>40.7275</v>
      </c>
      <c r="FG360">
        <v>1955.103928571429</v>
      </c>
      <c r="FH360">
        <v>39.9</v>
      </c>
      <c r="FI360">
        <v>0</v>
      </c>
      <c r="FJ360">
        <v>1758820017</v>
      </c>
      <c r="FK360">
        <v>0</v>
      </c>
      <c r="FL360">
        <v>304.0587692307693</v>
      </c>
      <c r="FM360">
        <v>0.3515213640842595</v>
      </c>
      <c r="FN360">
        <v>-1.592136799571368</v>
      </c>
      <c r="FO360">
        <v>6124.478076923077</v>
      </c>
      <c r="FP360">
        <v>15</v>
      </c>
      <c r="FQ360">
        <v>0</v>
      </c>
      <c r="FR360" t="s">
        <v>441</v>
      </c>
      <c r="FS360">
        <v>1747247426.5</v>
      </c>
      <c r="FT360">
        <v>1747247420.5</v>
      </c>
      <c r="FU360">
        <v>0</v>
      </c>
      <c r="FV360">
        <v>1.027</v>
      </c>
      <c r="FW360">
        <v>0.031</v>
      </c>
      <c r="FX360">
        <v>0.02</v>
      </c>
      <c r="FY360">
        <v>0.05</v>
      </c>
      <c r="FZ360">
        <v>420</v>
      </c>
      <c r="GA360">
        <v>16</v>
      </c>
      <c r="GB360">
        <v>0.01</v>
      </c>
      <c r="GC360">
        <v>0.1</v>
      </c>
      <c r="GD360">
        <v>-38.76273</v>
      </c>
      <c r="GE360">
        <v>-0.9277238273920262</v>
      </c>
      <c r="GF360">
        <v>0.1492241857072773</v>
      </c>
      <c r="GG360">
        <v>0</v>
      </c>
      <c r="GH360">
        <v>304.0527352941177</v>
      </c>
      <c r="GI360">
        <v>0.4325897626298533</v>
      </c>
      <c r="GJ360">
        <v>0.2099396704410887</v>
      </c>
      <c r="GK360">
        <v>-1</v>
      </c>
      <c r="GL360">
        <v>1.21341375</v>
      </c>
      <c r="GM360">
        <v>0.05298360225140659</v>
      </c>
      <c r="GN360">
        <v>0.005848497964221207</v>
      </c>
      <c r="GO360">
        <v>1</v>
      </c>
      <c r="GP360">
        <v>1</v>
      </c>
      <c r="GQ360">
        <v>2</v>
      </c>
      <c r="GR360" t="s">
        <v>442</v>
      </c>
      <c r="GS360">
        <v>3.13596</v>
      </c>
      <c r="GT360">
        <v>2.68851</v>
      </c>
      <c r="GU360">
        <v>0.15993</v>
      </c>
      <c r="GV360">
        <v>0.162868</v>
      </c>
      <c r="GW360">
        <v>0.10379</v>
      </c>
      <c r="GX360">
        <v>0.0986257</v>
      </c>
      <c r="GY360">
        <v>26731.7</v>
      </c>
      <c r="GZ360">
        <v>26685.7</v>
      </c>
      <c r="HA360">
        <v>29576.5</v>
      </c>
      <c r="HB360">
        <v>29456.2</v>
      </c>
      <c r="HC360">
        <v>35019.7</v>
      </c>
      <c r="HD360">
        <v>35165.5</v>
      </c>
      <c r="HE360">
        <v>41619.4</v>
      </c>
      <c r="HF360">
        <v>41846.1</v>
      </c>
      <c r="HG360">
        <v>1.93202</v>
      </c>
      <c r="HH360">
        <v>1.89875</v>
      </c>
      <c r="HI360">
        <v>0.117026</v>
      </c>
      <c r="HJ360">
        <v>0</v>
      </c>
      <c r="HK360">
        <v>28.102</v>
      </c>
      <c r="HL360">
        <v>999.9</v>
      </c>
      <c r="HM360">
        <v>53.1</v>
      </c>
      <c r="HN360">
        <v>30.8</v>
      </c>
      <c r="HO360">
        <v>25.9668</v>
      </c>
      <c r="HP360">
        <v>62.2061</v>
      </c>
      <c r="HQ360">
        <v>25.7572</v>
      </c>
      <c r="HR360">
        <v>1</v>
      </c>
      <c r="HS360">
        <v>0.0318191</v>
      </c>
      <c r="HT360">
        <v>-0.527426</v>
      </c>
      <c r="HU360">
        <v>20.3407</v>
      </c>
      <c r="HV360">
        <v>5.21519</v>
      </c>
      <c r="HW360">
        <v>12.0125</v>
      </c>
      <c r="HX360">
        <v>4.98855</v>
      </c>
      <c r="HY360">
        <v>3.28815</v>
      </c>
      <c r="HZ360">
        <v>9999</v>
      </c>
      <c r="IA360">
        <v>9999</v>
      </c>
      <c r="IB360">
        <v>9999</v>
      </c>
      <c r="IC360">
        <v>5.3</v>
      </c>
      <c r="ID360">
        <v>1.86755</v>
      </c>
      <c r="IE360">
        <v>1.86672</v>
      </c>
      <c r="IF360">
        <v>1.86605</v>
      </c>
      <c r="IG360">
        <v>1.866</v>
      </c>
      <c r="IH360">
        <v>1.86783</v>
      </c>
      <c r="II360">
        <v>1.87028</v>
      </c>
      <c r="IJ360">
        <v>1.86894</v>
      </c>
      <c r="IK360">
        <v>1.87043</v>
      </c>
      <c r="IL360">
        <v>0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-0.757</v>
      </c>
      <c r="IZ360">
        <v>0.1176</v>
      </c>
      <c r="JA360">
        <v>-0.08430758455233166</v>
      </c>
      <c r="JB360">
        <v>-0.0005046786976645747</v>
      </c>
      <c r="JC360">
        <v>-2.788243218172637E-07</v>
      </c>
      <c r="JD360">
        <v>-1.458253586176284E-11</v>
      </c>
      <c r="JE360">
        <v>-0.06436460862781151</v>
      </c>
      <c r="JF360">
        <v>-0.004978686969522418</v>
      </c>
      <c r="JG360">
        <v>0.0008967905392753483</v>
      </c>
      <c r="JH360">
        <v>-1.433903952826167E-05</v>
      </c>
      <c r="JI360">
        <v>4</v>
      </c>
      <c r="JJ360">
        <v>2332</v>
      </c>
      <c r="JK360">
        <v>1</v>
      </c>
      <c r="JL360">
        <v>26</v>
      </c>
      <c r="JM360">
        <v>192876.5</v>
      </c>
      <c r="JN360">
        <v>192876.6</v>
      </c>
      <c r="JO360">
        <v>1.97021</v>
      </c>
      <c r="JP360">
        <v>2.26318</v>
      </c>
      <c r="JQ360">
        <v>1.39648</v>
      </c>
      <c r="JR360">
        <v>2.34375</v>
      </c>
      <c r="JS360">
        <v>1.49536</v>
      </c>
      <c r="JT360">
        <v>2.59766</v>
      </c>
      <c r="JU360">
        <v>36.105</v>
      </c>
      <c r="JV360">
        <v>24.07</v>
      </c>
      <c r="JW360">
        <v>18</v>
      </c>
      <c r="JX360">
        <v>489.106</v>
      </c>
      <c r="JY360">
        <v>458.27</v>
      </c>
      <c r="JZ360">
        <v>28.2069</v>
      </c>
      <c r="KA360">
        <v>27.9766</v>
      </c>
      <c r="KB360">
        <v>30</v>
      </c>
      <c r="KC360">
        <v>27.8254</v>
      </c>
      <c r="KD360">
        <v>27.7573</v>
      </c>
      <c r="KE360">
        <v>39.4422</v>
      </c>
      <c r="KF360">
        <v>23.7144</v>
      </c>
      <c r="KG360">
        <v>76.68810000000001</v>
      </c>
      <c r="KH360">
        <v>28.2064</v>
      </c>
      <c r="KI360">
        <v>941.398</v>
      </c>
      <c r="KJ360">
        <v>21.6405</v>
      </c>
      <c r="KK360">
        <v>101.083</v>
      </c>
      <c r="KL360">
        <v>100.629</v>
      </c>
    </row>
    <row r="361" spans="1:298">
      <c r="A361">
        <v>345</v>
      </c>
      <c r="B361">
        <v>1758820021.1</v>
      </c>
      <c r="C361">
        <v>6986</v>
      </c>
      <c r="D361" t="s">
        <v>1137</v>
      </c>
      <c r="E361" t="s">
        <v>1138</v>
      </c>
      <c r="F361">
        <v>5</v>
      </c>
      <c r="G361" t="s">
        <v>1026</v>
      </c>
      <c r="H361" t="s">
        <v>437</v>
      </c>
      <c r="I361" t="s">
        <v>438</v>
      </c>
      <c r="J361">
        <v>1758820013.6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947.079592216163</v>
      </c>
      <c r="AL361">
        <v>917.2519272727269</v>
      </c>
      <c r="AM361">
        <v>3.422244598104249</v>
      </c>
      <c r="AN361">
        <v>65.06534305805209</v>
      </c>
      <c r="AO361">
        <f>(AQ361 - AP361 + DZ361*1E3/(8.314*(EB361+273.15)) * AS361/DY361 * AR361) * DY361/(100*DM361) * 1000/(1000 - AQ361)</f>
        <v>0</v>
      </c>
      <c r="AP361">
        <v>21.644717839627</v>
      </c>
      <c r="AQ361">
        <v>22.86278303030303</v>
      </c>
      <c r="AR361">
        <v>7.621341612214643E-06</v>
      </c>
      <c r="AS361">
        <v>108.0149622014332</v>
      </c>
      <c r="AT361">
        <v>0</v>
      </c>
      <c r="AU361">
        <v>0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2.44</v>
      </c>
      <c r="DN361">
        <v>0.5</v>
      </c>
      <c r="DO361" t="s">
        <v>440</v>
      </c>
      <c r="DP361">
        <v>2</v>
      </c>
      <c r="DQ361" t="b">
        <v>1</v>
      </c>
      <c r="DR361">
        <v>1758820013.6</v>
      </c>
      <c r="DS361">
        <v>872.900925925926</v>
      </c>
      <c r="DT361">
        <v>911.7811851851851</v>
      </c>
      <c r="DU361">
        <v>22.86235185185185</v>
      </c>
      <c r="DV361">
        <v>21.64442592592593</v>
      </c>
      <c r="DW361">
        <v>873.6487407407408</v>
      </c>
      <c r="DX361">
        <v>22.74475555555555</v>
      </c>
      <c r="DY361">
        <v>499.9866296296296</v>
      </c>
      <c r="DZ361">
        <v>91.20097777777775</v>
      </c>
      <c r="EA361">
        <v>0.02796696666666667</v>
      </c>
      <c r="EB361">
        <v>29.68210740740741</v>
      </c>
      <c r="EC361">
        <v>30.00760740740741</v>
      </c>
      <c r="ED361">
        <v>999.9000000000001</v>
      </c>
      <c r="EE361">
        <v>0</v>
      </c>
      <c r="EF361">
        <v>0</v>
      </c>
      <c r="EG361">
        <v>10000.09888888889</v>
      </c>
      <c r="EH361">
        <v>0</v>
      </c>
      <c r="EI361">
        <v>12.22253333333333</v>
      </c>
      <c r="EJ361">
        <v>-38.88027407407407</v>
      </c>
      <c r="EK361">
        <v>893.3243703703704</v>
      </c>
      <c r="EL361">
        <v>931.9529259259259</v>
      </c>
      <c r="EM361">
        <v>1.217931111111111</v>
      </c>
      <c r="EN361">
        <v>911.7811851851851</v>
      </c>
      <c r="EO361">
        <v>21.64442592592593</v>
      </c>
      <c r="EP361">
        <v>2.085070740740741</v>
      </c>
      <c r="EQ361">
        <v>1.973994074074074</v>
      </c>
      <c r="ER361">
        <v>18.10557777777777</v>
      </c>
      <c r="ES361">
        <v>17.23726666666667</v>
      </c>
      <c r="ET361">
        <v>1999.999259259259</v>
      </c>
      <c r="EU361">
        <v>0.9799983333333332</v>
      </c>
      <c r="EV361">
        <v>0.02000136666666667</v>
      </c>
      <c r="EW361">
        <v>0</v>
      </c>
      <c r="EX361">
        <v>304.0766666666667</v>
      </c>
      <c r="EY361">
        <v>5.00097</v>
      </c>
      <c r="EZ361">
        <v>6124.25074074074</v>
      </c>
      <c r="FA361">
        <v>16707.55925925926</v>
      </c>
      <c r="FB361">
        <v>40.125</v>
      </c>
      <c r="FC361">
        <v>40.51148148148148</v>
      </c>
      <c r="FD361">
        <v>40.06199999999999</v>
      </c>
      <c r="FE361">
        <v>40.125</v>
      </c>
      <c r="FF361">
        <v>40.736</v>
      </c>
      <c r="FG361">
        <v>1955.099259259259</v>
      </c>
      <c r="FH361">
        <v>39.9</v>
      </c>
      <c r="FI361">
        <v>0</v>
      </c>
      <c r="FJ361">
        <v>1758820022.4</v>
      </c>
      <c r="FK361">
        <v>0</v>
      </c>
      <c r="FL361">
        <v>304.06396</v>
      </c>
      <c r="FM361">
        <v>-1.483923072534062</v>
      </c>
      <c r="FN361">
        <v>-4.20153845691831</v>
      </c>
      <c r="FO361">
        <v>6124.376399999999</v>
      </c>
      <c r="FP361">
        <v>15</v>
      </c>
      <c r="FQ361">
        <v>0</v>
      </c>
      <c r="FR361" t="s">
        <v>441</v>
      </c>
      <c r="FS361">
        <v>1747247426.5</v>
      </c>
      <c r="FT361">
        <v>1747247420.5</v>
      </c>
      <c r="FU361">
        <v>0</v>
      </c>
      <c r="FV361">
        <v>1.027</v>
      </c>
      <c r="FW361">
        <v>0.031</v>
      </c>
      <c r="FX361">
        <v>0.02</v>
      </c>
      <c r="FY361">
        <v>0.05</v>
      </c>
      <c r="FZ361">
        <v>420</v>
      </c>
      <c r="GA361">
        <v>16</v>
      </c>
      <c r="GB361">
        <v>0.01</v>
      </c>
      <c r="GC361">
        <v>0.1</v>
      </c>
      <c r="GD361">
        <v>-38.8151575</v>
      </c>
      <c r="GE361">
        <v>-1.347164352720355</v>
      </c>
      <c r="GF361">
        <v>0.1638244714435238</v>
      </c>
      <c r="GG361">
        <v>0</v>
      </c>
      <c r="GH361">
        <v>304.0405294117648</v>
      </c>
      <c r="GI361">
        <v>-0.1564858671861794</v>
      </c>
      <c r="GJ361">
        <v>0.2062923732293433</v>
      </c>
      <c r="GK361">
        <v>-1</v>
      </c>
      <c r="GL361">
        <v>1.216776</v>
      </c>
      <c r="GM361">
        <v>0.015641651031895</v>
      </c>
      <c r="GN361">
        <v>0.001967952997406183</v>
      </c>
      <c r="GO361">
        <v>1</v>
      </c>
      <c r="GP361">
        <v>1</v>
      </c>
      <c r="GQ361">
        <v>2</v>
      </c>
      <c r="GR361" t="s">
        <v>442</v>
      </c>
      <c r="GS361">
        <v>3.13598</v>
      </c>
      <c r="GT361">
        <v>2.68777</v>
      </c>
      <c r="GU361">
        <v>0.161906</v>
      </c>
      <c r="GV361">
        <v>0.164769</v>
      </c>
      <c r="GW361">
        <v>0.103789</v>
      </c>
      <c r="GX361">
        <v>0.0986263</v>
      </c>
      <c r="GY361">
        <v>26668.2</v>
      </c>
      <c r="GZ361">
        <v>26624.9</v>
      </c>
      <c r="HA361">
        <v>29575.9</v>
      </c>
      <c r="HB361">
        <v>29456</v>
      </c>
      <c r="HC361">
        <v>35019.1</v>
      </c>
      <c r="HD361">
        <v>35165.4</v>
      </c>
      <c r="HE361">
        <v>41618.6</v>
      </c>
      <c r="HF361">
        <v>41846</v>
      </c>
      <c r="HG361">
        <v>1.93233</v>
      </c>
      <c r="HH361">
        <v>1.89883</v>
      </c>
      <c r="HI361">
        <v>0.116203</v>
      </c>
      <c r="HJ361">
        <v>0</v>
      </c>
      <c r="HK361">
        <v>28.1044</v>
      </c>
      <c r="HL361">
        <v>999.9</v>
      </c>
      <c r="HM361">
        <v>53.1</v>
      </c>
      <c r="HN361">
        <v>30.8</v>
      </c>
      <c r="HO361">
        <v>25.969</v>
      </c>
      <c r="HP361">
        <v>62.0061</v>
      </c>
      <c r="HQ361">
        <v>25.8253</v>
      </c>
      <c r="HR361">
        <v>1</v>
      </c>
      <c r="HS361">
        <v>0.031875</v>
      </c>
      <c r="HT361">
        <v>-0.536046</v>
      </c>
      <c r="HU361">
        <v>20.3406</v>
      </c>
      <c r="HV361">
        <v>5.21519</v>
      </c>
      <c r="HW361">
        <v>12.0114</v>
      </c>
      <c r="HX361">
        <v>4.9866</v>
      </c>
      <c r="HY361">
        <v>3.2882</v>
      </c>
      <c r="HZ361">
        <v>9999</v>
      </c>
      <c r="IA361">
        <v>9999</v>
      </c>
      <c r="IB361">
        <v>9999</v>
      </c>
      <c r="IC361">
        <v>5.3</v>
      </c>
      <c r="ID361">
        <v>1.86754</v>
      </c>
      <c r="IE361">
        <v>1.86674</v>
      </c>
      <c r="IF361">
        <v>1.86604</v>
      </c>
      <c r="IG361">
        <v>1.866</v>
      </c>
      <c r="IH361">
        <v>1.86783</v>
      </c>
      <c r="II361">
        <v>1.87027</v>
      </c>
      <c r="IJ361">
        <v>1.86896</v>
      </c>
      <c r="IK361">
        <v>1.87042</v>
      </c>
      <c r="IL361">
        <v>0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-0.774</v>
      </c>
      <c r="IZ361">
        <v>0.1176</v>
      </c>
      <c r="JA361">
        <v>-0.08430758455233166</v>
      </c>
      <c r="JB361">
        <v>-0.0005046786976645747</v>
      </c>
      <c r="JC361">
        <v>-2.788243218172637E-07</v>
      </c>
      <c r="JD361">
        <v>-1.458253586176284E-11</v>
      </c>
      <c r="JE361">
        <v>-0.06436460862781151</v>
      </c>
      <c r="JF361">
        <v>-0.004978686969522418</v>
      </c>
      <c r="JG361">
        <v>0.0008967905392753483</v>
      </c>
      <c r="JH361">
        <v>-1.433903952826167E-05</v>
      </c>
      <c r="JI361">
        <v>4</v>
      </c>
      <c r="JJ361">
        <v>2332</v>
      </c>
      <c r="JK361">
        <v>1</v>
      </c>
      <c r="JL361">
        <v>26</v>
      </c>
      <c r="JM361">
        <v>192876.6</v>
      </c>
      <c r="JN361">
        <v>192876.7</v>
      </c>
      <c r="JO361">
        <v>1.99463</v>
      </c>
      <c r="JP361">
        <v>2.24243</v>
      </c>
      <c r="JQ361">
        <v>1.39648</v>
      </c>
      <c r="JR361">
        <v>2.34619</v>
      </c>
      <c r="JS361">
        <v>1.49536</v>
      </c>
      <c r="JT361">
        <v>2.677</v>
      </c>
      <c r="JU361">
        <v>36.105</v>
      </c>
      <c r="JV361">
        <v>24.07</v>
      </c>
      <c r="JW361">
        <v>18</v>
      </c>
      <c r="JX361">
        <v>489.301</v>
      </c>
      <c r="JY361">
        <v>458.317</v>
      </c>
      <c r="JZ361">
        <v>28.2012</v>
      </c>
      <c r="KA361">
        <v>27.9774</v>
      </c>
      <c r="KB361">
        <v>30.0001</v>
      </c>
      <c r="KC361">
        <v>27.8264</v>
      </c>
      <c r="KD361">
        <v>27.7573</v>
      </c>
      <c r="KE361">
        <v>39.9341</v>
      </c>
      <c r="KF361">
        <v>23.7144</v>
      </c>
      <c r="KG361">
        <v>76.68810000000001</v>
      </c>
      <c r="KH361">
        <v>28.2017</v>
      </c>
      <c r="KI361">
        <v>954.764</v>
      </c>
      <c r="KJ361">
        <v>21.6405</v>
      </c>
      <c r="KK361">
        <v>101.081</v>
      </c>
      <c r="KL361">
        <v>100.628</v>
      </c>
    </row>
    <row r="362" spans="1:298">
      <c r="A362">
        <v>346</v>
      </c>
      <c r="B362">
        <v>1758820026.1</v>
      </c>
      <c r="C362">
        <v>6991</v>
      </c>
      <c r="D362" t="s">
        <v>1139</v>
      </c>
      <c r="E362" t="s">
        <v>1140</v>
      </c>
      <c r="F362">
        <v>5</v>
      </c>
      <c r="G362" t="s">
        <v>1026</v>
      </c>
      <c r="H362" t="s">
        <v>437</v>
      </c>
      <c r="I362" t="s">
        <v>438</v>
      </c>
      <c r="J362">
        <v>1758820018.314285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963.3029551482515</v>
      </c>
      <c r="AL362">
        <v>933.9626545454543</v>
      </c>
      <c r="AM362">
        <v>3.319089071244253</v>
      </c>
      <c r="AN362">
        <v>65.06534305805209</v>
      </c>
      <c r="AO362">
        <f>(AQ362 - AP362 + DZ362*1E3/(8.314*(EB362+273.15)) * AS362/DY362 * AR362) * DY362/(100*DM362) * 1000/(1000 - AQ362)</f>
        <v>0</v>
      </c>
      <c r="AP362">
        <v>21.64413227465492</v>
      </c>
      <c r="AQ362">
        <v>22.86161818181818</v>
      </c>
      <c r="AR362">
        <v>-3.509747173625608E-06</v>
      </c>
      <c r="AS362">
        <v>108.0149622014332</v>
      </c>
      <c r="AT362">
        <v>0</v>
      </c>
      <c r="AU362">
        <v>0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2.44</v>
      </c>
      <c r="DN362">
        <v>0.5</v>
      </c>
      <c r="DO362" t="s">
        <v>440</v>
      </c>
      <c r="DP362">
        <v>2</v>
      </c>
      <c r="DQ362" t="b">
        <v>1</v>
      </c>
      <c r="DR362">
        <v>1758820018.314285</v>
      </c>
      <c r="DS362">
        <v>888.6152499999999</v>
      </c>
      <c r="DT362">
        <v>927.2966071428572</v>
      </c>
      <c r="DU362">
        <v>22.86239285714285</v>
      </c>
      <c r="DV362">
        <v>21.64455</v>
      </c>
      <c r="DW362">
        <v>889.3792857142859</v>
      </c>
      <c r="DX362">
        <v>22.74479285714286</v>
      </c>
      <c r="DY362">
        <v>500.0123571428571</v>
      </c>
      <c r="DZ362">
        <v>91.20034642857145</v>
      </c>
      <c r="EA362">
        <v>0.02801666428571428</v>
      </c>
      <c r="EB362">
        <v>29.67433571428571</v>
      </c>
      <c r="EC362">
        <v>29.99893214285715</v>
      </c>
      <c r="ED362">
        <v>999.9000000000002</v>
      </c>
      <c r="EE362">
        <v>0</v>
      </c>
      <c r="EF362">
        <v>0</v>
      </c>
      <c r="EG362">
        <v>9998.886785714287</v>
      </c>
      <c r="EH362">
        <v>0</v>
      </c>
      <c r="EI362">
        <v>12.21559285714286</v>
      </c>
      <c r="EJ362">
        <v>-38.68135</v>
      </c>
      <c r="EK362">
        <v>909.4064642857144</v>
      </c>
      <c r="EL362">
        <v>947.8117142857144</v>
      </c>
      <c r="EM362">
        <v>1.217848928571428</v>
      </c>
      <c r="EN362">
        <v>927.2966071428572</v>
      </c>
      <c r="EO362">
        <v>21.64455</v>
      </c>
      <c r="EP362">
        <v>2.08506</v>
      </c>
      <c r="EQ362">
        <v>1.973991428571429</v>
      </c>
      <c r="ER362">
        <v>18.10549642857143</v>
      </c>
      <c r="ES362">
        <v>17.23724642857143</v>
      </c>
      <c r="ET362">
        <v>1999.997500000001</v>
      </c>
      <c r="EU362">
        <v>0.9799983214285712</v>
      </c>
      <c r="EV362">
        <v>0.02000137857142857</v>
      </c>
      <c r="EW362">
        <v>0</v>
      </c>
      <c r="EX362">
        <v>304.0164642857143</v>
      </c>
      <c r="EY362">
        <v>5.00097</v>
      </c>
      <c r="EZ362">
        <v>6123.931071428572</v>
      </c>
      <c r="FA362">
        <v>16707.54285714286</v>
      </c>
      <c r="FB362">
        <v>40.125</v>
      </c>
      <c r="FC362">
        <v>40.51328571428571</v>
      </c>
      <c r="FD362">
        <v>40.06199999999999</v>
      </c>
      <c r="FE362">
        <v>40.125</v>
      </c>
      <c r="FF362">
        <v>40.7455</v>
      </c>
      <c r="FG362">
        <v>1955.0975</v>
      </c>
      <c r="FH362">
        <v>39.9</v>
      </c>
      <c r="FI362">
        <v>0</v>
      </c>
      <c r="FJ362">
        <v>1758820027.2</v>
      </c>
      <c r="FK362">
        <v>0</v>
      </c>
      <c r="FL362">
        <v>303.98304</v>
      </c>
      <c r="FM362">
        <v>-0.5714615390550088</v>
      </c>
      <c r="FN362">
        <v>-2.566153830752454</v>
      </c>
      <c r="FO362">
        <v>6123.826</v>
      </c>
      <c r="FP362">
        <v>15</v>
      </c>
      <c r="FQ362">
        <v>0</v>
      </c>
      <c r="FR362" t="s">
        <v>441</v>
      </c>
      <c r="FS362">
        <v>1747247426.5</v>
      </c>
      <c r="FT362">
        <v>1747247420.5</v>
      </c>
      <c r="FU362">
        <v>0</v>
      </c>
      <c r="FV362">
        <v>1.027</v>
      </c>
      <c r="FW362">
        <v>0.031</v>
      </c>
      <c r="FX362">
        <v>0.02</v>
      </c>
      <c r="FY362">
        <v>0.05</v>
      </c>
      <c r="FZ362">
        <v>420</v>
      </c>
      <c r="GA362">
        <v>16</v>
      </c>
      <c r="GB362">
        <v>0.01</v>
      </c>
      <c r="GC362">
        <v>0.1</v>
      </c>
      <c r="GD362">
        <v>-38.70778780487804</v>
      </c>
      <c r="GE362">
        <v>1.99117630662028</v>
      </c>
      <c r="GF362">
        <v>0.3564691237579246</v>
      </c>
      <c r="GG362">
        <v>0</v>
      </c>
      <c r="GH362">
        <v>304.041794117647</v>
      </c>
      <c r="GI362">
        <v>-0.7211459109818732</v>
      </c>
      <c r="GJ362">
        <v>0.2144712759338475</v>
      </c>
      <c r="GK362">
        <v>-1</v>
      </c>
      <c r="GL362">
        <v>1.217862195121951</v>
      </c>
      <c r="GM362">
        <v>0.00123721254355594</v>
      </c>
      <c r="GN362">
        <v>0.0007284648482241004</v>
      </c>
      <c r="GO362">
        <v>1</v>
      </c>
      <c r="GP362">
        <v>1</v>
      </c>
      <c r="GQ362">
        <v>2</v>
      </c>
      <c r="GR362" t="s">
        <v>442</v>
      </c>
      <c r="GS362">
        <v>3.13588</v>
      </c>
      <c r="GT362">
        <v>2.68866</v>
      </c>
      <c r="GU362">
        <v>0.163812</v>
      </c>
      <c r="GV362">
        <v>0.166518</v>
      </c>
      <c r="GW362">
        <v>0.103784</v>
      </c>
      <c r="GX362">
        <v>0.0986252</v>
      </c>
      <c r="GY362">
        <v>26608.1</v>
      </c>
      <c r="GZ362">
        <v>26568.6</v>
      </c>
      <c r="HA362">
        <v>29576.5</v>
      </c>
      <c r="HB362">
        <v>29455.5</v>
      </c>
      <c r="HC362">
        <v>35020.2</v>
      </c>
      <c r="HD362">
        <v>35165</v>
      </c>
      <c r="HE362">
        <v>41619.6</v>
      </c>
      <c r="HF362">
        <v>41845.4</v>
      </c>
      <c r="HG362">
        <v>1.93215</v>
      </c>
      <c r="HH362">
        <v>1.89907</v>
      </c>
      <c r="HI362">
        <v>0.11535</v>
      </c>
      <c r="HJ362">
        <v>0</v>
      </c>
      <c r="HK362">
        <v>28.1077</v>
      </c>
      <c r="HL362">
        <v>999.9</v>
      </c>
      <c r="HM362">
        <v>53.1</v>
      </c>
      <c r="HN362">
        <v>30.8</v>
      </c>
      <c r="HO362">
        <v>25.9672</v>
      </c>
      <c r="HP362">
        <v>61.9861</v>
      </c>
      <c r="HQ362">
        <v>25.9415</v>
      </c>
      <c r="HR362">
        <v>1</v>
      </c>
      <c r="HS362">
        <v>0.032002</v>
      </c>
      <c r="HT362">
        <v>-0.534009</v>
      </c>
      <c r="HU362">
        <v>20.3409</v>
      </c>
      <c r="HV362">
        <v>5.21534</v>
      </c>
      <c r="HW362">
        <v>12.0129</v>
      </c>
      <c r="HX362">
        <v>4.98835</v>
      </c>
      <c r="HY362">
        <v>3.28808</v>
      </c>
      <c r="HZ362">
        <v>9999</v>
      </c>
      <c r="IA362">
        <v>9999</v>
      </c>
      <c r="IB362">
        <v>9999</v>
      </c>
      <c r="IC362">
        <v>5.3</v>
      </c>
      <c r="ID362">
        <v>1.86754</v>
      </c>
      <c r="IE362">
        <v>1.8667</v>
      </c>
      <c r="IF362">
        <v>1.86606</v>
      </c>
      <c r="IG362">
        <v>1.866</v>
      </c>
      <c r="IH362">
        <v>1.86783</v>
      </c>
      <c r="II362">
        <v>1.87028</v>
      </c>
      <c r="IJ362">
        <v>1.86894</v>
      </c>
      <c r="IK362">
        <v>1.87042</v>
      </c>
      <c r="IL362">
        <v>0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-0.791</v>
      </c>
      <c r="IZ362">
        <v>0.1176</v>
      </c>
      <c r="JA362">
        <v>-0.08430758455233166</v>
      </c>
      <c r="JB362">
        <v>-0.0005046786976645747</v>
      </c>
      <c r="JC362">
        <v>-2.788243218172637E-07</v>
      </c>
      <c r="JD362">
        <v>-1.458253586176284E-11</v>
      </c>
      <c r="JE362">
        <v>-0.06436460862781151</v>
      </c>
      <c r="JF362">
        <v>-0.004978686969522418</v>
      </c>
      <c r="JG362">
        <v>0.0008967905392753483</v>
      </c>
      <c r="JH362">
        <v>-1.433903952826167E-05</v>
      </c>
      <c r="JI362">
        <v>4</v>
      </c>
      <c r="JJ362">
        <v>2332</v>
      </c>
      <c r="JK362">
        <v>1</v>
      </c>
      <c r="JL362">
        <v>26</v>
      </c>
      <c r="JM362">
        <v>192876.7</v>
      </c>
      <c r="JN362">
        <v>192876.8</v>
      </c>
      <c r="JO362">
        <v>2.02026</v>
      </c>
      <c r="JP362">
        <v>2.24976</v>
      </c>
      <c r="JQ362">
        <v>1.39771</v>
      </c>
      <c r="JR362">
        <v>2.34497</v>
      </c>
      <c r="JS362">
        <v>1.49536</v>
      </c>
      <c r="JT362">
        <v>2.677</v>
      </c>
      <c r="JU362">
        <v>36.105</v>
      </c>
      <c r="JV362">
        <v>24.07</v>
      </c>
      <c r="JW362">
        <v>18</v>
      </c>
      <c r="JX362">
        <v>489.203</v>
      </c>
      <c r="JY362">
        <v>458.493</v>
      </c>
      <c r="JZ362">
        <v>28.197</v>
      </c>
      <c r="KA362">
        <v>27.9797</v>
      </c>
      <c r="KB362">
        <v>30.0003</v>
      </c>
      <c r="KC362">
        <v>27.8277</v>
      </c>
      <c r="KD362">
        <v>27.7596</v>
      </c>
      <c r="KE362">
        <v>40.4621</v>
      </c>
      <c r="KF362">
        <v>23.7144</v>
      </c>
      <c r="KG362">
        <v>76.68810000000001</v>
      </c>
      <c r="KH362">
        <v>28.1965</v>
      </c>
      <c r="KI362">
        <v>974.885</v>
      </c>
      <c r="KJ362">
        <v>21.6405</v>
      </c>
      <c r="KK362">
        <v>101.083</v>
      </c>
      <c r="KL362">
        <v>100.626</v>
      </c>
    </row>
    <row r="363" spans="1:298">
      <c r="A363">
        <v>347</v>
      </c>
      <c r="B363">
        <v>1758820031.1</v>
      </c>
      <c r="C363">
        <v>6996</v>
      </c>
      <c r="D363" t="s">
        <v>1141</v>
      </c>
      <c r="E363" t="s">
        <v>1142</v>
      </c>
      <c r="F363">
        <v>5</v>
      </c>
      <c r="G363" t="s">
        <v>1026</v>
      </c>
      <c r="H363" t="s">
        <v>437</v>
      </c>
      <c r="I363" t="s">
        <v>438</v>
      </c>
      <c r="J363">
        <v>1758820023.6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979.5133269474532</v>
      </c>
      <c r="AL363">
        <v>950.3702303030303</v>
      </c>
      <c r="AM363">
        <v>3.288848379568075</v>
      </c>
      <c r="AN363">
        <v>65.06534305805209</v>
      </c>
      <c r="AO363">
        <f>(AQ363 - AP363 + DZ363*1E3/(8.314*(EB363+273.15)) * AS363/DY363 * AR363) * DY363/(100*DM363) * 1000/(1000 - AQ363)</f>
        <v>0</v>
      </c>
      <c r="AP363">
        <v>21.644817015036</v>
      </c>
      <c r="AQ363">
        <v>22.85982363636364</v>
      </c>
      <c r="AR363">
        <v>-4.124192115461259E-06</v>
      </c>
      <c r="AS363">
        <v>108.0149622014332</v>
      </c>
      <c r="AT363">
        <v>0</v>
      </c>
      <c r="AU363">
        <v>0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2.44</v>
      </c>
      <c r="DN363">
        <v>0.5</v>
      </c>
      <c r="DO363" t="s">
        <v>440</v>
      </c>
      <c r="DP363">
        <v>2</v>
      </c>
      <c r="DQ363" t="b">
        <v>1</v>
      </c>
      <c r="DR363">
        <v>1758820023.6</v>
      </c>
      <c r="DS363">
        <v>905.9907407407406</v>
      </c>
      <c r="DT363">
        <v>944.391074074074</v>
      </c>
      <c r="DU363">
        <v>22.86172962962964</v>
      </c>
      <c r="DV363">
        <v>21.64446296296297</v>
      </c>
      <c r="DW363">
        <v>906.7728888888888</v>
      </c>
      <c r="DX363">
        <v>22.74412962962963</v>
      </c>
      <c r="DY363">
        <v>499.9996296296296</v>
      </c>
      <c r="DZ363">
        <v>91.19965185185184</v>
      </c>
      <c r="EA363">
        <v>0.02812004074074075</v>
      </c>
      <c r="EB363">
        <v>29.67984814814815</v>
      </c>
      <c r="EC363">
        <v>29.99806666666667</v>
      </c>
      <c r="ED363">
        <v>999.9000000000001</v>
      </c>
      <c r="EE363">
        <v>0</v>
      </c>
      <c r="EF363">
        <v>0</v>
      </c>
      <c r="EG363">
        <v>9997.730740740741</v>
      </c>
      <c r="EH363">
        <v>0</v>
      </c>
      <c r="EI363">
        <v>12.2103</v>
      </c>
      <c r="EJ363">
        <v>-38.40034814814814</v>
      </c>
      <c r="EK363">
        <v>927.1878518518519</v>
      </c>
      <c r="EL363">
        <v>965.2842222222222</v>
      </c>
      <c r="EM363">
        <v>1.217262592592593</v>
      </c>
      <c r="EN363">
        <v>944.391074074074</v>
      </c>
      <c r="EO363">
        <v>21.64446296296297</v>
      </c>
      <c r="EP363">
        <v>2.084982222222223</v>
      </c>
      <c r="EQ363">
        <v>1.973969259259259</v>
      </c>
      <c r="ER363">
        <v>18.10491111111111</v>
      </c>
      <c r="ES363">
        <v>17.23706296296296</v>
      </c>
      <c r="ET363">
        <v>2000.008518518519</v>
      </c>
      <c r="EU363">
        <v>0.9799984444444447</v>
      </c>
      <c r="EV363">
        <v>0.02000125555555556</v>
      </c>
      <c r="EW363">
        <v>0</v>
      </c>
      <c r="EX363">
        <v>303.9776296296296</v>
      </c>
      <c r="EY363">
        <v>5.00097</v>
      </c>
      <c r="EZ363">
        <v>6123.364074074075</v>
      </c>
      <c r="FA363">
        <v>16707.63703703704</v>
      </c>
      <c r="FB363">
        <v>40.125</v>
      </c>
      <c r="FC363">
        <v>40.52296296296296</v>
      </c>
      <c r="FD363">
        <v>40.06666666666666</v>
      </c>
      <c r="FE363">
        <v>40.125</v>
      </c>
      <c r="FF363">
        <v>40.74766666666666</v>
      </c>
      <c r="FG363">
        <v>1955.108518518518</v>
      </c>
      <c r="FH363">
        <v>39.9</v>
      </c>
      <c r="FI363">
        <v>0</v>
      </c>
      <c r="FJ363">
        <v>1758820032</v>
      </c>
      <c r="FK363">
        <v>0</v>
      </c>
      <c r="FL363">
        <v>303.9488000000001</v>
      </c>
      <c r="FM363">
        <v>-0.3165384466043857</v>
      </c>
      <c r="FN363">
        <v>-5.811538437991179</v>
      </c>
      <c r="FO363">
        <v>6123.346</v>
      </c>
      <c r="FP363">
        <v>15</v>
      </c>
      <c r="FQ363">
        <v>0</v>
      </c>
      <c r="FR363" t="s">
        <v>441</v>
      </c>
      <c r="FS363">
        <v>1747247426.5</v>
      </c>
      <c r="FT363">
        <v>1747247420.5</v>
      </c>
      <c r="FU363">
        <v>0</v>
      </c>
      <c r="FV363">
        <v>1.027</v>
      </c>
      <c r="FW363">
        <v>0.031</v>
      </c>
      <c r="FX363">
        <v>0.02</v>
      </c>
      <c r="FY363">
        <v>0.05</v>
      </c>
      <c r="FZ363">
        <v>420</v>
      </c>
      <c r="GA363">
        <v>16</v>
      </c>
      <c r="GB363">
        <v>0.01</v>
      </c>
      <c r="GC363">
        <v>0.1</v>
      </c>
      <c r="GD363">
        <v>-38.56305500000001</v>
      </c>
      <c r="GE363">
        <v>3.998760225140867</v>
      </c>
      <c r="GF363">
        <v>0.4486970325007734</v>
      </c>
      <c r="GG363">
        <v>0</v>
      </c>
      <c r="GH363">
        <v>303.9841764705884</v>
      </c>
      <c r="GI363">
        <v>-0.55786095941619</v>
      </c>
      <c r="GJ363">
        <v>0.1836680942845894</v>
      </c>
      <c r="GK363">
        <v>-1</v>
      </c>
      <c r="GL363">
        <v>1.21746675</v>
      </c>
      <c r="GM363">
        <v>-0.005772495309566326</v>
      </c>
      <c r="GN363">
        <v>0.0009252523642228738</v>
      </c>
      <c r="GO363">
        <v>1</v>
      </c>
      <c r="GP363">
        <v>1</v>
      </c>
      <c r="GQ363">
        <v>2</v>
      </c>
      <c r="GR363" t="s">
        <v>442</v>
      </c>
      <c r="GS363">
        <v>3.13596</v>
      </c>
      <c r="GT363">
        <v>2.68841</v>
      </c>
      <c r="GU363">
        <v>0.165685</v>
      </c>
      <c r="GV363">
        <v>0.168404</v>
      </c>
      <c r="GW363">
        <v>0.103781</v>
      </c>
      <c r="GX363">
        <v>0.09862609999999999</v>
      </c>
      <c r="GY363">
        <v>26548.5</v>
      </c>
      <c r="GZ363">
        <v>26508.6</v>
      </c>
      <c r="HA363">
        <v>29576.6</v>
      </c>
      <c r="HB363">
        <v>29455.6</v>
      </c>
      <c r="HC363">
        <v>35020.4</v>
      </c>
      <c r="HD363">
        <v>35165.1</v>
      </c>
      <c r="HE363">
        <v>41619.7</v>
      </c>
      <c r="HF363">
        <v>41845.6</v>
      </c>
      <c r="HG363">
        <v>1.93178</v>
      </c>
      <c r="HH363">
        <v>1.89855</v>
      </c>
      <c r="HI363">
        <v>0.115965</v>
      </c>
      <c r="HJ363">
        <v>0</v>
      </c>
      <c r="HK363">
        <v>28.1086</v>
      </c>
      <c r="HL363">
        <v>999.9</v>
      </c>
      <c r="HM363">
        <v>53.1</v>
      </c>
      <c r="HN363">
        <v>30.8</v>
      </c>
      <c r="HO363">
        <v>25.9703</v>
      </c>
      <c r="HP363">
        <v>62.1161</v>
      </c>
      <c r="HQ363">
        <v>25.7372</v>
      </c>
      <c r="HR363">
        <v>1</v>
      </c>
      <c r="HS363">
        <v>0.0324009</v>
      </c>
      <c r="HT363">
        <v>-0.920798</v>
      </c>
      <c r="HU363">
        <v>20.3391</v>
      </c>
      <c r="HV363">
        <v>5.21579</v>
      </c>
      <c r="HW363">
        <v>12.0135</v>
      </c>
      <c r="HX363">
        <v>4.9887</v>
      </c>
      <c r="HY363">
        <v>3.28823</v>
      </c>
      <c r="HZ363">
        <v>9999</v>
      </c>
      <c r="IA363">
        <v>9999</v>
      </c>
      <c r="IB363">
        <v>9999</v>
      </c>
      <c r="IC363">
        <v>5.3</v>
      </c>
      <c r="ID363">
        <v>1.86756</v>
      </c>
      <c r="IE363">
        <v>1.86672</v>
      </c>
      <c r="IF363">
        <v>1.86603</v>
      </c>
      <c r="IG363">
        <v>1.866</v>
      </c>
      <c r="IH363">
        <v>1.86783</v>
      </c>
      <c r="II363">
        <v>1.87028</v>
      </c>
      <c r="IJ363">
        <v>1.86892</v>
      </c>
      <c r="IK363">
        <v>1.87042</v>
      </c>
      <c r="IL363">
        <v>0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-0.8070000000000001</v>
      </c>
      <c r="IZ363">
        <v>0.1176</v>
      </c>
      <c r="JA363">
        <v>-0.08430758455233166</v>
      </c>
      <c r="JB363">
        <v>-0.0005046786976645747</v>
      </c>
      <c r="JC363">
        <v>-2.788243218172637E-07</v>
      </c>
      <c r="JD363">
        <v>-1.458253586176284E-11</v>
      </c>
      <c r="JE363">
        <v>-0.06436460862781151</v>
      </c>
      <c r="JF363">
        <v>-0.004978686969522418</v>
      </c>
      <c r="JG363">
        <v>0.0008967905392753483</v>
      </c>
      <c r="JH363">
        <v>-1.433903952826167E-05</v>
      </c>
      <c r="JI363">
        <v>4</v>
      </c>
      <c r="JJ363">
        <v>2332</v>
      </c>
      <c r="JK363">
        <v>1</v>
      </c>
      <c r="JL363">
        <v>26</v>
      </c>
      <c r="JM363">
        <v>192876.7</v>
      </c>
      <c r="JN363">
        <v>192876.8</v>
      </c>
      <c r="JO363">
        <v>2.052</v>
      </c>
      <c r="JP363">
        <v>2.25098</v>
      </c>
      <c r="JQ363">
        <v>1.39648</v>
      </c>
      <c r="JR363">
        <v>2.34497</v>
      </c>
      <c r="JS363">
        <v>1.49536</v>
      </c>
      <c r="JT363">
        <v>2.53052</v>
      </c>
      <c r="JU363">
        <v>36.105</v>
      </c>
      <c r="JV363">
        <v>24.07</v>
      </c>
      <c r="JW363">
        <v>18</v>
      </c>
      <c r="JX363">
        <v>488.967</v>
      </c>
      <c r="JY363">
        <v>458.163</v>
      </c>
      <c r="JZ363">
        <v>28.2327</v>
      </c>
      <c r="KA363">
        <v>27.9813</v>
      </c>
      <c r="KB363">
        <v>30.0004</v>
      </c>
      <c r="KC363">
        <v>27.8277</v>
      </c>
      <c r="KD363">
        <v>27.7596</v>
      </c>
      <c r="KE363">
        <v>41.0673</v>
      </c>
      <c r="KF363">
        <v>23.7144</v>
      </c>
      <c r="KG363">
        <v>76.68810000000001</v>
      </c>
      <c r="KH363">
        <v>28.2879</v>
      </c>
      <c r="KI363">
        <v>988.295</v>
      </c>
      <c r="KJ363">
        <v>21.6416</v>
      </c>
      <c r="KK363">
        <v>101.084</v>
      </c>
      <c r="KL363">
        <v>100.627</v>
      </c>
    </row>
    <row r="364" spans="1:298">
      <c r="A364">
        <v>348</v>
      </c>
      <c r="B364">
        <v>1758820036.1</v>
      </c>
      <c r="C364">
        <v>7001</v>
      </c>
      <c r="D364" t="s">
        <v>1143</v>
      </c>
      <c r="E364" t="s">
        <v>1144</v>
      </c>
      <c r="F364">
        <v>5</v>
      </c>
      <c r="G364" t="s">
        <v>1026</v>
      </c>
      <c r="H364" t="s">
        <v>437</v>
      </c>
      <c r="I364" t="s">
        <v>438</v>
      </c>
      <c r="J364">
        <v>1758820028.314285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996.717468616633</v>
      </c>
      <c r="AL364">
        <v>967.2030181818183</v>
      </c>
      <c r="AM364">
        <v>3.374232067622015</v>
      </c>
      <c r="AN364">
        <v>65.06534305805209</v>
      </c>
      <c r="AO364">
        <f>(AQ364 - AP364 + DZ364*1E3/(8.314*(EB364+273.15)) * AS364/DY364 * AR364) * DY364/(100*DM364) * 1000/(1000 - AQ364)</f>
        <v>0</v>
      </c>
      <c r="AP364">
        <v>21.64331180701226</v>
      </c>
      <c r="AQ364">
        <v>22.85987090909092</v>
      </c>
      <c r="AR364">
        <v>9.814615667607965E-07</v>
      </c>
      <c r="AS364">
        <v>108.0149622014332</v>
      </c>
      <c r="AT364">
        <v>0</v>
      </c>
      <c r="AU364">
        <v>0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2.44</v>
      </c>
      <c r="DN364">
        <v>0.5</v>
      </c>
      <c r="DO364" t="s">
        <v>440</v>
      </c>
      <c r="DP364">
        <v>2</v>
      </c>
      <c r="DQ364" t="b">
        <v>1</v>
      </c>
      <c r="DR364">
        <v>1758820028.314285</v>
      </c>
      <c r="DS364">
        <v>921.3598214285714</v>
      </c>
      <c r="DT364">
        <v>959.7092142857143</v>
      </c>
      <c r="DU364">
        <v>22.86082857142857</v>
      </c>
      <c r="DV364">
        <v>21.64416071428571</v>
      </c>
      <c r="DW364">
        <v>922.1581428571429</v>
      </c>
      <c r="DX364">
        <v>22.74323928571429</v>
      </c>
      <c r="DY364">
        <v>500.012107142857</v>
      </c>
      <c r="DZ364">
        <v>91.19942857142857</v>
      </c>
      <c r="EA364">
        <v>0.02815261071428572</v>
      </c>
      <c r="EB364">
        <v>29.67681785714285</v>
      </c>
      <c r="EC364">
        <v>29.99354642857143</v>
      </c>
      <c r="ED364">
        <v>999.9000000000002</v>
      </c>
      <c r="EE364">
        <v>0</v>
      </c>
      <c r="EF364">
        <v>0</v>
      </c>
      <c r="EG364">
        <v>9995.200714285716</v>
      </c>
      <c r="EH364">
        <v>0</v>
      </c>
      <c r="EI364">
        <v>12.20506071428571</v>
      </c>
      <c r="EJ364">
        <v>-38.34940714285715</v>
      </c>
      <c r="EK364">
        <v>942.9156785714287</v>
      </c>
      <c r="EL364">
        <v>980.9408928571429</v>
      </c>
      <c r="EM364">
        <v>1.216667857142857</v>
      </c>
      <c r="EN364">
        <v>959.7092142857143</v>
      </c>
      <c r="EO364">
        <v>21.64416071428571</v>
      </c>
      <c r="EP364">
        <v>2.084895714285714</v>
      </c>
      <c r="EQ364">
        <v>1.973935714285714</v>
      </c>
      <c r="ER364">
        <v>18.10425</v>
      </c>
      <c r="ES364">
        <v>17.2368</v>
      </c>
      <c r="ET364">
        <v>2000.012857142857</v>
      </c>
      <c r="EU364">
        <v>0.9799985357142856</v>
      </c>
      <c r="EV364">
        <v>0.02000116428571429</v>
      </c>
      <c r="EW364">
        <v>0</v>
      </c>
      <c r="EX364">
        <v>303.9498571428571</v>
      </c>
      <c r="EY364">
        <v>5.00097</v>
      </c>
      <c r="EZ364">
        <v>6123.226428571428</v>
      </c>
      <c r="FA364">
        <v>16707.68571428571</v>
      </c>
      <c r="FB364">
        <v>40.125</v>
      </c>
      <c r="FC364">
        <v>40.52878571428571</v>
      </c>
      <c r="FD364">
        <v>40.0665</v>
      </c>
      <c r="FE364">
        <v>40.125</v>
      </c>
      <c r="FF364">
        <v>40.74775</v>
      </c>
      <c r="FG364">
        <v>1955.112857142857</v>
      </c>
      <c r="FH364">
        <v>39.9</v>
      </c>
      <c r="FI364">
        <v>0</v>
      </c>
      <c r="FJ364">
        <v>1758820037.4</v>
      </c>
      <c r="FK364">
        <v>0</v>
      </c>
      <c r="FL364">
        <v>303.9364230769231</v>
      </c>
      <c r="FM364">
        <v>-0.3475213578157814</v>
      </c>
      <c r="FN364">
        <v>-4.365811978165956</v>
      </c>
      <c r="FO364">
        <v>6123.131538461538</v>
      </c>
      <c r="FP364">
        <v>15</v>
      </c>
      <c r="FQ364">
        <v>0</v>
      </c>
      <c r="FR364" t="s">
        <v>441</v>
      </c>
      <c r="FS364">
        <v>1747247426.5</v>
      </c>
      <c r="FT364">
        <v>1747247420.5</v>
      </c>
      <c r="FU364">
        <v>0</v>
      </c>
      <c r="FV364">
        <v>1.027</v>
      </c>
      <c r="FW364">
        <v>0.031</v>
      </c>
      <c r="FX364">
        <v>0.02</v>
      </c>
      <c r="FY364">
        <v>0.05</v>
      </c>
      <c r="FZ364">
        <v>420</v>
      </c>
      <c r="GA364">
        <v>16</v>
      </c>
      <c r="GB364">
        <v>0.01</v>
      </c>
      <c r="GC364">
        <v>0.1</v>
      </c>
      <c r="GD364">
        <v>-38.4806475</v>
      </c>
      <c r="GE364">
        <v>1.253834521576042</v>
      </c>
      <c r="GF364">
        <v>0.3973320066314191</v>
      </c>
      <c r="GG364">
        <v>0</v>
      </c>
      <c r="GH364">
        <v>303.939</v>
      </c>
      <c r="GI364">
        <v>-0.09280366127158585</v>
      </c>
      <c r="GJ364">
        <v>0.1901449911174632</v>
      </c>
      <c r="GK364">
        <v>-1</v>
      </c>
      <c r="GL364">
        <v>1.21700425</v>
      </c>
      <c r="GM364">
        <v>-0.009541575984992745</v>
      </c>
      <c r="GN364">
        <v>0.001143984019774755</v>
      </c>
      <c r="GO364">
        <v>1</v>
      </c>
      <c r="GP364">
        <v>1</v>
      </c>
      <c r="GQ364">
        <v>2</v>
      </c>
      <c r="GR364" t="s">
        <v>442</v>
      </c>
      <c r="GS364">
        <v>3.13601</v>
      </c>
      <c r="GT364">
        <v>2.68816</v>
      </c>
      <c r="GU364">
        <v>0.167587</v>
      </c>
      <c r="GV364">
        <v>0.170325</v>
      </c>
      <c r="GW364">
        <v>0.103778</v>
      </c>
      <c r="GX364">
        <v>0.0986185</v>
      </c>
      <c r="GY364">
        <v>26487.2</v>
      </c>
      <c r="GZ364">
        <v>26447.3</v>
      </c>
      <c r="HA364">
        <v>29575.7</v>
      </c>
      <c r="HB364">
        <v>29455.5</v>
      </c>
      <c r="HC364">
        <v>35019.5</v>
      </c>
      <c r="HD364">
        <v>35165.2</v>
      </c>
      <c r="HE364">
        <v>41618.5</v>
      </c>
      <c r="HF364">
        <v>41845.3</v>
      </c>
      <c r="HG364">
        <v>1.93207</v>
      </c>
      <c r="HH364">
        <v>1.89872</v>
      </c>
      <c r="HI364">
        <v>0.115559</v>
      </c>
      <c r="HJ364">
        <v>0</v>
      </c>
      <c r="HK364">
        <v>28.1101</v>
      </c>
      <c r="HL364">
        <v>999.9</v>
      </c>
      <c r="HM364">
        <v>53.1</v>
      </c>
      <c r="HN364">
        <v>30.8</v>
      </c>
      <c r="HO364">
        <v>25.9677</v>
      </c>
      <c r="HP364">
        <v>61.7361</v>
      </c>
      <c r="HQ364">
        <v>25.8173</v>
      </c>
      <c r="HR364">
        <v>1</v>
      </c>
      <c r="HS364">
        <v>0.032561</v>
      </c>
      <c r="HT364">
        <v>-0.726239</v>
      </c>
      <c r="HU364">
        <v>20.34</v>
      </c>
      <c r="HV364">
        <v>5.21594</v>
      </c>
      <c r="HW364">
        <v>12.0123</v>
      </c>
      <c r="HX364">
        <v>4.9885</v>
      </c>
      <c r="HY364">
        <v>3.28805</v>
      </c>
      <c r="HZ364">
        <v>9999</v>
      </c>
      <c r="IA364">
        <v>9999</v>
      </c>
      <c r="IB364">
        <v>9999</v>
      </c>
      <c r="IC364">
        <v>5.3</v>
      </c>
      <c r="ID364">
        <v>1.86756</v>
      </c>
      <c r="IE364">
        <v>1.86673</v>
      </c>
      <c r="IF364">
        <v>1.86602</v>
      </c>
      <c r="IG364">
        <v>1.866</v>
      </c>
      <c r="IH364">
        <v>1.86783</v>
      </c>
      <c r="II364">
        <v>1.87028</v>
      </c>
      <c r="IJ364">
        <v>1.86893</v>
      </c>
      <c r="IK364">
        <v>1.87042</v>
      </c>
      <c r="IL364">
        <v>0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-0.825</v>
      </c>
      <c r="IZ364">
        <v>0.1176</v>
      </c>
      <c r="JA364">
        <v>-0.08430758455233166</v>
      </c>
      <c r="JB364">
        <v>-0.0005046786976645747</v>
      </c>
      <c r="JC364">
        <v>-2.788243218172637E-07</v>
      </c>
      <c r="JD364">
        <v>-1.458253586176284E-11</v>
      </c>
      <c r="JE364">
        <v>-0.06436460862781151</v>
      </c>
      <c r="JF364">
        <v>-0.004978686969522418</v>
      </c>
      <c r="JG364">
        <v>0.0008967905392753483</v>
      </c>
      <c r="JH364">
        <v>-1.433903952826167E-05</v>
      </c>
      <c r="JI364">
        <v>4</v>
      </c>
      <c r="JJ364">
        <v>2332</v>
      </c>
      <c r="JK364">
        <v>1</v>
      </c>
      <c r="JL364">
        <v>26</v>
      </c>
      <c r="JM364">
        <v>192876.8</v>
      </c>
      <c r="JN364">
        <v>192876.9</v>
      </c>
      <c r="JO364">
        <v>2.07764</v>
      </c>
      <c r="JP364">
        <v>2.25098</v>
      </c>
      <c r="JQ364">
        <v>1.39771</v>
      </c>
      <c r="JR364">
        <v>2.34741</v>
      </c>
      <c r="JS364">
        <v>1.49536</v>
      </c>
      <c r="JT364">
        <v>2.52319</v>
      </c>
      <c r="JU364">
        <v>36.105</v>
      </c>
      <c r="JV364">
        <v>24.0612</v>
      </c>
      <c r="JW364">
        <v>18</v>
      </c>
      <c r="JX364">
        <v>489.168</v>
      </c>
      <c r="JY364">
        <v>458.274</v>
      </c>
      <c r="JZ364">
        <v>28.2917</v>
      </c>
      <c r="KA364">
        <v>27.9825</v>
      </c>
      <c r="KB364">
        <v>30.0002</v>
      </c>
      <c r="KC364">
        <v>27.8293</v>
      </c>
      <c r="KD364">
        <v>27.7599</v>
      </c>
      <c r="KE364">
        <v>41.5938</v>
      </c>
      <c r="KF364">
        <v>23.7144</v>
      </c>
      <c r="KG364">
        <v>76.68810000000001</v>
      </c>
      <c r="KH364">
        <v>28.2881</v>
      </c>
      <c r="KI364">
        <v>1008.65</v>
      </c>
      <c r="KJ364">
        <v>21.6424</v>
      </c>
      <c r="KK364">
        <v>101.081</v>
      </c>
      <c r="KL364">
        <v>100.626</v>
      </c>
    </row>
    <row r="365" spans="1:298">
      <c r="A365">
        <v>349</v>
      </c>
      <c r="B365">
        <v>1758820041.1</v>
      </c>
      <c r="C365">
        <v>7006</v>
      </c>
      <c r="D365" t="s">
        <v>1145</v>
      </c>
      <c r="E365" t="s">
        <v>1146</v>
      </c>
      <c r="F365">
        <v>5</v>
      </c>
      <c r="G365" t="s">
        <v>1026</v>
      </c>
      <c r="H365" t="s">
        <v>437</v>
      </c>
      <c r="I365" t="s">
        <v>438</v>
      </c>
      <c r="J365">
        <v>1758820033.6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1014.262020271142</v>
      </c>
      <c r="AL365">
        <v>984.3916060606058</v>
      </c>
      <c r="AM365">
        <v>3.443449893740432</v>
      </c>
      <c r="AN365">
        <v>65.06534305805209</v>
      </c>
      <c r="AO365">
        <f>(AQ365 - AP365 + DZ365*1E3/(8.314*(EB365+273.15)) * AS365/DY365 * AR365) * DY365/(100*DM365) * 1000/(1000 - AQ365)</f>
        <v>0</v>
      </c>
      <c r="AP365">
        <v>21.64192416266388</v>
      </c>
      <c r="AQ365">
        <v>22.85668848484847</v>
      </c>
      <c r="AR365">
        <v>-1.346585694169933E-05</v>
      </c>
      <c r="AS365">
        <v>108.0149622014332</v>
      </c>
      <c r="AT365">
        <v>0</v>
      </c>
      <c r="AU365">
        <v>0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2.44</v>
      </c>
      <c r="DN365">
        <v>0.5</v>
      </c>
      <c r="DO365" t="s">
        <v>440</v>
      </c>
      <c r="DP365">
        <v>2</v>
      </c>
      <c r="DQ365" t="b">
        <v>1</v>
      </c>
      <c r="DR365">
        <v>1758820033.6</v>
      </c>
      <c r="DS365">
        <v>938.6161111111112</v>
      </c>
      <c r="DT365">
        <v>977.2752222222224</v>
      </c>
      <c r="DU365">
        <v>22.85961481481482</v>
      </c>
      <c r="DV365">
        <v>21.64339629629629</v>
      </c>
      <c r="DW365">
        <v>939.4327407407408</v>
      </c>
      <c r="DX365">
        <v>22.74203703703704</v>
      </c>
      <c r="DY365">
        <v>500.0008888888889</v>
      </c>
      <c r="DZ365">
        <v>91.19935185185187</v>
      </c>
      <c r="EA365">
        <v>0.02822829259259259</v>
      </c>
      <c r="EB365">
        <v>29.68139259259259</v>
      </c>
      <c r="EC365">
        <v>29.99875925925926</v>
      </c>
      <c r="ED365">
        <v>999.9000000000001</v>
      </c>
      <c r="EE365">
        <v>0</v>
      </c>
      <c r="EF365">
        <v>0</v>
      </c>
      <c r="EG365">
        <v>9992.132962962964</v>
      </c>
      <c r="EH365">
        <v>0</v>
      </c>
      <c r="EI365">
        <v>12.20483703703704</v>
      </c>
      <c r="EJ365">
        <v>-38.65921111111111</v>
      </c>
      <c r="EK365">
        <v>960.5745555555555</v>
      </c>
      <c r="EL365">
        <v>998.8946666666666</v>
      </c>
      <c r="EM365">
        <v>1.216212222222222</v>
      </c>
      <c r="EN365">
        <v>977.2752222222224</v>
      </c>
      <c r="EO365">
        <v>21.64339629629629</v>
      </c>
      <c r="EP365">
        <v>2.084782962962963</v>
      </c>
      <c r="EQ365">
        <v>1.973865185185185</v>
      </c>
      <c r="ER365">
        <v>18.10339259259259</v>
      </c>
      <c r="ES365">
        <v>17.23623333333333</v>
      </c>
      <c r="ET365">
        <v>2000.005185185185</v>
      </c>
      <c r="EU365">
        <v>0.9799985555555554</v>
      </c>
      <c r="EV365">
        <v>0.02000114444444445</v>
      </c>
      <c r="EW365">
        <v>0</v>
      </c>
      <c r="EX365">
        <v>303.9273333333334</v>
      </c>
      <c r="EY365">
        <v>5.00097</v>
      </c>
      <c r="EZ365">
        <v>6122.777407407406</v>
      </c>
      <c r="FA365">
        <v>16707.62592592592</v>
      </c>
      <c r="FB365">
        <v>40.125</v>
      </c>
      <c r="FC365">
        <v>40.54133333333333</v>
      </c>
      <c r="FD365">
        <v>40.069</v>
      </c>
      <c r="FE365">
        <v>40.125</v>
      </c>
      <c r="FF365">
        <v>40.74766666666666</v>
      </c>
      <c r="FG365">
        <v>1955.105185185185</v>
      </c>
      <c r="FH365">
        <v>39.9</v>
      </c>
      <c r="FI365">
        <v>0</v>
      </c>
      <c r="FJ365">
        <v>1758820042.2</v>
      </c>
      <c r="FK365">
        <v>0</v>
      </c>
      <c r="FL365">
        <v>303.9298846153846</v>
      </c>
      <c r="FM365">
        <v>0.5972991476383185</v>
      </c>
      <c r="FN365">
        <v>3.660170913086574</v>
      </c>
      <c r="FO365">
        <v>6122.768461538462</v>
      </c>
      <c r="FP365">
        <v>15</v>
      </c>
      <c r="FQ365">
        <v>0</v>
      </c>
      <c r="FR365" t="s">
        <v>441</v>
      </c>
      <c r="FS365">
        <v>1747247426.5</v>
      </c>
      <c r="FT365">
        <v>1747247420.5</v>
      </c>
      <c r="FU365">
        <v>0</v>
      </c>
      <c r="FV365">
        <v>1.027</v>
      </c>
      <c r="FW365">
        <v>0.031</v>
      </c>
      <c r="FX365">
        <v>0.02</v>
      </c>
      <c r="FY365">
        <v>0.05</v>
      </c>
      <c r="FZ365">
        <v>420</v>
      </c>
      <c r="GA365">
        <v>16</v>
      </c>
      <c r="GB365">
        <v>0.01</v>
      </c>
      <c r="GC365">
        <v>0.1</v>
      </c>
      <c r="GD365">
        <v>-38.53625365853658</v>
      </c>
      <c r="GE365">
        <v>-3.369875958188184</v>
      </c>
      <c r="GF365">
        <v>0.4533580457084296</v>
      </c>
      <c r="GG365">
        <v>0</v>
      </c>
      <c r="GH365">
        <v>303.9442647058824</v>
      </c>
      <c r="GI365">
        <v>0.05425515913915015</v>
      </c>
      <c r="GJ365">
        <v>0.2091251115570248</v>
      </c>
      <c r="GK365">
        <v>-1</v>
      </c>
      <c r="GL365">
        <v>1.216713414634146</v>
      </c>
      <c r="GM365">
        <v>-0.004856236933800918</v>
      </c>
      <c r="GN365">
        <v>0.001106622216710637</v>
      </c>
      <c r="GO365">
        <v>1</v>
      </c>
      <c r="GP365">
        <v>1</v>
      </c>
      <c r="GQ365">
        <v>2</v>
      </c>
      <c r="GR365" t="s">
        <v>442</v>
      </c>
      <c r="GS365">
        <v>3.13592</v>
      </c>
      <c r="GT365">
        <v>2.68857</v>
      </c>
      <c r="GU365">
        <v>0.169504</v>
      </c>
      <c r="GV365">
        <v>0.172167</v>
      </c>
      <c r="GW365">
        <v>0.103769</v>
      </c>
      <c r="GX365">
        <v>0.0986161</v>
      </c>
      <c r="GY365">
        <v>26426.5</v>
      </c>
      <c r="GZ365">
        <v>26388.3</v>
      </c>
      <c r="HA365">
        <v>29576.1</v>
      </c>
      <c r="HB365">
        <v>29455.2</v>
      </c>
      <c r="HC365">
        <v>35020.4</v>
      </c>
      <c r="HD365">
        <v>35165</v>
      </c>
      <c r="HE365">
        <v>41619</v>
      </c>
      <c r="HF365">
        <v>41844.8</v>
      </c>
      <c r="HG365">
        <v>1.93202</v>
      </c>
      <c r="HH365">
        <v>1.8991</v>
      </c>
      <c r="HI365">
        <v>0.116147</v>
      </c>
      <c r="HJ365">
        <v>0</v>
      </c>
      <c r="HK365">
        <v>28.1101</v>
      </c>
      <c r="HL365">
        <v>999.9</v>
      </c>
      <c r="HM365">
        <v>53.2</v>
      </c>
      <c r="HN365">
        <v>30.8</v>
      </c>
      <c r="HO365">
        <v>26.0171</v>
      </c>
      <c r="HP365">
        <v>62.0461</v>
      </c>
      <c r="HQ365">
        <v>25.7652</v>
      </c>
      <c r="HR365">
        <v>1</v>
      </c>
      <c r="HS365">
        <v>0.0325406</v>
      </c>
      <c r="HT365">
        <v>-0.6693440000000001</v>
      </c>
      <c r="HU365">
        <v>20.3401</v>
      </c>
      <c r="HV365">
        <v>5.21564</v>
      </c>
      <c r="HW365">
        <v>12.0126</v>
      </c>
      <c r="HX365">
        <v>4.9886</v>
      </c>
      <c r="HY365">
        <v>3.2883</v>
      </c>
      <c r="HZ365">
        <v>9999</v>
      </c>
      <c r="IA365">
        <v>9999</v>
      </c>
      <c r="IB365">
        <v>9999</v>
      </c>
      <c r="IC365">
        <v>5.3</v>
      </c>
      <c r="ID365">
        <v>1.86756</v>
      </c>
      <c r="IE365">
        <v>1.86672</v>
      </c>
      <c r="IF365">
        <v>1.86604</v>
      </c>
      <c r="IG365">
        <v>1.866</v>
      </c>
      <c r="IH365">
        <v>1.86783</v>
      </c>
      <c r="II365">
        <v>1.87027</v>
      </c>
      <c r="IJ365">
        <v>1.86892</v>
      </c>
      <c r="IK365">
        <v>1.87042</v>
      </c>
      <c r="IL365">
        <v>0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-0.843</v>
      </c>
      <c r="IZ365">
        <v>0.1175</v>
      </c>
      <c r="JA365">
        <v>-0.08430758455233166</v>
      </c>
      <c r="JB365">
        <v>-0.0005046786976645747</v>
      </c>
      <c r="JC365">
        <v>-2.788243218172637E-07</v>
      </c>
      <c r="JD365">
        <v>-1.458253586176284E-11</v>
      </c>
      <c r="JE365">
        <v>-0.06436460862781151</v>
      </c>
      <c r="JF365">
        <v>-0.004978686969522418</v>
      </c>
      <c r="JG365">
        <v>0.0008967905392753483</v>
      </c>
      <c r="JH365">
        <v>-1.433903952826167E-05</v>
      </c>
      <c r="JI365">
        <v>4</v>
      </c>
      <c r="JJ365">
        <v>2332</v>
      </c>
      <c r="JK365">
        <v>1</v>
      </c>
      <c r="JL365">
        <v>26</v>
      </c>
      <c r="JM365">
        <v>192876.9</v>
      </c>
      <c r="JN365">
        <v>192877</v>
      </c>
      <c r="JO365">
        <v>2.10815</v>
      </c>
      <c r="JP365">
        <v>2.2522</v>
      </c>
      <c r="JQ365">
        <v>1.39648</v>
      </c>
      <c r="JR365">
        <v>2.34009</v>
      </c>
      <c r="JS365">
        <v>1.49536</v>
      </c>
      <c r="JT365">
        <v>2.52563</v>
      </c>
      <c r="JU365">
        <v>36.105</v>
      </c>
      <c r="JV365">
        <v>24.0612</v>
      </c>
      <c r="JW365">
        <v>18</v>
      </c>
      <c r="JX365">
        <v>489.144</v>
      </c>
      <c r="JY365">
        <v>458.527</v>
      </c>
      <c r="JZ365">
        <v>28.3</v>
      </c>
      <c r="KA365">
        <v>27.9845</v>
      </c>
      <c r="KB365">
        <v>30.0002</v>
      </c>
      <c r="KC365">
        <v>27.8301</v>
      </c>
      <c r="KD365">
        <v>27.762</v>
      </c>
      <c r="KE365">
        <v>42.1988</v>
      </c>
      <c r="KF365">
        <v>23.7144</v>
      </c>
      <c r="KG365">
        <v>76.68810000000001</v>
      </c>
      <c r="KH365">
        <v>28.2914</v>
      </c>
      <c r="KI365">
        <v>1022.03</v>
      </c>
      <c r="KJ365">
        <v>21.647</v>
      </c>
      <c r="KK365">
        <v>101.082</v>
      </c>
      <c r="KL365">
        <v>100.625</v>
      </c>
    </row>
    <row r="366" spans="1:298">
      <c r="A366">
        <v>350</v>
      </c>
      <c r="B366">
        <v>1758820046.1</v>
      </c>
      <c r="C366">
        <v>7011</v>
      </c>
      <c r="D366" t="s">
        <v>1147</v>
      </c>
      <c r="E366" t="s">
        <v>1148</v>
      </c>
      <c r="F366">
        <v>5</v>
      </c>
      <c r="G366" t="s">
        <v>1026</v>
      </c>
      <c r="H366" t="s">
        <v>437</v>
      </c>
      <c r="I366" t="s">
        <v>438</v>
      </c>
      <c r="J366">
        <v>1758820038.314285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1031.125059832415</v>
      </c>
      <c r="AL366">
        <v>1001.368636363636</v>
      </c>
      <c r="AM366">
        <v>3.395010489713691</v>
      </c>
      <c r="AN366">
        <v>65.06534305805209</v>
      </c>
      <c r="AO366">
        <f>(AQ366 - AP366 + DZ366*1E3/(8.314*(EB366+273.15)) * AS366/DY366 * AR366) * DY366/(100*DM366) * 1000/(1000 - AQ366)</f>
        <v>0</v>
      </c>
      <c r="AP366">
        <v>21.64074949971684</v>
      </c>
      <c r="AQ366">
        <v>22.85567212121212</v>
      </c>
      <c r="AR366">
        <v>1.123117697178195E-06</v>
      </c>
      <c r="AS366">
        <v>108.0149622014332</v>
      </c>
      <c r="AT366">
        <v>0</v>
      </c>
      <c r="AU366">
        <v>0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2.44</v>
      </c>
      <c r="DN366">
        <v>0.5</v>
      </c>
      <c r="DO366" t="s">
        <v>440</v>
      </c>
      <c r="DP366">
        <v>2</v>
      </c>
      <c r="DQ366" t="b">
        <v>1</v>
      </c>
      <c r="DR366">
        <v>1758820038.314285</v>
      </c>
      <c r="DS366">
        <v>954.2167142857143</v>
      </c>
      <c r="DT366">
        <v>993.1489642857143</v>
      </c>
      <c r="DU366">
        <v>22.85797857142857</v>
      </c>
      <c r="DV366">
        <v>21.64223214285714</v>
      </c>
      <c r="DW366">
        <v>955.0501428571428</v>
      </c>
      <c r="DX366">
        <v>22.74042857142857</v>
      </c>
      <c r="DY366">
        <v>499.9922142857143</v>
      </c>
      <c r="DZ366">
        <v>91.19933928571427</v>
      </c>
      <c r="EA366">
        <v>0.028277675</v>
      </c>
      <c r="EB366">
        <v>29.6773</v>
      </c>
      <c r="EC366">
        <v>30.00153214285714</v>
      </c>
      <c r="ED366">
        <v>999.9000000000002</v>
      </c>
      <c r="EE366">
        <v>0</v>
      </c>
      <c r="EF366">
        <v>0</v>
      </c>
      <c r="EG366">
        <v>9994.285357142857</v>
      </c>
      <c r="EH366">
        <v>0</v>
      </c>
      <c r="EI366">
        <v>12.20581428571428</v>
      </c>
      <c r="EJ366">
        <v>-38.93225357142857</v>
      </c>
      <c r="EK366">
        <v>976.538392857143</v>
      </c>
      <c r="EL366">
        <v>1015.118392857143</v>
      </c>
      <c r="EM366">
        <v>1.21575</v>
      </c>
      <c r="EN366">
        <v>993.1489642857143</v>
      </c>
      <c r="EO366">
        <v>21.64223214285714</v>
      </c>
      <c r="EP366">
        <v>2.084633571428571</v>
      </c>
      <c r="EQ366">
        <v>1.973757857142857</v>
      </c>
      <c r="ER366">
        <v>18.10225</v>
      </c>
      <c r="ES366">
        <v>17.235375</v>
      </c>
      <c r="ET366">
        <v>1999.9825</v>
      </c>
      <c r="EU366">
        <v>0.9799984285714284</v>
      </c>
      <c r="EV366">
        <v>0.02000127142857143</v>
      </c>
      <c r="EW366">
        <v>0</v>
      </c>
      <c r="EX366">
        <v>303.8771071428571</v>
      </c>
      <c r="EY366">
        <v>5.00097</v>
      </c>
      <c r="EZ366">
        <v>6122.556785714284</v>
      </c>
      <c r="FA366">
        <v>16707.42142857143</v>
      </c>
      <c r="FB366">
        <v>40.12942857142857</v>
      </c>
      <c r="FC366">
        <v>40.55092857142856</v>
      </c>
      <c r="FD366">
        <v>40.06874999999999</v>
      </c>
      <c r="FE366">
        <v>40.125</v>
      </c>
      <c r="FF366">
        <v>40.74775</v>
      </c>
      <c r="FG366">
        <v>1955.0825</v>
      </c>
      <c r="FH366">
        <v>39.9</v>
      </c>
      <c r="FI366">
        <v>0</v>
      </c>
      <c r="FJ366">
        <v>1758820047</v>
      </c>
      <c r="FK366">
        <v>0</v>
      </c>
      <c r="FL366">
        <v>303.8978076923077</v>
      </c>
      <c r="FM366">
        <v>-0.2909743682037658</v>
      </c>
      <c r="FN366">
        <v>-4.713846166389233</v>
      </c>
      <c r="FO366">
        <v>6122.628461538461</v>
      </c>
      <c r="FP366">
        <v>15</v>
      </c>
      <c r="FQ366">
        <v>0</v>
      </c>
      <c r="FR366" t="s">
        <v>441</v>
      </c>
      <c r="FS366">
        <v>1747247426.5</v>
      </c>
      <c r="FT366">
        <v>1747247420.5</v>
      </c>
      <c r="FU366">
        <v>0</v>
      </c>
      <c r="FV366">
        <v>1.027</v>
      </c>
      <c r="FW366">
        <v>0.031</v>
      </c>
      <c r="FX366">
        <v>0.02</v>
      </c>
      <c r="FY366">
        <v>0.05</v>
      </c>
      <c r="FZ366">
        <v>420</v>
      </c>
      <c r="GA366">
        <v>16</v>
      </c>
      <c r="GB366">
        <v>0.01</v>
      </c>
      <c r="GC366">
        <v>0.1</v>
      </c>
      <c r="GD366">
        <v>-38.65002926829268</v>
      </c>
      <c r="GE366">
        <v>-4.131612543554106</v>
      </c>
      <c r="GF366">
        <v>0.4564785263262947</v>
      </c>
      <c r="GG366">
        <v>0</v>
      </c>
      <c r="GH366">
        <v>303.8968823529412</v>
      </c>
      <c r="GI366">
        <v>0.1142857147752073</v>
      </c>
      <c r="GJ366">
        <v>0.2061782159865719</v>
      </c>
      <c r="GK366">
        <v>-1</v>
      </c>
      <c r="GL366">
        <v>1.215972926829268</v>
      </c>
      <c r="GM366">
        <v>-0.004375609756095794</v>
      </c>
      <c r="GN366">
        <v>0.001086523307198273</v>
      </c>
      <c r="GO366">
        <v>1</v>
      </c>
      <c r="GP366">
        <v>1</v>
      </c>
      <c r="GQ366">
        <v>2</v>
      </c>
      <c r="GR366" t="s">
        <v>442</v>
      </c>
      <c r="GS366">
        <v>3.13584</v>
      </c>
      <c r="GT366">
        <v>2.68879</v>
      </c>
      <c r="GU366">
        <v>0.171389</v>
      </c>
      <c r="GV366">
        <v>0.17403</v>
      </c>
      <c r="GW366">
        <v>0.103764</v>
      </c>
      <c r="GX366">
        <v>0.0986122</v>
      </c>
      <c r="GY366">
        <v>26366.2</v>
      </c>
      <c r="GZ366">
        <v>26329</v>
      </c>
      <c r="HA366">
        <v>29575.8</v>
      </c>
      <c r="HB366">
        <v>29455.4</v>
      </c>
      <c r="HC366">
        <v>35020.6</v>
      </c>
      <c r="HD366">
        <v>35165.2</v>
      </c>
      <c r="HE366">
        <v>41619</v>
      </c>
      <c r="HF366">
        <v>41844.9</v>
      </c>
      <c r="HG366">
        <v>1.93172</v>
      </c>
      <c r="HH366">
        <v>1.8991</v>
      </c>
      <c r="HI366">
        <v>0.116926</v>
      </c>
      <c r="HJ366">
        <v>0</v>
      </c>
      <c r="HK366">
        <v>28.1086</v>
      </c>
      <c r="HL366">
        <v>999.9</v>
      </c>
      <c r="HM366">
        <v>53.1</v>
      </c>
      <c r="HN366">
        <v>30.8</v>
      </c>
      <c r="HO366">
        <v>25.9685</v>
      </c>
      <c r="HP366">
        <v>62.0261</v>
      </c>
      <c r="HQ366">
        <v>25.7572</v>
      </c>
      <c r="HR366">
        <v>1</v>
      </c>
      <c r="HS366">
        <v>0.0326448</v>
      </c>
      <c r="HT366">
        <v>-0.639292</v>
      </c>
      <c r="HU366">
        <v>20.3402</v>
      </c>
      <c r="HV366">
        <v>5.21564</v>
      </c>
      <c r="HW366">
        <v>12.0125</v>
      </c>
      <c r="HX366">
        <v>4.9881</v>
      </c>
      <c r="HY366">
        <v>3.28815</v>
      </c>
      <c r="HZ366">
        <v>9999</v>
      </c>
      <c r="IA366">
        <v>9999</v>
      </c>
      <c r="IB366">
        <v>9999</v>
      </c>
      <c r="IC366">
        <v>5.3</v>
      </c>
      <c r="ID366">
        <v>1.86758</v>
      </c>
      <c r="IE366">
        <v>1.86671</v>
      </c>
      <c r="IF366">
        <v>1.86604</v>
      </c>
      <c r="IG366">
        <v>1.866</v>
      </c>
      <c r="IH366">
        <v>1.86783</v>
      </c>
      <c r="II366">
        <v>1.87027</v>
      </c>
      <c r="IJ366">
        <v>1.86894</v>
      </c>
      <c r="IK366">
        <v>1.87042</v>
      </c>
      <c r="IL366">
        <v>0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-0.861</v>
      </c>
      <c r="IZ366">
        <v>0.1175</v>
      </c>
      <c r="JA366">
        <v>-0.08430758455233166</v>
      </c>
      <c r="JB366">
        <v>-0.0005046786976645747</v>
      </c>
      <c r="JC366">
        <v>-2.788243218172637E-07</v>
      </c>
      <c r="JD366">
        <v>-1.458253586176284E-11</v>
      </c>
      <c r="JE366">
        <v>-0.06436460862781151</v>
      </c>
      <c r="JF366">
        <v>-0.004978686969522418</v>
      </c>
      <c r="JG366">
        <v>0.0008967905392753483</v>
      </c>
      <c r="JH366">
        <v>-1.433903952826167E-05</v>
      </c>
      <c r="JI366">
        <v>4</v>
      </c>
      <c r="JJ366">
        <v>2332</v>
      </c>
      <c r="JK366">
        <v>1</v>
      </c>
      <c r="JL366">
        <v>26</v>
      </c>
      <c r="JM366">
        <v>192877</v>
      </c>
      <c r="JN366">
        <v>192877.1</v>
      </c>
      <c r="JO366">
        <v>2.13379</v>
      </c>
      <c r="JP366">
        <v>2.24976</v>
      </c>
      <c r="JQ366">
        <v>1.39771</v>
      </c>
      <c r="JR366">
        <v>2.34375</v>
      </c>
      <c r="JS366">
        <v>1.49536</v>
      </c>
      <c r="JT366">
        <v>2.56104</v>
      </c>
      <c r="JU366">
        <v>36.105</v>
      </c>
      <c r="JV366">
        <v>24.0612</v>
      </c>
      <c r="JW366">
        <v>18</v>
      </c>
      <c r="JX366">
        <v>488.963</v>
      </c>
      <c r="JY366">
        <v>458.527</v>
      </c>
      <c r="JZ366">
        <v>28.301</v>
      </c>
      <c r="KA366">
        <v>27.9869</v>
      </c>
      <c r="KB366">
        <v>30.0002</v>
      </c>
      <c r="KC366">
        <v>27.8311</v>
      </c>
      <c r="KD366">
        <v>27.762</v>
      </c>
      <c r="KE366">
        <v>42.7217</v>
      </c>
      <c r="KF366">
        <v>23.7144</v>
      </c>
      <c r="KG366">
        <v>76.68810000000001</v>
      </c>
      <c r="KH366">
        <v>28.2943</v>
      </c>
      <c r="KI366">
        <v>1042.06</v>
      </c>
      <c r="KJ366">
        <v>21.6502</v>
      </c>
      <c r="KK366">
        <v>101.082</v>
      </c>
      <c r="KL366">
        <v>100.626</v>
      </c>
    </row>
    <row r="367" spans="1:298">
      <c r="A367">
        <v>351</v>
      </c>
      <c r="B367">
        <v>1758820051.1</v>
      </c>
      <c r="C367">
        <v>7016</v>
      </c>
      <c r="D367" t="s">
        <v>1149</v>
      </c>
      <c r="E367" t="s">
        <v>1150</v>
      </c>
      <c r="F367">
        <v>5</v>
      </c>
      <c r="G367" t="s">
        <v>1026</v>
      </c>
      <c r="H367" t="s">
        <v>437</v>
      </c>
      <c r="I367" t="s">
        <v>438</v>
      </c>
      <c r="J367">
        <v>1758820043.6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1048.507741598356</v>
      </c>
      <c r="AL367">
        <v>1018.618363636364</v>
      </c>
      <c r="AM367">
        <v>3.454236842929997</v>
      </c>
      <c r="AN367">
        <v>65.06534305805209</v>
      </c>
      <c r="AO367">
        <f>(AQ367 - AP367 + DZ367*1E3/(8.314*(EB367+273.15)) * AS367/DY367 * AR367) * DY367/(100*DM367) * 1000/(1000 - AQ367)</f>
        <v>0</v>
      </c>
      <c r="AP367">
        <v>21.64053118119069</v>
      </c>
      <c r="AQ367">
        <v>22.84799030303029</v>
      </c>
      <c r="AR367">
        <v>-2.54890767931416E-05</v>
      </c>
      <c r="AS367">
        <v>108.0149622014332</v>
      </c>
      <c r="AT367">
        <v>0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2.44</v>
      </c>
      <c r="DN367">
        <v>0.5</v>
      </c>
      <c r="DO367" t="s">
        <v>440</v>
      </c>
      <c r="DP367">
        <v>2</v>
      </c>
      <c r="DQ367" t="b">
        <v>1</v>
      </c>
      <c r="DR367">
        <v>1758820043.6</v>
      </c>
      <c r="DS367">
        <v>971.8643333333332</v>
      </c>
      <c r="DT367">
        <v>1010.980185185185</v>
      </c>
      <c r="DU367">
        <v>22.85512962962963</v>
      </c>
      <c r="DV367">
        <v>21.64121851851851</v>
      </c>
      <c r="DW367">
        <v>972.7168518518519</v>
      </c>
      <c r="DX367">
        <v>22.73762592592593</v>
      </c>
      <c r="DY367">
        <v>500.0108888888889</v>
      </c>
      <c r="DZ367">
        <v>91.19891851851851</v>
      </c>
      <c r="EA367">
        <v>0.02827987777777777</v>
      </c>
      <c r="EB367">
        <v>29.67411481481481</v>
      </c>
      <c r="EC367">
        <v>30.00654444444445</v>
      </c>
      <c r="ED367">
        <v>999.9000000000001</v>
      </c>
      <c r="EE367">
        <v>0</v>
      </c>
      <c r="EF367">
        <v>0</v>
      </c>
      <c r="EG367">
        <v>9999.418888888889</v>
      </c>
      <c r="EH367">
        <v>0</v>
      </c>
      <c r="EI367">
        <v>12.20847407407407</v>
      </c>
      <c r="EJ367">
        <v>-39.11598518518519</v>
      </c>
      <c r="EK367">
        <v>994.596148148148</v>
      </c>
      <c r="EL367">
        <v>1033.343333333333</v>
      </c>
      <c r="EM367">
        <v>1.21392</v>
      </c>
      <c r="EN367">
        <v>1010.980185185185</v>
      </c>
      <c r="EO367">
        <v>21.64121851851851</v>
      </c>
      <c r="EP367">
        <v>2.084363333333333</v>
      </c>
      <c r="EQ367">
        <v>1.973655555555555</v>
      </c>
      <c r="ER367">
        <v>18.10018518518519</v>
      </c>
      <c r="ES367">
        <v>17.23455925925926</v>
      </c>
      <c r="ET367">
        <v>1999.977777777778</v>
      </c>
      <c r="EU367">
        <v>0.9799984444444445</v>
      </c>
      <c r="EV367">
        <v>0.02000125925925926</v>
      </c>
      <c r="EW367">
        <v>0</v>
      </c>
      <c r="EX367">
        <v>303.874962962963</v>
      </c>
      <c r="EY367">
        <v>5.00097</v>
      </c>
      <c r="EZ367">
        <v>6122.098518518519</v>
      </c>
      <c r="FA367">
        <v>16707.37037037037</v>
      </c>
      <c r="FB367">
        <v>40.13418518518519</v>
      </c>
      <c r="FC367">
        <v>40.5574074074074</v>
      </c>
      <c r="FD367">
        <v>40.07833333333333</v>
      </c>
      <c r="FE367">
        <v>40.125</v>
      </c>
      <c r="FF367">
        <v>40.75</v>
      </c>
      <c r="FG367">
        <v>1955.077777777778</v>
      </c>
      <c r="FH367">
        <v>39.9</v>
      </c>
      <c r="FI367">
        <v>0</v>
      </c>
      <c r="FJ367">
        <v>1758820052.4</v>
      </c>
      <c r="FK367">
        <v>0</v>
      </c>
      <c r="FL367">
        <v>303.89784</v>
      </c>
      <c r="FM367">
        <v>-0.1706923140844355</v>
      </c>
      <c r="FN367">
        <v>-4.698461565317589</v>
      </c>
      <c r="FO367">
        <v>6122.146000000001</v>
      </c>
      <c r="FP367">
        <v>15</v>
      </c>
      <c r="FQ367">
        <v>0</v>
      </c>
      <c r="FR367" t="s">
        <v>441</v>
      </c>
      <c r="FS367">
        <v>1747247426.5</v>
      </c>
      <c r="FT367">
        <v>1747247420.5</v>
      </c>
      <c r="FU367">
        <v>0</v>
      </c>
      <c r="FV367">
        <v>1.027</v>
      </c>
      <c r="FW367">
        <v>0.031</v>
      </c>
      <c r="FX367">
        <v>0.02</v>
      </c>
      <c r="FY367">
        <v>0.05</v>
      </c>
      <c r="FZ367">
        <v>420</v>
      </c>
      <c r="GA367">
        <v>16</v>
      </c>
      <c r="GB367">
        <v>0.01</v>
      </c>
      <c r="GC367">
        <v>0.1</v>
      </c>
      <c r="GD367">
        <v>-38.9949975</v>
      </c>
      <c r="GE367">
        <v>-1.932039399624651</v>
      </c>
      <c r="GF367">
        <v>0.2394006531815441</v>
      </c>
      <c r="GG367">
        <v>0</v>
      </c>
      <c r="GH367">
        <v>303.8905</v>
      </c>
      <c r="GI367">
        <v>-0.4029182613027753</v>
      </c>
      <c r="GJ367">
        <v>0.1915967348978842</v>
      </c>
      <c r="GK367">
        <v>-1</v>
      </c>
      <c r="GL367">
        <v>1.21476375</v>
      </c>
      <c r="GM367">
        <v>-0.01838510318949455</v>
      </c>
      <c r="GN367">
        <v>0.002359083177316986</v>
      </c>
      <c r="GO367">
        <v>1</v>
      </c>
      <c r="GP367">
        <v>1</v>
      </c>
      <c r="GQ367">
        <v>2</v>
      </c>
      <c r="GR367" t="s">
        <v>442</v>
      </c>
      <c r="GS367">
        <v>3.13593</v>
      </c>
      <c r="GT367">
        <v>2.68843</v>
      </c>
      <c r="GU367">
        <v>0.173283</v>
      </c>
      <c r="GV367">
        <v>0.175861</v>
      </c>
      <c r="GW367">
        <v>0.103742</v>
      </c>
      <c r="GX367">
        <v>0.0986114</v>
      </c>
      <c r="GY367">
        <v>26306.2</v>
      </c>
      <c r="GZ367">
        <v>26270.4</v>
      </c>
      <c r="HA367">
        <v>29576.1</v>
      </c>
      <c r="HB367">
        <v>29455.2</v>
      </c>
      <c r="HC367">
        <v>35021.6</v>
      </c>
      <c r="HD367">
        <v>35165.1</v>
      </c>
      <c r="HE367">
        <v>41619.1</v>
      </c>
      <c r="HF367">
        <v>41844.7</v>
      </c>
      <c r="HG367">
        <v>1.93187</v>
      </c>
      <c r="HH367">
        <v>1.89872</v>
      </c>
      <c r="HI367">
        <v>0.116531</v>
      </c>
      <c r="HJ367">
        <v>0</v>
      </c>
      <c r="HK367">
        <v>28.1062</v>
      </c>
      <c r="HL367">
        <v>999.9</v>
      </c>
      <c r="HM367">
        <v>53.1</v>
      </c>
      <c r="HN367">
        <v>30.8</v>
      </c>
      <c r="HO367">
        <v>25.9706</v>
      </c>
      <c r="HP367">
        <v>62.1561</v>
      </c>
      <c r="HQ367">
        <v>25.9175</v>
      </c>
      <c r="HR367">
        <v>1</v>
      </c>
      <c r="HS367">
        <v>0.0328277</v>
      </c>
      <c r="HT367">
        <v>-0.576272</v>
      </c>
      <c r="HU367">
        <v>20.3408</v>
      </c>
      <c r="HV367">
        <v>5.21564</v>
      </c>
      <c r="HW367">
        <v>12.0137</v>
      </c>
      <c r="HX367">
        <v>4.9883</v>
      </c>
      <c r="HY367">
        <v>3.28805</v>
      </c>
      <c r="HZ367">
        <v>9999</v>
      </c>
      <c r="IA367">
        <v>9999</v>
      </c>
      <c r="IB367">
        <v>9999</v>
      </c>
      <c r="IC367">
        <v>5.3</v>
      </c>
      <c r="ID367">
        <v>1.86759</v>
      </c>
      <c r="IE367">
        <v>1.86673</v>
      </c>
      <c r="IF367">
        <v>1.86602</v>
      </c>
      <c r="IG367">
        <v>1.866</v>
      </c>
      <c r="IH367">
        <v>1.86783</v>
      </c>
      <c r="II367">
        <v>1.87027</v>
      </c>
      <c r="IJ367">
        <v>1.86892</v>
      </c>
      <c r="IK367">
        <v>1.87042</v>
      </c>
      <c r="IL367">
        <v>0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-0.88</v>
      </c>
      <c r="IZ367">
        <v>0.1175</v>
      </c>
      <c r="JA367">
        <v>-0.08430758455233166</v>
      </c>
      <c r="JB367">
        <v>-0.0005046786976645747</v>
      </c>
      <c r="JC367">
        <v>-2.788243218172637E-07</v>
      </c>
      <c r="JD367">
        <v>-1.458253586176284E-11</v>
      </c>
      <c r="JE367">
        <v>-0.06436460862781151</v>
      </c>
      <c r="JF367">
        <v>-0.004978686969522418</v>
      </c>
      <c r="JG367">
        <v>0.0008967905392753483</v>
      </c>
      <c r="JH367">
        <v>-1.433903952826167E-05</v>
      </c>
      <c r="JI367">
        <v>4</v>
      </c>
      <c r="JJ367">
        <v>2332</v>
      </c>
      <c r="JK367">
        <v>1</v>
      </c>
      <c r="JL367">
        <v>26</v>
      </c>
      <c r="JM367">
        <v>192877.1</v>
      </c>
      <c r="JN367">
        <v>192877.2</v>
      </c>
      <c r="JO367">
        <v>2.16431</v>
      </c>
      <c r="JP367">
        <v>2.24365</v>
      </c>
      <c r="JQ367">
        <v>1.39648</v>
      </c>
      <c r="JR367">
        <v>2.34741</v>
      </c>
      <c r="JS367">
        <v>1.49536</v>
      </c>
      <c r="JT367">
        <v>2.70386</v>
      </c>
      <c r="JU367">
        <v>36.105</v>
      </c>
      <c r="JV367">
        <v>24.0612</v>
      </c>
      <c r="JW367">
        <v>18</v>
      </c>
      <c r="JX367">
        <v>489.068</v>
      </c>
      <c r="JY367">
        <v>458.302</v>
      </c>
      <c r="JZ367">
        <v>28.2949</v>
      </c>
      <c r="KA367">
        <v>27.9885</v>
      </c>
      <c r="KB367">
        <v>30.0003</v>
      </c>
      <c r="KC367">
        <v>27.8324</v>
      </c>
      <c r="KD367">
        <v>27.7634</v>
      </c>
      <c r="KE367">
        <v>43.316</v>
      </c>
      <c r="KF367">
        <v>23.7144</v>
      </c>
      <c r="KG367">
        <v>76.68810000000001</v>
      </c>
      <c r="KH367">
        <v>28.2837</v>
      </c>
      <c r="KI367">
        <v>1055.47</v>
      </c>
      <c r="KJ367">
        <v>21.6581</v>
      </c>
      <c r="KK367">
        <v>101.082</v>
      </c>
      <c r="KL367">
        <v>100.625</v>
      </c>
    </row>
    <row r="368" spans="1:298">
      <c r="A368">
        <v>352</v>
      </c>
      <c r="B368">
        <v>1758820056.1</v>
      </c>
      <c r="C368">
        <v>7021</v>
      </c>
      <c r="D368" t="s">
        <v>1151</v>
      </c>
      <c r="E368" t="s">
        <v>1152</v>
      </c>
      <c r="F368">
        <v>5</v>
      </c>
      <c r="G368" t="s">
        <v>1026</v>
      </c>
      <c r="H368" t="s">
        <v>437</v>
      </c>
      <c r="I368" t="s">
        <v>438</v>
      </c>
      <c r="J368">
        <v>1758820048.314285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1065.754987977439</v>
      </c>
      <c r="AL368">
        <v>1035.858787878787</v>
      </c>
      <c r="AM368">
        <v>3.460027704815695</v>
      </c>
      <c r="AN368">
        <v>65.06534305805209</v>
      </c>
      <c r="AO368">
        <f>(AQ368 - AP368 + DZ368*1E3/(8.314*(EB368+273.15)) * AS368/DY368 * AR368) * DY368/(100*DM368) * 1000/(1000 - AQ368)</f>
        <v>0</v>
      </c>
      <c r="AP368">
        <v>21.63925465212598</v>
      </c>
      <c r="AQ368">
        <v>22.84456606060606</v>
      </c>
      <c r="AR368">
        <v>-1.275755978756835E-05</v>
      </c>
      <c r="AS368">
        <v>108.0149622014332</v>
      </c>
      <c r="AT368">
        <v>0</v>
      </c>
      <c r="AU368">
        <v>0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2.44</v>
      </c>
      <c r="DN368">
        <v>0.5</v>
      </c>
      <c r="DO368" t="s">
        <v>440</v>
      </c>
      <c r="DP368">
        <v>2</v>
      </c>
      <c r="DQ368" t="b">
        <v>1</v>
      </c>
      <c r="DR368">
        <v>1758820048.314285</v>
      </c>
      <c r="DS368">
        <v>987.6547142857142</v>
      </c>
      <c r="DT368">
        <v>1026.812857142857</v>
      </c>
      <c r="DU368">
        <v>22.85115714285715</v>
      </c>
      <c r="DV368">
        <v>21.64046428571428</v>
      </c>
      <c r="DW368">
        <v>988.5251785714287</v>
      </c>
      <c r="DX368">
        <v>22.73371785714286</v>
      </c>
      <c r="DY368">
        <v>499.9899285714286</v>
      </c>
      <c r="DZ368">
        <v>91.1989392857143</v>
      </c>
      <c r="EA368">
        <v>0.02832623928571429</v>
      </c>
      <c r="EB368">
        <v>29.67308571428572</v>
      </c>
      <c r="EC368">
        <v>30.00853928571428</v>
      </c>
      <c r="ED368">
        <v>999.9000000000002</v>
      </c>
      <c r="EE368">
        <v>0</v>
      </c>
      <c r="EF368">
        <v>0</v>
      </c>
      <c r="EG368">
        <v>10002.62357142857</v>
      </c>
      <c r="EH368">
        <v>0</v>
      </c>
      <c r="EI368">
        <v>12.20882142857143</v>
      </c>
      <c r="EJ368">
        <v>-39.158325</v>
      </c>
      <c r="EK368">
        <v>1010.751535714286</v>
      </c>
      <c r="EL368">
        <v>1049.525714285714</v>
      </c>
      <c r="EM368">
        <v>1.2107075</v>
      </c>
      <c r="EN368">
        <v>1026.812857142857</v>
      </c>
      <c r="EO368">
        <v>21.64046428571428</v>
      </c>
      <c r="EP368">
        <v>2.084001785714286</v>
      </c>
      <c r="EQ368">
        <v>1.973586785714286</v>
      </c>
      <c r="ER368">
        <v>18.09741785714285</v>
      </c>
      <c r="ES368">
        <v>17.23400357142857</v>
      </c>
      <c r="ET368">
        <v>1999.9825</v>
      </c>
      <c r="EU368">
        <v>0.9799985357142856</v>
      </c>
      <c r="EV368">
        <v>0.02000116785714286</v>
      </c>
      <c r="EW368">
        <v>0</v>
      </c>
      <c r="EX368">
        <v>303.9300714285715</v>
      </c>
      <c r="EY368">
        <v>5.00097</v>
      </c>
      <c r="EZ368">
        <v>6121.836428571428</v>
      </c>
      <c r="FA368">
        <v>16707.41071428572</v>
      </c>
      <c r="FB368">
        <v>40.1405</v>
      </c>
      <c r="FC368">
        <v>40.56199999999999</v>
      </c>
      <c r="FD368">
        <v>40.08224999999999</v>
      </c>
      <c r="FE368">
        <v>40.125</v>
      </c>
      <c r="FF368">
        <v>40.75</v>
      </c>
      <c r="FG368">
        <v>1955.0825</v>
      </c>
      <c r="FH368">
        <v>39.9</v>
      </c>
      <c r="FI368">
        <v>0</v>
      </c>
      <c r="FJ368">
        <v>1758820057.2</v>
      </c>
      <c r="FK368">
        <v>0</v>
      </c>
      <c r="FL368">
        <v>303.92484</v>
      </c>
      <c r="FM368">
        <v>1.695384610157791</v>
      </c>
      <c r="FN368">
        <v>-0.353076968736211</v>
      </c>
      <c r="FO368">
        <v>6121.8596</v>
      </c>
      <c r="FP368">
        <v>15</v>
      </c>
      <c r="FQ368">
        <v>0</v>
      </c>
      <c r="FR368" t="s">
        <v>441</v>
      </c>
      <c r="FS368">
        <v>1747247426.5</v>
      </c>
      <c r="FT368">
        <v>1747247420.5</v>
      </c>
      <c r="FU368">
        <v>0</v>
      </c>
      <c r="FV368">
        <v>1.027</v>
      </c>
      <c r="FW368">
        <v>0.031</v>
      </c>
      <c r="FX368">
        <v>0.02</v>
      </c>
      <c r="FY368">
        <v>0.05</v>
      </c>
      <c r="FZ368">
        <v>420</v>
      </c>
      <c r="GA368">
        <v>16</v>
      </c>
      <c r="GB368">
        <v>0.01</v>
      </c>
      <c r="GC368">
        <v>0.1</v>
      </c>
      <c r="GD368">
        <v>-39.14656585365854</v>
      </c>
      <c r="GE368">
        <v>-0.6617540069685977</v>
      </c>
      <c r="GF368">
        <v>0.1230853850169023</v>
      </c>
      <c r="GG368">
        <v>0</v>
      </c>
      <c r="GH368">
        <v>303.9304411764706</v>
      </c>
      <c r="GI368">
        <v>0.5057448382341192</v>
      </c>
      <c r="GJ368">
        <v>0.2383967517515161</v>
      </c>
      <c r="GK368">
        <v>-1</v>
      </c>
      <c r="GL368">
        <v>1.212377317073171</v>
      </c>
      <c r="GM368">
        <v>-0.03927219512194902</v>
      </c>
      <c r="GN368">
        <v>0.004033183711496918</v>
      </c>
      <c r="GO368">
        <v>1</v>
      </c>
      <c r="GP368">
        <v>1</v>
      </c>
      <c r="GQ368">
        <v>2</v>
      </c>
      <c r="GR368" t="s">
        <v>442</v>
      </c>
      <c r="GS368">
        <v>3.13584</v>
      </c>
      <c r="GT368">
        <v>2.68881</v>
      </c>
      <c r="GU368">
        <v>0.175168</v>
      </c>
      <c r="GV368">
        <v>0.177671</v>
      </c>
      <c r="GW368">
        <v>0.10373</v>
      </c>
      <c r="GX368">
        <v>0.098608</v>
      </c>
      <c r="GY368">
        <v>26246.2</v>
      </c>
      <c r="GZ368">
        <v>26213</v>
      </c>
      <c r="HA368">
        <v>29576.1</v>
      </c>
      <c r="HB368">
        <v>29455.5</v>
      </c>
      <c r="HC368">
        <v>35022.3</v>
      </c>
      <c r="HD368">
        <v>35165.4</v>
      </c>
      <c r="HE368">
        <v>41619.3</v>
      </c>
      <c r="HF368">
        <v>41844.8</v>
      </c>
      <c r="HG368">
        <v>1.93163</v>
      </c>
      <c r="HH368">
        <v>1.89928</v>
      </c>
      <c r="HI368">
        <v>0.116546</v>
      </c>
      <c r="HJ368">
        <v>0</v>
      </c>
      <c r="HK368">
        <v>28.1031</v>
      </c>
      <c r="HL368">
        <v>999.9</v>
      </c>
      <c r="HM368">
        <v>53.1</v>
      </c>
      <c r="HN368">
        <v>30.8</v>
      </c>
      <c r="HO368">
        <v>25.9676</v>
      </c>
      <c r="HP368">
        <v>62.0461</v>
      </c>
      <c r="HQ368">
        <v>25.9295</v>
      </c>
      <c r="HR368">
        <v>1</v>
      </c>
      <c r="HS368">
        <v>0.0330793</v>
      </c>
      <c r="HT368">
        <v>-0.558418</v>
      </c>
      <c r="HU368">
        <v>20.341</v>
      </c>
      <c r="HV368">
        <v>5.21654</v>
      </c>
      <c r="HW368">
        <v>12.0131</v>
      </c>
      <c r="HX368">
        <v>4.9884</v>
      </c>
      <c r="HY368">
        <v>3.2881</v>
      </c>
      <c r="HZ368">
        <v>9999</v>
      </c>
      <c r="IA368">
        <v>9999</v>
      </c>
      <c r="IB368">
        <v>9999</v>
      </c>
      <c r="IC368">
        <v>5.3</v>
      </c>
      <c r="ID368">
        <v>1.86757</v>
      </c>
      <c r="IE368">
        <v>1.86672</v>
      </c>
      <c r="IF368">
        <v>1.86601</v>
      </c>
      <c r="IG368">
        <v>1.866</v>
      </c>
      <c r="IH368">
        <v>1.86783</v>
      </c>
      <c r="II368">
        <v>1.87027</v>
      </c>
      <c r="IJ368">
        <v>1.86893</v>
      </c>
      <c r="IK368">
        <v>1.87042</v>
      </c>
      <c r="IL368">
        <v>0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-0.9</v>
      </c>
      <c r="IZ368">
        <v>0.1174</v>
      </c>
      <c r="JA368">
        <v>-0.08430758455233166</v>
      </c>
      <c r="JB368">
        <v>-0.0005046786976645747</v>
      </c>
      <c r="JC368">
        <v>-2.788243218172637E-07</v>
      </c>
      <c r="JD368">
        <v>-1.458253586176284E-11</v>
      </c>
      <c r="JE368">
        <v>-0.06436460862781151</v>
      </c>
      <c r="JF368">
        <v>-0.004978686969522418</v>
      </c>
      <c r="JG368">
        <v>0.0008967905392753483</v>
      </c>
      <c r="JH368">
        <v>-1.433903952826167E-05</v>
      </c>
      <c r="JI368">
        <v>4</v>
      </c>
      <c r="JJ368">
        <v>2332</v>
      </c>
      <c r="JK368">
        <v>1</v>
      </c>
      <c r="JL368">
        <v>26</v>
      </c>
      <c r="JM368">
        <v>192877.2</v>
      </c>
      <c r="JN368">
        <v>192877.3</v>
      </c>
      <c r="JO368">
        <v>2.18994</v>
      </c>
      <c r="JP368">
        <v>2.23755</v>
      </c>
      <c r="JQ368">
        <v>1.39648</v>
      </c>
      <c r="JR368">
        <v>2.34253</v>
      </c>
      <c r="JS368">
        <v>1.49536</v>
      </c>
      <c r="JT368">
        <v>2.7063</v>
      </c>
      <c r="JU368">
        <v>36.105</v>
      </c>
      <c r="JV368">
        <v>24.07</v>
      </c>
      <c r="JW368">
        <v>18</v>
      </c>
      <c r="JX368">
        <v>488.913</v>
      </c>
      <c r="JY368">
        <v>458.656</v>
      </c>
      <c r="JZ368">
        <v>28.2829</v>
      </c>
      <c r="KA368">
        <v>27.9902</v>
      </c>
      <c r="KB368">
        <v>30.0001</v>
      </c>
      <c r="KC368">
        <v>27.8327</v>
      </c>
      <c r="KD368">
        <v>27.7643</v>
      </c>
      <c r="KE368">
        <v>43.8379</v>
      </c>
      <c r="KF368">
        <v>23.7144</v>
      </c>
      <c r="KG368">
        <v>76.68810000000001</v>
      </c>
      <c r="KH368">
        <v>28.275</v>
      </c>
      <c r="KI368">
        <v>1075.53</v>
      </c>
      <c r="KJ368">
        <v>21.6647</v>
      </c>
      <c r="KK368">
        <v>101.082</v>
      </c>
      <c r="KL368">
        <v>100.626</v>
      </c>
    </row>
    <row r="369" spans="1:298">
      <c r="A369">
        <v>353</v>
      </c>
      <c r="B369">
        <v>1758820061.1</v>
      </c>
      <c r="C369">
        <v>7026</v>
      </c>
      <c r="D369" t="s">
        <v>1153</v>
      </c>
      <c r="E369" t="s">
        <v>1154</v>
      </c>
      <c r="F369">
        <v>5</v>
      </c>
      <c r="G369" t="s">
        <v>1026</v>
      </c>
      <c r="H369" t="s">
        <v>437</v>
      </c>
      <c r="I369" t="s">
        <v>438</v>
      </c>
      <c r="J369">
        <v>1758820053.6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1082.651157630618</v>
      </c>
      <c r="AL369">
        <v>1052.970424242424</v>
      </c>
      <c r="AM369">
        <v>3.398201059460291</v>
      </c>
      <c r="AN369">
        <v>65.06534305805209</v>
      </c>
      <c r="AO369">
        <f>(AQ369 - AP369 + DZ369*1E3/(8.314*(EB369+273.15)) * AS369/DY369 * AR369) * DY369/(100*DM369) * 1000/(1000 - AQ369)</f>
        <v>0</v>
      </c>
      <c r="AP369">
        <v>21.6381621605983</v>
      </c>
      <c r="AQ369">
        <v>22.83962181818181</v>
      </c>
      <c r="AR369">
        <v>-1.500612841007025E-05</v>
      </c>
      <c r="AS369">
        <v>108.0149622014332</v>
      </c>
      <c r="AT369">
        <v>0</v>
      </c>
      <c r="AU369">
        <v>0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2.44</v>
      </c>
      <c r="DN369">
        <v>0.5</v>
      </c>
      <c r="DO369" t="s">
        <v>440</v>
      </c>
      <c r="DP369">
        <v>2</v>
      </c>
      <c r="DQ369" t="b">
        <v>1</v>
      </c>
      <c r="DR369">
        <v>1758820053.6</v>
      </c>
      <c r="DS369">
        <v>1005.427037037037</v>
      </c>
      <c r="DT369">
        <v>1044.574074074074</v>
      </c>
      <c r="DU369">
        <v>22.84637037037037</v>
      </c>
      <c r="DV369">
        <v>21.63953703703704</v>
      </c>
      <c r="DW369">
        <v>1006.31737037037</v>
      </c>
      <c r="DX369">
        <v>22.7290037037037</v>
      </c>
      <c r="DY369">
        <v>500.0041111111111</v>
      </c>
      <c r="DZ369">
        <v>91.19931111111111</v>
      </c>
      <c r="EA369">
        <v>0.02827742592592592</v>
      </c>
      <c r="EB369">
        <v>29.67571481481482</v>
      </c>
      <c r="EC369">
        <v>30.00721851851852</v>
      </c>
      <c r="ED369">
        <v>999.9000000000001</v>
      </c>
      <c r="EE369">
        <v>0</v>
      </c>
      <c r="EF369">
        <v>0</v>
      </c>
      <c r="EG369">
        <v>9998.835185185184</v>
      </c>
      <c r="EH369">
        <v>0</v>
      </c>
      <c r="EI369">
        <v>12.21133333333333</v>
      </c>
      <c r="EJ369">
        <v>-39.1473962962963</v>
      </c>
      <c r="EK369">
        <v>1028.934444444445</v>
      </c>
      <c r="EL369">
        <v>1067.679259259259</v>
      </c>
      <c r="EM369">
        <v>1.206849259259259</v>
      </c>
      <c r="EN369">
        <v>1044.574074074074</v>
      </c>
      <c r="EO369">
        <v>21.63953703703704</v>
      </c>
      <c r="EP369">
        <v>2.083574074074074</v>
      </c>
      <c r="EQ369">
        <v>1.97351</v>
      </c>
      <c r="ER369">
        <v>18.09415925925926</v>
      </c>
      <c r="ES369">
        <v>17.23338888888889</v>
      </c>
      <c r="ET369">
        <v>1999.991111111111</v>
      </c>
      <c r="EU369">
        <v>0.9799986666666665</v>
      </c>
      <c r="EV369">
        <v>0.02000103703703704</v>
      </c>
      <c r="EW369">
        <v>0</v>
      </c>
      <c r="EX369">
        <v>303.9156666666667</v>
      </c>
      <c r="EY369">
        <v>5.00097</v>
      </c>
      <c r="EZ369">
        <v>6121.165925925925</v>
      </c>
      <c r="FA369">
        <v>16707.48518518519</v>
      </c>
      <c r="FB369">
        <v>40.14796296296296</v>
      </c>
      <c r="FC369">
        <v>40.56199999999999</v>
      </c>
      <c r="FD369">
        <v>40.09466666666667</v>
      </c>
      <c r="FE369">
        <v>40.125</v>
      </c>
      <c r="FF369">
        <v>40.75</v>
      </c>
      <c r="FG369">
        <v>1955.091111111111</v>
      </c>
      <c r="FH369">
        <v>39.9</v>
      </c>
      <c r="FI369">
        <v>0</v>
      </c>
      <c r="FJ369">
        <v>1758820062</v>
      </c>
      <c r="FK369">
        <v>0</v>
      </c>
      <c r="FL369">
        <v>303.92932</v>
      </c>
      <c r="FM369">
        <v>0.1488461609219698</v>
      </c>
      <c r="FN369">
        <v>-9.963846188299772</v>
      </c>
      <c r="FO369">
        <v>6121.2168</v>
      </c>
      <c r="FP369">
        <v>15</v>
      </c>
      <c r="FQ369">
        <v>0</v>
      </c>
      <c r="FR369" t="s">
        <v>441</v>
      </c>
      <c r="FS369">
        <v>1747247426.5</v>
      </c>
      <c r="FT369">
        <v>1747247420.5</v>
      </c>
      <c r="FU369">
        <v>0</v>
      </c>
      <c r="FV369">
        <v>1.027</v>
      </c>
      <c r="FW369">
        <v>0.031</v>
      </c>
      <c r="FX369">
        <v>0.02</v>
      </c>
      <c r="FY369">
        <v>0.05</v>
      </c>
      <c r="FZ369">
        <v>420</v>
      </c>
      <c r="GA369">
        <v>16</v>
      </c>
      <c r="GB369">
        <v>0.01</v>
      </c>
      <c r="GC369">
        <v>0.1</v>
      </c>
      <c r="GD369">
        <v>-39.10463414634145</v>
      </c>
      <c r="GE369">
        <v>-0.07047177700354787</v>
      </c>
      <c r="GF369">
        <v>0.1531538881914977</v>
      </c>
      <c r="GG369">
        <v>1</v>
      </c>
      <c r="GH369">
        <v>303.9049117647058</v>
      </c>
      <c r="GI369">
        <v>0.08792971696170218</v>
      </c>
      <c r="GJ369">
        <v>0.2738504709687845</v>
      </c>
      <c r="GK369">
        <v>-1</v>
      </c>
      <c r="GL369">
        <v>1.209745365853659</v>
      </c>
      <c r="GM369">
        <v>-0.04247623693379547</v>
      </c>
      <c r="GN369">
        <v>0.004316772788226795</v>
      </c>
      <c r="GO369">
        <v>1</v>
      </c>
      <c r="GP369">
        <v>2</v>
      </c>
      <c r="GQ369">
        <v>2</v>
      </c>
      <c r="GR369" t="s">
        <v>601</v>
      </c>
      <c r="GS369">
        <v>3.13587</v>
      </c>
      <c r="GT369">
        <v>2.68845</v>
      </c>
      <c r="GU369">
        <v>0.177013</v>
      </c>
      <c r="GV369">
        <v>0.179482</v>
      </c>
      <c r="GW369">
        <v>0.103717</v>
      </c>
      <c r="GX369">
        <v>0.0986028</v>
      </c>
      <c r="GY369">
        <v>26187.4</v>
      </c>
      <c r="GZ369">
        <v>26155.3</v>
      </c>
      <c r="HA369">
        <v>29576</v>
      </c>
      <c r="HB369">
        <v>29455.6</v>
      </c>
      <c r="HC369">
        <v>35022.5</v>
      </c>
      <c r="HD369">
        <v>35165.8</v>
      </c>
      <c r="HE369">
        <v>41618.9</v>
      </c>
      <c r="HF369">
        <v>41845</v>
      </c>
      <c r="HG369">
        <v>1.932</v>
      </c>
      <c r="HH369">
        <v>1.89898</v>
      </c>
      <c r="HI369">
        <v>0.117496</v>
      </c>
      <c r="HJ369">
        <v>0</v>
      </c>
      <c r="HK369">
        <v>28.0996</v>
      </c>
      <c r="HL369">
        <v>999.9</v>
      </c>
      <c r="HM369">
        <v>53.1</v>
      </c>
      <c r="HN369">
        <v>30.8</v>
      </c>
      <c r="HO369">
        <v>25.9692</v>
      </c>
      <c r="HP369">
        <v>61.8161</v>
      </c>
      <c r="HQ369">
        <v>25.9255</v>
      </c>
      <c r="HR369">
        <v>1</v>
      </c>
      <c r="HS369">
        <v>0.0330945</v>
      </c>
      <c r="HT369">
        <v>-0.558366</v>
      </c>
      <c r="HU369">
        <v>20.3407</v>
      </c>
      <c r="HV369">
        <v>5.21594</v>
      </c>
      <c r="HW369">
        <v>12.014</v>
      </c>
      <c r="HX369">
        <v>4.9879</v>
      </c>
      <c r="HY369">
        <v>3.28798</v>
      </c>
      <c r="HZ369">
        <v>9999</v>
      </c>
      <c r="IA369">
        <v>9999</v>
      </c>
      <c r="IB369">
        <v>9999</v>
      </c>
      <c r="IC369">
        <v>5.3</v>
      </c>
      <c r="ID369">
        <v>1.86758</v>
      </c>
      <c r="IE369">
        <v>1.86673</v>
      </c>
      <c r="IF369">
        <v>1.86601</v>
      </c>
      <c r="IG369">
        <v>1.866</v>
      </c>
      <c r="IH369">
        <v>1.86783</v>
      </c>
      <c r="II369">
        <v>1.87028</v>
      </c>
      <c r="IJ369">
        <v>1.86894</v>
      </c>
      <c r="IK369">
        <v>1.87042</v>
      </c>
      <c r="IL369">
        <v>0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-0.92</v>
      </c>
      <c r="IZ369">
        <v>0.1173</v>
      </c>
      <c r="JA369">
        <v>-0.08430758455233166</v>
      </c>
      <c r="JB369">
        <v>-0.0005046786976645747</v>
      </c>
      <c r="JC369">
        <v>-2.788243218172637E-07</v>
      </c>
      <c r="JD369">
        <v>-1.458253586176284E-11</v>
      </c>
      <c r="JE369">
        <v>-0.06436460862781151</v>
      </c>
      <c r="JF369">
        <v>-0.004978686969522418</v>
      </c>
      <c r="JG369">
        <v>0.0008967905392753483</v>
      </c>
      <c r="JH369">
        <v>-1.433903952826167E-05</v>
      </c>
      <c r="JI369">
        <v>4</v>
      </c>
      <c r="JJ369">
        <v>2332</v>
      </c>
      <c r="JK369">
        <v>1</v>
      </c>
      <c r="JL369">
        <v>26</v>
      </c>
      <c r="JM369">
        <v>192877.2</v>
      </c>
      <c r="JN369">
        <v>192877.3</v>
      </c>
      <c r="JO369">
        <v>2.22046</v>
      </c>
      <c r="JP369">
        <v>2.24731</v>
      </c>
      <c r="JQ369">
        <v>1.39648</v>
      </c>
      <c r="JR369">
        <v>2.34497</v>
      </c>
      <c r="JS369">
        <v>1.49536</v>
      </c>
      <c r="JT369">
        <v>2.68921</v>
      </c>
      <c r="JU369">
        <v>36.105</v>
      </c>
      <c r="JV369">
        <v>24.0612</v>
      </c>
      <c r="JW369">
        <v>18</v>
      </c>
      <c r="JX369">
        <v>489.166</v>
      </c>
      <c r="JY369">
        <v>458.469</v>
      </c>
      <c r="JZ369">
        <v>28.2719</v>
      </c>
      <c r="KA369">
        <v>27.9917</v>
      </c>
      <c r="KB369">
        <v>30.0003</v>
      </c>
      <c r="KC369">
        <v>27.8347</v>
      </c>
      <c r="KD369">
        <v>27.7646</v>
      </c>
      <c r="KE369">
        <v>44.43</v>
      </c>
      <c r="KF369">
        <v>23.7144</v>
      </c>
      <c r="KG369">
        <v>76.68810000000001</v>
      </c>
      <c r="KH369">
        <v>28.2692</v>
      </c>
      <c r="KI369">
        <v>1088.94</v>
      </c>
      <c r="KJ369">
        <v>21.6732</v>
      </c>
      <c r="KK369">
        <v>101.082</v>
      </c>
      <c r="KL369">
        <v>100.626</v>
      </c>
    </row>
    <row r="370" spans="1:298">
      <c r="A370">
        <v>354</v>
      </c>
      <c r="B370">
        <v>1758820066.1</v>
      </c>
      <c r="C370">
        <v>7031</v>
      </c>
      <c r="D370" t="s">
        <v>1155</v>
      </c>
      <c r="E370" t="s">
        <v>1156</v>
      </c>
      <c r="F370">
        <v>5</v>
      </c>
      <c r="G370" t="s">
        <v>1026</v>
      </c>
      <c r="H370" t="s">
        <v>437</v>
      </c>
      <c r="I370" t="s">
        <v>438</v>
      </c>
      <c r="J370">
        <v>1758820058.314285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1099.805501569048</v>
      </c>
      <c r="AL370">
        <v>1070.090363636364</v>
      </c>
      <c r="AM370">
        <v>3.425024564042539</v>
      </c>
      <c r="AN370">
        <v>65.06534305805209</v>
      </c>
      <c r="AO370">
        <f>(AQ370 - AP370 + DZ370*1E3/(8.314*(EB370+273.15)) * AS370/DY370 * AR370) * DY370/(100*DM370) * 1000/(1000 - AQ370)</f>
        <v>0</v>
      </c>
      <c r="AP370">
        <v>21.63746912954674</v>
      </c>
      <c r="AQ370">
        <v>22.83797939393938</v>
      </c>
      <c r="AR370">
        <v>-6.216928548061977E-06</v>
      </c>
      <c r="AS370">
        <v>108.0149622014332</v>
      </c>
      <c r="AT370">
        <v>0</v>
      </c>
      <c r="AU370">
        <v>0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2.44</v>
      </c>
      <c r="DN370">
        <v>0.5</v>
      </c>
      <c r="DO370" t="s">
        <v>440</v>
      </c>
      <c r="DP370">
        <v>2</v>
      </c>
      <c r="DQ370" t="b">
        <v>1</v>
      </c>
      <c r="DR370">
        <v>1758820058.314285</v>
      </c>
      <c r="DS370">
        <v>1021.257785714286</v>
      </c>
      <c r="DT370">
        <v>1060.351785714286</v>
      </c>
      <c r="DU370">
        <v>22.84262857142858</v>
      </c>
      <c r="DV370">
        <v>21.63851428571428</v>
      </c>
      <c r="DW370">
        <v>1022.164928571429</v>
      </c>
      <c r="DX370">
        <v>22.7253</v>
      </c>
      <c r="DY370">
        <v>500.0006428571429</v>
      </c>
      <c r="DZ370">
        <v>91.19947499999998</v>
      </c>
      <c r="EA370">
        <v>0.02830900714285714</v>
      </c>
      <c r="EB370">
        <v>29.67987857142858</v>
      </c>
      <c r="EC370">
        <v>30.00968571428571</v>
      </c>
      <c r="ED370">
        <v>999.9000000000002</v>
      </c>
      <c r="EE370">
        <v>0</v>
      </c>
      <c r="EF370">
        <v>0</v>
      </c>
      <c r="EG370">
        <v>9996.823571428571</v>
      </c>
      <c r="EH370">
        <v>0</v>
      </c>
      <c r="EI370">
        <v>12.21754642857143</v>
      </c>
      <c r="EJ370">
        <v>-39.09491428571429</v>
      </c>
      <c r="EK370">
        <v>1045.131071428571</v>
      </c>
      <c r="EL370">
        <v>1083.804285714286</v>
      </c>
      <c r="EM370">
        <v>1.204124642857143</v>
      </c>
      <c r="EN370">
        <v>1060.351785714286</v>
      </c>
      <c r="EO370">
        <v>21.63851428571428</v>
      </c>
      <c r="EP370">
        <v>2.083236071428571</v>
      </c>
      <c r="EQ370">
        <v>1.973421071428571</v>
      </c>
      <c r="ER370">
        <v>18.09158214285714</v>
      </c>
      <c r="ES370">
        <v>17.23266785714286</v>
      </c>
      <c r="ET370">
        <v>1999.986785714286</v>
      </c>
      <c r="EU370">
        <v>0.9799986428571428</v>
      </c>
      <c r="EV370">
        <v>0.02000105714285715</v>
      </c>
      <c r="EW370">
        <v>0</v>
      </c>
      <c r="EX370">
        <v>303.8986071428571</v>
      </c>
      <c r="EY370">
        <v>5.00097</v>
      </c>
      <c r="EZ370">
        <v>6120.756785714287</v>
      </c>
      <c r="FA370">
        <v>16707.45357142857</v>
      </c>
      <c r="FB370">
        <v>40.156</v>
      </c>
      <c r="FC370">
        <v>40.56199999999999</v>
      </c>
      <c r="FD370">
        <v>40.10025</v>
      </c>
      <c r="FE370">
        <v>40.125</v>
      </c>
      <c r="FF370">
        <v>40.75</v>
      </c>
      <c r="FG370">
        <v>1955.086785714285</v>
      </c>
      <c r="FH370">
        <v>39.9</v>
      </c>
      <c r="FI370">
        <v>0</v>
      </c>
      <c r="FJ370">
        <v>1758820067.4</v>
      </c>
      <c r="FK370">
        <v>0</v>
      </c>
      <c r="FL370">
        <v>303.9132307692308</v>
      </c>
      <c r="FM370">
        <v>-0.7755897387938472</v>
      </c>
      <c r="FN370">
        <v>-6.989401728644677</v>
      </c>
      <c r="FO370">
        <v>6120.735384615386</v>
      </c>
      <c r="FP370">
        <v>15</v>
      </c>
      <c r="FQ370">
        <v>0</v>
      </c>
      <c r="FR370" t="s">
        <v>441</v>
      </c>
      <c r="FS370">
        <v>1747247426.5</v>
      </c>
      <c r="FT370">
        <v>1747247420.5</v>
      </c>
      <c r="FU370">
        <v>0</v>
      </c>
      <c r="FV370">
        <v>1.027</v>
      </c>
      <c r="FW370">
        <v>0.031</v>
      </c>
      <c r="FX370">
        <v>0.02</v>
      </c>
      <c r="FY370">
        <v>0.05</v>
      </c>
      <c r="FZ370">
        <v>420</v>
      </c>
      <c r="GA370">
        <v>16</v>
      </c>
      <c r="GB370">
        <v>0.01</v>
      </c>
      <c r="GC370">
        <v>0.1</v>
      </c>
      <c r="GD370">
        <v>-39.12608536585365</v>
      </c>
      <c r="GE370">
        <v>0.8458160278746039</v>
      </c>
      <c r="GF370">
        <v>0.1376275382982525</v>
      </c>
      <c r="GG370">
        <v>0</v>
      </c>
      <c r="GH370">
        <v>303.9011176470589</v>
      </c>
      <c r="GI370">
        <v>-0.3519022140602739</v>
      </c>
      <c r="GJ370">
        <v>0.2836027425306981</v>
      </c>
      <c r="GK370">
        <v>-1</v>
      </c>
      <c r="GL370">
        <v>1.20604</v>
      </c>
      <c r="GM370">
        <v>-0.03746404181184791</v>
      </c>
      <c r="GN370">
        <v>0.003847376045959688</v>
      </c>
      <c r="GO370">
        <v>1</v>
      </c>
      <c r="GP370">
        <v>1</v>
      </c>
      <c r="GQ370">
        <v>2</v>
      </c>
      <c r="GR370" t="s">
        <v>442</v>
      </c>
      <c r="GS370">
        <v>3.13589</v>
      </c>
      <c r="GT370">
        <v>2.68868</v>
      </c>
      <c r="GU370">
        <v>0.178838</v>
      </c>
      <c r="GV370">
        <v>0.181257</v>
      </c>
      <c r="GW370">
        <v>0.103705</v>
      </c>
      <c r="GX370">
        <v>0.09859900000000001</v>
      </c>
      <c r="GY370">
        <v>26129.5</v>
      </c>
      <c r="GZ370">
        <v>26098.3</v>
      </c>
      <c r="HA370">
        <v>29576.2</v>
      </c>
      <c r="HB370">
        <v>29455.1</v>
      </c>
      <c r="HC370">
        <v>35023.2</v>
      </c>
      <c r="HD370">
        <v>35165.4</v>
      </c>
      <c r="HE370">
        <v>41619.1</v>
      </c>
      <c r="HF370">
        <v>41844.4</v>
      </c>
      <c r="HG370">
        <v>1.932</v>
      </c>
      <c r="HH370">
        <v>1.8993</v>
      </c>
      <c r="HI370">
        <v>0.117935</v>
      </c>
      <c r="HJ370">
        <v>0</v>
      </c>
      <c r="HK370">
        <v>28.0981</v>
      </c>
      <c r="HL370">
        <v>999.9</v>
      </c>
      <c r="HM370">
        <v>53.1</v>
      </c>
      <c r="HN370">
        <v>30.8</v>
      </c>
      <c r="HO370">
        <v>25.9684</v>
      </c>
      <c r="HP370">
        <v>62.0661</v>
      </c>
      <c r="HQ370">
        <v>25.7372</v>
      </c>
      <c r="HR370">
        <v>1</v>
      </c>
      <c r="HS370">
        <v>0.0331352</v>
      </c>
      <c r="HT370">
        <v>-0.553785</v>
      </c>
      <c r="HU370">
        <v>20.3407</v>
      </c>
      <c r="HV370">
        <v>5.21519</v>
      </c>
      <c r="HW370">
        <v>12.0135</v>
      </c>
      <c r="HX370">
        <v>4.9881</v>
      </c>
      <c r="HY370">
        <v>3.28805</v>
      </c>
      <c r="HZ370">
        <v>9999</v>
      </c>
      <c r="IA370">
        <v>9999</v>
      </c>
      <c r="IB370">
        <v>9999</v>
      </c>
      <c r="IC370">
        <v>5.3</v>
      </c>
      <c r="ID370">
        <v>1.86758</v>
      </c>
      <c r="IE370">
        <v>1.86672</v>
      </c>
      <c r="IF370">
        <v>1.86603</v>
      </c>
      <c r="IG370">
        <v>1.866</v>
      </c>
      <c r="IH370">
        <v>1.86783</v>
      </c>
      <c r="II370">
        <v>1.87028</v>
      </c>
      <c r="IJ370">
        <v>1.86892</v>
      </c>
      <c r="IK370">
        <v>1.87042</v>
      </c>
      <c r="IL370">
        <v>0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-0.9399999999999999</v>
      </c>
      <c r="IZ370">
        <v>0.1173</v>
      </c>
      <c r="JA370">
        <v>-0.08430758455233166</v>
      </c>
      <c r="JB370">
        <v>-0.0005046786976645747</v>
      </c>
      <c r="JC370">
        <v>-2.788243218172637E-07</v>
      </c>
      <c r="JD370">
        <v>-1.458253586176284E-11</v>
      </c>
      <c r="JE370">
        <v>-0.06436460862781151</v>
      </c>
      <c r="JF370">
        <v>-0.004978686969522418</v>
      </c>
      <c r="JG370">
        <v>0.0008967905392753483</v>
      </c>
      <c r="JH370">
        <v>-1.433903952826167E-05</v>
      </c>
      <c r="JI370">
        <v>4</v>
      </c>
      <c r="JJ370">
        <v>2332</v>
      </c>
      <c r="JK370">
        <v>1</v>
      </c>
      <c r="JL370">
        <v>26</v>
      </c>
      <c r="JM370">
        <v>192877.3</v>
      </c>
      <c r="JN370">
        <v>192877.4</v>
      </c>
      <c r="JO370">
        <v>2.24609</v>
      </c>
      <c r="JP370">
        <v>2.25098</v>
      </c>
      <c r="JQ370">
        <v>1.39771</v>
      </c>
      <c r="JR370">
        <v>2.34375</v>
      </c>
      <c r="JS370">
        <v>1.49536</v>
      </c>
      <c r="JT370">
        <v>2.59033</v>
      </c>
      <c r="JU370">
        <v>36.105</v>
      </c>
      <c r="JV370">
        <v>24.0525</v>
      </c>
      <c r="JW370">
        <v>18</v>
      </c>
      <c r="JX370">
        <v>489.166</v>
      </c>
      <c r="JY370">
        <v>458.691</v>
      </c>
      <c r="JZ370">
        <v>28.264</v>
      </c>
      <c r="KA370">
        <v>27.994</v>
      </c>
      <c r="KB370">
        <v>30.0002</v>
      </c>
      <c r="KC370">
        <v>27.8347</v>
      </c>
      <c r="KD370">
        <v>27.7667</v>
      </c>
      <c r="KE370">
        <v>44.9472</v>
      </c>
      <c r="KF370">
        <v>23.7144</v>
      </c>
      <c r="KG370">
        <v>76.68810000000001</v>
      </c>
      <c r="KH370">
        <v>28.2613</v>
      </c>
      <c r="KI370">
        <v>1108.98</v>
      </c>
      <c r="KJ370">
        <v>21.6813</v>
      </c>
      <c r="KK370">
        <v>101.082</v>
      </c>
      <c r="KL370">
        <v>100.624</v>
      </c>
    </row>
    <row r="371" spans="1:298">
      <c r="A371">
        <v>355</v>
      </c>
      <c r="B371">
        <v>1758820071.1</v>
      </c>
      <c r="C371">
        <v>7036</v>
      </c>
      <c r="D371" t="s">
        <v>1157</v>
      </c>
      <c r="E371" t="s">
        <v>1158</v>
      </c>
      <c r="F371">
        <v>5</v>
      </c>
      <c r="G371" t="s">
        <v>1026</v>
      </c>
      <c r="H371" t="s">
        <v>437</v>
      </c>
      <c r="I371" t="s">
        <v>438</v>
      </c>
      <c r="J371">
        <v>1758820063.6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1116.983640736627</v>
      </c>
      <c r="AL371">
        <v>1087.137939393939</v>
      </c>
      <c r="AM371">
        <v>3.415696137249635</v>
      </c>
      <c r="AN371">
        <v>65.06534305805209</v>
      </c>
      <c r="AO371">
        <f>(AQ371 - AP371 + DZ371*1E3/(8.314*(EB371+273.15)) * AS371/DY371 * AR371) * DY371/(100*DM371) * 1000/(1000 - AQ371)</f>
        <v>0</v>
      </c>
      <c r="AP371">
        <v>21.63766129128558</v>
      </c>
      <c r="AQ371">
        <v>22.83286484848484</v>
      </c>
      <c r="AR371">
        <v>-1.362148009404159E-05</v>
      </c>
      <c r="AS371">
        <v>108.0149622014332</v>
      </c>
      <c r="AT371">
        <v>0</v>
      </c>
      <c r="AU371">
        <v>0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2.44</v>
      </c>
      <c r="DN371">
        <v>0.5</v>
      </c>
      <c r="DO371" t="s">
        <v>440</v>
      </c>
      <c r="DP371">
        <v>2</v>
      </c>
      <c r="DQ371" t="b">
        <v>1</v>
      </c>
      <c r="DR371">
        <v>1758820063.6</v>
      </c>
      <c r="DS371">
        <v>1038.963703703704</v>
      </c>
      <c r="DT371">
        <v>1078.018518518518</v>
      </c>
      <c r="DU371">
        <v>22.83862592592593</v>
      </c>
      <c r="DV371">
        <v>21.63779259259259</v>
      </c>
      <c r="DW371">
        <v>1039.89</v>
      </c>
      <c r="DX371">
        <v>22.72133333333333</v>
      </c>
      <c r="DY371">
        <v>500.0028888888889</v>
      </c>
      <c r="DZ371">
        <v>91.19911481481482</v>
      </c>
      <c r="EA371">
        <v>0.02835907037037037</v>
      </c>
      <c r="EB371">
        <v>29.68242962962963</v>
      </c>
      <c r="EC371">
        <v>30.01388148148148</v>
      </c>
      <c r="ED371">
        <v>999.9000000000001</v>
      </c>
      <c r="EE371">
        <v>0</v>
      </c>
      <c r="EF371">
        <v>0</v>
      </c>
      <c r="EG371">
        <v>9997.612592592594</v>
      </c>
      <c r="EH371">
        <v>0</v>
      </c>
      <c r="EI371">
        <v>12.23293333333333</v>
      </c>
      <c r="EJ371">
        <v>-39.05524814814815</v>
      </c>
      <c r="EK371">
        <v>1063.246296296296</v>
      </c>
      <c r="EL371">
        <v>1101.85962962963</v>
      </c>
      <c r="EM371">
        <v>1.200842222222222</v>
      </c>
      <c r="EN371">
        <v>1078.018518518518</v>
      </c>
      <c r="EO371">
        <v>21.63779259259259</v>
      </c>
      <c r="EP371">
        <v>2.082861851851852</v>
      </c>
      <c r="EQ371">
        <v>1.973346666666667</v>
      </c>
      <c r="ER371">
        <v>18.08872592592592</v>
      </c>
      <c r="ES371">
        <v>17.23207407407407</v>
      </c>
      <c r="ET371">
        <v>1999.985555555556</v>
      </c>
      <c r="EU371">
        <v>0.9799986666666667</v>
      </c>
      <c r="EV371">
        <v>0.02000103333333334</v>
      </c>
      <c r="EW371">
        <v>0</v>
      </c>
      <c r="EX371">
        <v>303.797888888889</v>
      </c>
      <c r="EY371">
        <v>5.00097</v>
      </c>
      <c r="EZ371">
        <v>6120.326666666667</v>
      </c>
      <c r="FA371">
        <v>16707.44074074074</v>
      </c>
      <c r="FB371">
        <v>40.16174074074073</v>
      </c>
      <c r="FC371">
        <v>40.56199999999999</v>
      </c>
      <c r="FD371">
        <v>40.118</v>
      </c>
      <c r="FE371">
        <v>40.125</v>
      </c>
      <c r="FF371">
        <v>40.75</v>
      </c>
      <c r="FG371">
        <v>1955.085555555555</v>
      </c>
      <c r="FH371">
        <v>39.9</v>
      </c>
      <c r="FI371">
        <v>0</v>
      </c>
      <c r="FJ371">
        <v>1758820072.2</v>
      </c>
      <c r="FK371">
        <v>0</v>
      </c>
      <c r="FL371">
        <v>303.8232307692307</v>
      </c>
      <c r="FM371">
        <v>-0.1835897353848202</v>
      </c>
      <c r="FN371">
        <v>0.009230772708998086</v>
      </c>
      <c r="FO371">
        <v>6120.39423076923</v>
      </c>
      <c r="FP371">
        <v>15</v>
      </c>
      <c r="FQ371">
        <v>0</v>
      </c>
      <c r="FR371" t="s">
        <v>441</v>
      </c>
      <c r="FS371">
        <v>1747247426.5</v>
      </c>
      <c r="FT371">
        <v>1747247420.5</v>
      </c>
      <c r="FU371">
        <v>0</v>
      </c>
      <c r="FV371">
        <v>1.027</v>
      </c>
      <c r="FW371">
        <v>0.031</v>
      </c>
      <c r="FX371">
        <v>0.02</v>
      </c>
      <c r="FY371">
        <v>0.05</v>
      </c>
      <c r="FZ371">
        <v>420</v>
      </c>
      <c r="GA371">
        <v>16</v>
      </c>
      <c r="GB371">
        <v>0.01</v>
      </c>
      <c r="GC371">
        <v>0.1</v>
      </c>
      <c r="GD371">
        <v>-39.11162926829268</v>
      </c>
      <c r="GE371">
        <v>0.286233449477286</v>
      </c>
      <c r="GF371">
        <v>0.1280941388653666</v>
      </c>
      <c r="GG371">
        <v>0</v>
      </c>
      <c r="GH371">
        <v>303.8857352941176</v>
      </c>
      <c r="GI371">
        <v>-0.756990064905809</v>
      </c>
      <c r="GJ371">
        <v>0.295525285951434</v>
      </c>
      <c r="GK371">
        <v>-1</v>
      </c>
      <c r="GL371">
        <v>1.203221463414634</v>
      </c>
      <c r="GM371">
        <v>-0.03316975609755866</v>
      </c>
      <c r="GN371">
        <v>0.003345125001110085</v>
      </c>
      <c r="GO371">
        <v>1</v>
      </c>
      <c r="GP371">
        <v>1</v>
      </c>
      <c r="GQ371">
        <v>2</v>
      </c>
      <c r="GR371" t="s">
        <v>442</v>
      </c>
      <c r="GS371">
        <v>3.13589</v>
      </c>
      <c r="GT371">
        <v>2.68872</v>
      </c>
      <c r="GU371">
        <v>0.180654</v>
      </c>
      <c r="GV371">
        <v>0.183015</v>
      </c>
      <c r="GW371">
        <v>0.103691</v>
      </c>
      <c r="GX371">
        <v>0.0985999</v>
      </c>
      <c r="GY371">
        <v>26071.2</v>
      </c>
      <c r="GZ371">
        <v>26042.7</v>
      </c>
      <c r="HA371">
        <v>29575.7</v>
      </c>
      <c r="HB371">
        <v>29455.6</v>
      </c>
      <c r="HC371">
        <v>35023.4</v>
      </c>
      <c r="HD371">
        <v>35166.1</v>
      </c>
      <c r="HE371">
        <v>41618.6</v>
      </c>
      <c r="HF371">
        <v>41845.1</v>
      </c>
      <c r="HG371">
        <v>1.93185</v>
      </c>
      <c r="HH371">
        <v>1.89915</v>
      </c>
      <c r="HI371">
        <v>0.117786</v>
      </c>
      <c r="HJ371">
        <v>0</v>
      </c>
      <c r="HK371">
        <v>28.0966</v>
      </c>
      <c r="HL371">
        <v>999.9</v>
      </c>
      <c r="HM371">
        <v>53.1</v>
      </c>
      <c r="HN371">
        <v>30.8</v>
      </c>
      <c r="HO371">
        <v>25.9713</v>
      </c>
      <c r="HP371">
        <v>62.1361</v>
      </c>
      <c r="HQ371">
        <v>25.9215</v>
      </c>
      <c r="HR371">
        <v>1</v>
      </c>
      <c r="HS371">
        <v>0.0333308</v>
      </c>
      <c r="HT371">
        <v>-0.502026</v>
      </c>
      <c r="HU371">
        <v>20.3409</v>
      </c>
      <c r="HV371">
        <v>5.21534</v>
      </c>
      <c r="HW371">
        <v>12.0126</v>
      </c>
      <c r="HX371">
        <v>4.98815</v>
      </c>
      <c r="HY371">
        <v>3.28805</v>
      </c>
      <c r="HZ371">
        <v>9999</v>
      </c>
      <c r="IA371">
        <v>9999</v>
      </c>
      <c r="IB371">
        <v>9999</v>
      </c>
      <c r="IC371">
        <v>5.3</v>
      </c>
      <c r="ID371">
        <v>1.86757</v>
      </c>
      <c r="IE371">
        <v>1.86673</v>
      </c>
      <c r="IF371">
        <v>1.86601</v>
      </c>
      <c r="IG371">
        <v>1.866</v>
      </c>
      <c r="IH371">
        <v>1.86784</v>
      </c>
      <c r="II371">
        <v>1.87028</v>
      </c>
      <c r="IJ371">
        <v>1.86895</v>
      </c>
      <c r="IK371">
        <v>1.87042</v>
      </c>
      <c r="IL371">
        <v>0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-0.96</v>
      </c>
      <c r="IZ371">
        <v>0.1172</v>
      </c>
      <c r="JA371">
        <v>-0.08430758455233166</v>
      </c>
      <c r="JB371">
        <v>-0.0005046786976645747</v>
      </c>
      <c r="JC371">
        <v>-2.788243218172637E-07</v>
      </c>
      <c r="JD371">
        <v>-1.458253586176284E-11</v>
      </c>
      <c r="JE371">
        <v>-0.06436460862781151</v>
      </c>
      <c r="JF371">
        <v>-0.004978686969522418</v>
      </c>
      <c r="JG371">
        <v>0.0008967905392753483</v>
      </c>
      <c r="JH371">
        <v>-1.433903952826167E-05</v>
      </c>
      <c r="JI371">
        <v>4</v>
      </c>
      <c r="JJ371">
        <v>2332</v>
      </c>
      <c r="JK371">
        <v>1</v>
      </c>
      <c r="JL371">
        <v>26</v>
      </c>
      <c r="JM371">
        <v>192877.4</v>
      </c>
      <c r="JN371">
        <v>192877.5</v>
      </c>
      <c r="JO371">
        <v>2.27539</v>
      </c>
      <c r="JP371">
        <v>2.23877</v>
      </c>
      <c r="JQ371">
        <v>1.39648</v>
      </c>
      <c r="JR371">
        <v>2.34497</v>
      </c>
      <c r="JS371">
        <v>1.49536</v>
      </c>
      <c r="JT371">
        <v>2.70142</v>
      </c>
      <c r="JU371">
        <v>36.105</v>
      </c>
      <c r="JV371">
        <v>24.0612</v>
      </c>
      <c r="JW371">
        <v>18</v>
      </c>
      <c r="JX371">
        <v>489.089</v>
      </c>
      <c r="JY371">
        <v>458.596</v>
      </c>
      <c r="JZ371">
        <v>28.2505</v>
      </c>
      <c r="KA371">
        <v>27.9963</v>
      </c>
      <c r="KB371">
        <v>30.0002</v>
      </c>
      <c r="KC371">
        <v>27.8369</v>
      </c>
      <c r="KD371">
        <v>27.7667</v>
      </c>
      <c r="KE371">
        <v>45.542</v>
      </c>
      <c r="KF371">
        <v>23.7144</v>
      </c>
      <c r="KG371">
        <v>76.68810000000001</v>
      </c>
      <c r="KH371">
        <v>28.2419</v>
      </c>
      <c r="KI371">
        <v>1122.37</v>
      </c>
      <c r="KJ371">
        <v>21.6933</v>
      </c>
      <c r="KK371">
        <v>101.081</v>
      </c>
      <c r="KL371">
        <v>100.626</v>
      </c>
    </row>
    <row r="372" spans="1:298">
      <c r="A372">
        <v>356</v>
      </c>
      <c r="B372">
        <v>1758820076.1</v>
      </c>
      <c r="C372">
        <v>7041</v>
      </c>
      <c r="D372" t="s">
        <v>1159</v>
      </c>
      <c r="E372" t="s">
        <v>1160</v>
      </c>
      <c r="F372">
        <v>5</v>
      </c>
      <c r="G372" t="s">
        <v>1026</v>
      </c>
      <c r="H372" t="s">
        <v>437</v>
      </c>
      <c r="I372" t="s">
        <v>438</v>
      </c>
      <c r="J372">
        <v>1758820068.314285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1134.025122872077</v>
      </c>
      <c r="AL372">
        <v>1104.170848484848</v>
      </c>
      <c r="AM372">
        <v>3.402972982687185</v>
      </c>
      <c r="AN372">
        <v>65.06534305805209</v>
      </c>
      <c r="AO372">
        <f>(AQ372 - AP372 + DZ372*1E3/(8.314*(EB372+273.15)) * AS372/DY372 * AR372) * DY372/(100*DM372) * 1000/(1000 - AQ372)</f>
        <v>0</v>
      </c>
      <c r="AP372">
        <v>21.6366919720131</v>
      </c>
      <c r="AQ372">
        <v>22.82806424242424</v>
      </c>
      <c r="AR372">
        <v>-1.548582499317299E-05</v>
      </c>
      <c r="AS372">
        <v>108.0149622014332</v>
      </c>
      <c r="AT372">
        <v>0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2.44</v>
      </c>
      <c r="DN372">
        <v>0.5</v>
      </c>
      <c r="DO372" t="s">
        <v>440</v>
      </c>
      <c r="DP372">
        <v>2</v>
      </c>
      <c r="DQ372" t="b">
        <v>1</v>
      </c>
      <c r="DR372">
        <v>1758820068.314285</v>
      </c>
      <c r="DS372">
        <v>1054.681428571429</v>
      </c>
      <c r="DT372">
        <v>1093.812857142857</v>
      </c>
      <c r="DU372">
        <v>22.83504642857143</v>
      </c>
      <c r="DV372">
        <v>21.63726428571429</v>
      </c>
      <c r="DW372">
        <v>1055.626071428571</v>
      </c>
      <c r="DX372">
        <v>22.7178</v>
      </c>
      <c r="DY372">
        <v>500.0083571428571</v>
      </c>
      <c r="DZ372">
        <v>91.19886071428571</v>
      </c>
      <c r="EA372">
        <v>0.028462975</v>
      </c>
      <c r="EB372">
        <v>29.68494285714286</v>
      </c>
      <c r="EC372">
        <v>30.01775714285714</v>
      </c>
      <c r="ED372">
        <v>999.9000000000002</v>
      </c>
      <c r="EE372">
        <v>0</v>
      </c>
      <c r="EF372">
        <v>0</v>
      </c>
      <c r="EG372">
        <v>9998.948928571428</v>
      </c>
      <c r="EH372">
        <v>0</v>
      </c>
      <c r="EI372">
        <v>12.24288571428571</v>
      </c>
      <c r="EJ372">
        <v>-39.13125714285714</v>
      </c>
      <c r="EK372">
        <v>1079.328214285714</v>
      </c>
      <c r="EL372">
        <v>1118.001785714286</v>
      </c>
      <c r="EM372">
        <v>1.197788928571428</v>
      </c>
      <c r="EN372">
        <v>1093.812857142857</v>
      </c>
      <c r="EO372">
        <v>21.63726428571429</v>
      </c>
      <c r="EP372">
        <v>2.082529642857143</v>
      </c>
      <c r="EQ372">
        <v>1.973292142857143</v>
      </c>
      <c r="ER372">
        <v>18.08618214285714</v>
      </c>
      <c r="ES372">
        <v>17.23164642857143</v>
      </c>
      <c r="ET372">
        <v>1999.971785714285</v>
      </c>
      <c r="EU372">
        <v>0.9799985357142856</v>
      </c>
      <c r="EV372">
        <v>0.02000116428571429</v>
      </c>
      <c r="EW372">
        <v>0</v>
      </c>
      <c r="EX372">
        <v>303.8360714285714</v>
      </c>
      <c r="EY372">
        <v>5.00097</v>
      </c>
      <c r="EZ372">
        <v>6120.267857142857</v>
      </c>
      <c r="FA372">
        <v>16707.33214285715</v>
      </c>
      <c r="FB372">
        <v>40.16707142857142</v>
      </c>
      <c r="FC372">
        <v>40.56199999999999</v>
      </c>
      <c r="FD372">
        <v>40.10925000000001</v>
      </c>
      <c r="FE372">
        <v>40.125</v>
      </c>
      <c r="FF372">
        <v>40.75</v>
      </c>
      <c r="FG372">
        <v>1955.071785714286</v>
      </c>
      <c r="FH372">
        <v>39.9</v>
      </c>
      <c r="FI372">
        <v>0</v>
      </c>
      <c r="FJ372">
        <v>1758820077</v>
      </c>
      <c r="FK372">
        <v>0</v>
      </c>
      <c r="FL372">
        <v>303.8481538461539</v>
      </c>
      <c r="FM372">
        <v>0.0341880353735097</v>
      </c>
      <c r="FN372">
        <v>-3.977777757722018</v>
      </c>
      <c r="FO372">
        <v>6120.304999999999</v>
      </c>
      <c r="FP372">
        <v>15</v>
      </c>
      <c r="FQ372">
        <v>0</v>
      </c>
      <c r="FR372" t="s">
        <v>441</v>
      </c>
      <c r="FS372">
        <v>1747247426.5</v>
      </c>
      <c r="FT372">
        <v>1747247420.5</v>
      </c>
      <c r="FU372">
        <v>0</v>
      </c>
      <c r="FV372">
        <v>1.027</v>
      </c>
      <c r="FW372">
        <v>0.031</v>
      </c>
      <c r="FX372">
        <v>0.02</v>
      </c>
      <c r="FY372">
        <v>0.05</v>
      </c>
      <c r="FZ372">
        <v>420</v>
      </c>
      <c r="GA372">
        <v>16</v>
      </c>
      <c r="GB372">
        <v>0.01</v>
      </c>
      <c r="GC372">
        <v>0.1</v>
      </c>
      <c r="GD372">
        <v>-39.08577317073171</v>
      </c>
      <c r="GE372">
        <v>-0.8569735191637861</v>
      </c>
      <c r="GF372">
        <v>0.1079477154931516</v>
      </c>
      <c r="GG372">
        <v>0</v>
      </c>
      <c r="GH372">
        <v>303.8475882352941</v>
      </c>
      <c r="GI372">
        <v>-0.02774636802027424</v>
      </c>
      <c r="GJ372">
        <v>0.226966973193052</v>
      </c>
      <c r="GK372">
        <v>-1</v>
      </c>
      <c r="GL372">
        <v>1.199399024390244</v>
      </c>
      <c r="GM372">
        <v>-0.04008585365853755</v>
      </c>
      <c r="GN372">
        <v>0.004044229134469025</v>
      </c>
      <c r="GO372">
        <v>1</v>
      </c>
      <c r="GP372">
        <v>1</v>
      </c>
      <c r="GQ372">
        <v>2</v>
      </c>
      <c r="GR372" t="s">
        <v>442</v>
      </c>
      <c r="GS372">
        <v>3.13585</v>
      </c>
      <c r="GT372">
        <v>2.68883</v>
      </c>
      <c r="GU372">
        <v>0.182453</v>
      </c>
      <c r="GV372">
        <v>0.184794</v>
      </c>
      <c r="GW372">
        <v>0.103678</v>
      </c>
      <c r="GX372">
        <v>0.0986002</v>
      </c>
      <c r="GY372">
        <v>26014.2</v>
      </c>
      <c r="GZ372">
        <v>25985.7</v>
      </c>
      <c r="HA372">
        <v>29576</v>
      </c>
      <c r="HB372">
        <v>29455.3</v>
      </c>
      <c r="HC372">
        <v>35024.4</v>
      </c>
      <c r="HD372">
        <v>35165.7</v>
      </c>
      <c r="HE372">
        <v>41619.2</v>
      </c>
      <c r="HF372">
        <v>41844.7</v>
      </c>
      <c r="HG372">
        <v>1.93177</v>
      </c>
      <c r="HH372">
        <v>1.89925</v>
      </c>
      <c r="HI372">
        <v>0.117257</v>
      </c>
      <c r="HJ372">
        <v>0</v>
      </c>
      <c r="HK372">
        <v>28.096</v>
      </c>
      <c r="HL372">
        <v>999.9</v>
      </c>
      <c r="HM372">
        <v>53.1</v>
      </c>
      <c r="HN372">
        <v>30.8</v>
      </c>
      <c r="HO372">
        <v>25.9708</v>
      </c>
      <c r="HP372">
        <v>62.2061</v>
      </c>
      <c r="HQ372">
        <v>25.7893</v>
      </c>
      <c r="HR372">
        <v>1</v>
      </c>
      <c r="HS372">
        <v>0.0335798</v>
      </c>
      <c r="HT372">
        <v>-0.480095</v>
      </c>
      <c r="HU372">
        <v>20.3411</v>
      </c>
      <c r="HV372">
        <v>5.21549</v>
      </c>
      <c r="HW372">
        <v>12.0129</v>
      </c>
      <c r="HX372">
        <v>4.98825</v>
      </c>
      <c r="HY372">
        <v>3.28798</v>
      </c>
      <c r="HZ372">
        <v>9999</v>
      </c>
      <c r="IA372">
        <v>9999</v>
      </c>
      <c r="IB372">
        <v>9999</v>
      </c>
      <c r="IC372">
        <v>5.3</v>
      </c>
      <c r="ID372">
        <v>1.86758</v>
      </c>
      <c r="IE372">
        <v>1.86675</v>
      </c>
      <c r="IF372">
        <v>1.86602</v>
      </c>
      <c r="IG372">
        <v>1.866</v>
      </c>
      <c r="IH372">
        <v>1.86784</v>
      </c>
      <c r="II372">
        <v>1.87029</v>
      </c>
      <c r="IJ372">
        <v>1.86895</v>
      </c>
      <c r="IK372">
        <v>1.87042</v>
      </c>
      <c r="IL372">
        <v>0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-0.98</v>
      </c>
      <c r="IZ372">
        <v>0.1172</v>
      </c>
      <c r="JA372">
        <v>-0.08430758455233166</v>
      </c>
      <c r="JB372">
        <v>-0.0005046786976645747</v>
      </c>
      <c r="JC372">
        <v>-2.788243218172637E-07</v>
      </c>
      <c r="JD372">
        <v>-1.458253586176284E-11</v>
      </c>
      <c r="JE372">
        <v>-0.06436460862781151</v>
      </c>
      <c r="JF372">
        <v>-0.004978686969522418</v>
      </c>
      <c r="JG372">
        <v>0.0008967905392753483</v>
      </c>
      <c r="JH372">
        <v>-1.433903952826167E-05</v>
      </c>
      <c r="JI372">
        <v>4</v>
      </c>
      <c r="JJ372">
        <v>2332</v>
      </c>
      <c r="JK372">
        <v>1</v>
      </c>
      <c r="JL372">
        <v>26</v>
      </c>
      <c r="JM372">
        <v>192877.5</v>
      </c>
      <c r="JN372">
        <v>192877.6</v>
      </c>
      <c r="JO372">
        <v>2.30103</v>
      </c>
      <c r="JP372">
        <v>2.23389</v>
      </c>
      <c r="JQ372">
        <v>1.39648</v>
      </c>
      <c r="JR372">
        <v>2.34497</v>
      </c>
      <c r="JS372">
        <v>1.49536</v>
      </c>
      <c r="JT372">
        <v>2.69287</v>
      </c>
      <c r="JU372">
        <v>36.105</v>
      </c>
      <c r="JV372">
        <v>24.0612</v>
      </c>
      <c r="JW372">
        <v>18</v>
      </c>
      <c r="JX372">
        <v>489.044</v>
      </c>
      <c r="JY372">
        <v>458.678</v>
      </c>
      <c r="JZ372">
        <v>28.2317</v>
      </c>
      <c r="KA372">
        <v>27.998</v>
      </c>
      <c r="KB372">
        <v>30.0003</v>
      </c>
      <c r="KC372">
        <v>27.8371</v>
      </c>
      <c r="KD372">
        <v>27.769</v>
      </c>
      <c r="KE372">
        <v>46.0509</v>
      </c>
      <c r="KF372">
        <v>23.7144</v>
      </c>
      <c r="KG372">
        <v>76.68810000000001</v>
      </c>
      <c r="KH372">
        <v>28.2231</v>
      </c>
      <c r="KI372">
        <v>1142.41</v>
      </c>
      <c r="KJ372">
        <v>21.7097</v>
      </c>
      <c r="KK372">
        <v>101.082</v>
      </c>
      <c r="KL372">
        <v>100.625</v>
      </c>
    </row>
    <row r="373" spans="1:298">
      <c r="A373">
        <v>357</v>
      </c>
      <c r="B373">
        <v>1758820081.1</v>
      </c>
      <c r="C373">
        <v>7046</v>
      </c>
      <c r="D373" t="s">
        <v>1161</v>
      </c>
      <c r="E373" t="s">
        <v>1162</v>
      </c>
      <c r="F373">
        <v>5</v>
      </c>
      <c r="G373" t="s">
        <v>1026</v>
      </c>
      <c r="H373" t="s">
        <v>437</v>
      </c>
      <c r="I373" t="s">
        <v>438</v>
      </c>
      <c r="J373">
        <v>1758820073.6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1151.427105970471</v>
      </c>
      <c r="AL373">
        <v>1121.467212121212</v>
      </c>
      <c r="AM373">
        <v>3.468046315393655</v>
      </c>
      <c r="AN373">
        <v>65.06534305805209</v>
      </c>
      <c r="AO373">
        <f>(AQ373 - AP373 + DZ373*1E3/(8.314*(EB373+273.15)) * AS373/DY373 * AR373) * DY373/(100*DM373) * 1000/(1000 - AQ373)</f>
        <v>0</v>
      </c>
      <c r="AP373">
        <v>21.63653391670537</v>
      </c>
      <c r="AQ373">
        <v>22.8239303030303</v>
      </c>
      <c r="AR373">
        <v>-9.979490297482424E-06</v>
      </c>
      <c r="AS373">
        <v>108.0149622014332</v>
      </c>
      <c r="AT373">
        <v>0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2.44</v>
      </c>
      <c r="DN373">
        <v>0.5</v>
      </c>
      <c r="DO373" t="s">
        <v>440</v>
      </c>
      <c r="DP373">
        <v>2</v>
      </c>
      <c r="DQ373" t="b">
        <v>1</v>
      </c>
      <c r="DR373">
        <v>1758820073.6</v>
      </c>
      <c r="DS373">
        <v>1072.343333333333</v>
      </c>
      <c r="DT373">
        <v>1111.594814814815</v>
      </c>
      <c r="DU373">
        <v>22.83031851851852</v>
      </c>
      <c r="DV373">
        <v>21.63698888888889</v>
      </c>
      <c r="DW373">
        <v>1073.308888888889</v>
      </c>
      <c r="DX373">
        <v>22.71313703703704</v>
      </c>
      <c r="DY373">
        <v>500.0080370370371</v>
      </c>
      <c r="DZ373">
        <v>91.19851111111112</v>
      </c>
      <c r="EA373">
        <v>0.02856036296296296</v>
      </c>
      <c r="EB373">
        <v>29.68358518518519</v>
      </c>
      <c r="EC373">
        <v>30.0128</v>
      </c>
      <c r="ED373">
        <v>999.9000000000001</v>
      </c>
      <c r="EE373">
        <v>0</v>
      </c>
      <c r="EF373">
        <v>0</v>
      </c>
      <c r="EG373">
        <v>9997.59</v>
      </c>
      <c r="EH373">
        <v>0</v>
      </c>
      <c r="EI373">
        <v>12.24957037037037</v>
      </c>
      <c r="EJ373">
        <v>-39.25097407407407</v>
      </c>
      <c r="EK373">
        <v>1097.397777777778</v>
      </c>
      <c r="EL373">
        <v>1136.176666666667</v>
      </c>
      <c r="EM373">
        <v>1.193335555555555</v>
      </c>
      <c r="EN373">
        <v>1111.594814814815</v>
      </c>
      <c r="EO373">
        <v>21.63698888888889</v>
      </c>
      <c r="EP373">
        <v>2.082091111111111</v>
      </c>
      <c r="EQ373">
        <v>1.97325962962963</v>
      </c>
      <c r="ER373">
        <v>18.08282592592593</v>
      </c>
      <c r="ES373">
        <v>17.23139259259259</v>
      </c>
      <c r="ET373">
        <v>1999.970370370371</v>
      </c>
      <c r="EU373">
        <v>0.9799985555555556</v>
      </c>
      <c r="EV373">
        <v>0.02000114444444445</v>
      </c>
      <c r="EW373">
        <v>0</v>
      </c>
      <c r="EX373">
        <v>303.8141111111111</v>
      </c>
      <c r="EY373">
        <v>5.00097</v>
      </c>
      <c r="EZ373">
        <v>6120.105555555556</v>
      </c>
      <c r="FA373">
        <v>16707.32222222222</v>
      </c>
      <c r="FB373">
        <v>40.17322222222222</v>
      </c>
      <c r="FC373">
        <v>40.56199999999999</v>
      </c>
      <c r="FD373">
        <v>40.11566666666667</v>
      </c>
      <c r="FE373">
        <v>40.125</v>
      </c>
      <c r="FF373">
        <v>40.75</v>
      </c>
      <c r="FG373">
        <v>1955.07037037037</v>
      </c>
      <c r="FH373">
        <v>39.9</v>
      </c>
      <c r="FI373">
        <v>0</v>
      </c>
      <c r="FJ373">
        <v>1758820082.4</v>
      </c>
      <c r="FK373">
        <v>0</v>
      </c>
      <c r="FL373">
        <v>303.81328</v>
      </c>
      <c r="FM373">
        <v>0.1566923117563875</v>
      </c>
      <c r="FN373">
        <v>-1.783076946222333</v>
      </c>
      <c r="FO373">
        <v>6120.164400000001</v>
      </c>
      <c r="FP373">
        <v>15</v>
      </c>
      <c r="FQ373">
        <v>0</v>
      </c>
      <c r="FR373" t="s">
        <v>441</v>
      </c>
      <c r="FS373">
        <v>1747247426.5</v>
      </c>
      <c r="FT373">
        <v>1747247420.5</v>
      </c>
      <c r="FU373">
        <v>0</v>
      </c>
      <c r="FV373">
        <v>1.027</v>
      </c>
      <c r="FW373">
        <v>0.031</v>
      </c>
      <c r="FX373">
        <v>0.02</v>
      </c>
      <c r="FY373">
        <v>0.05</v>
      </c>
      <c r="FZ373">
        <v>420</v>
      </c>
      <c r="GA373">
        <v>16</v>
      </c>
      <c r="GB373">
        <v>0.01</v>
      </c>
      <c r="GC373">
        <v>0.1</v>
      </c>
      <c r="GD373">
        <v>-39.18072195121951</v>
      </c>
      <c r="GE373">
        <v>-1.09659303135889</v>
      </c>
      <c r="GF373">
        <v>0.1315907338130654</v>
      </c>
      <c r="GG373">
        <v>0</v>
      </c>
      <c r="GH373">
        <v>303.8131470588235</v>
      </c>
      <c r="GI373">
        <v>0.07747899248612694</v>
      </c>
      <c r="GJ373">
        <v>0.2064814665309247</v>
      </c>
      <c r="GK373">
        <v>-1</v>
      </c>
      <c r="GL373">
        <v>1.196567317073171</v>
      </c>
      <c r="GM373">
        <v>-0.0476590243902426</v>
      </c>
      <c r="GN373">
        <v>0.00475486658241193</v>
      </c>
      <c r="GO373">
        <v>1</v>
      </c>
      <c r="GP373">
        <v>1</v>
      </c>
      <c r="GQ373">
        <v>2</v>
      </c>
      <c r="GR373" t="s">
        <v>442</v>
      </c>
      <c r="GS373">
        <v>3.13596</v>
      </c>
      <c r="GT373">
        <v>2.68893</v>
      </c>
      <c r="GU373">
        <v>0.184257</v>
      </c>
      <c r="GV373">
        <v>0.186547</v>
      </c>
      <c r="GW373">
        <v>0.10366</v>
      </c>
      <c r="GX373">
        <v>0.0985949</v>
      </c>
      <c r="GY373">
        <v>25956.4</v>
      </c>
      <c r="GZ373">
        <v>25929.8</v>
      </c>
      <c r="HA373">
        <v>29575.6</v>
      </c>
      <c r="HB373">
        <v>29455.3</v>
      </c>
      <c r="HC373">
        <v>35024.4</v>
      </c>
      <c r="HD373">
        <v>35166</v>
      </c>
      <c r="HE373">
        <v>41618.4</v>
      </c>
      <c r="HF373">
        <v>41844.7</v>
      </c>
      <c r="HG373">
        <v>1.932</v>
      </c>
      <c r="HH373">
        <v>1.89945</v>
      </c>
      <c r="HI373">
        <v>0.116453</v>
      </c>
      <c r="HJ373">
        <v>0</v>
      </c>
      <c r="HK373">
        <v>28.0981</v>
      </c>
      <c r="HL373">
        <v>999.9</v>
      </c>
      <c r="HM373">
        <v>53.1</v>
      </c>
      <c r="HN373">
        <v>30.8</v>
      </c>
      <c r="HO373">
        <v>25.9695</v>
      </c>
      <c r="HP373">
        <v>62.0661</v>
      </c>
      <c r="HQ373">
        <v>25.7252</v>
      </c>
      <c r="HR373">
        <v>1</v>
      </c>
      <c r="HS373">
        <v>0.0336128</v>
      </c>
      <c r="HT373">
        <v>-0.489295</v>
      </c>
      <c r="HU373">
        <v>20.341</v>
      </c>
      <c r="HV373">
        <v>5.21594</v>
      </c>
      <c r="HW373">
        <v>12.0116</v>
      </c>
      <c r="HX373">
        <v>4.98855</v>
      </c>
      <c r="HY373">
        <v>3.28808</v>
      </c>
      <c r="HZ373">
        <v>9999</v>
      </c>
      <c r="IA373">
        <v>9999</v>
      </c>
      <c r="IB373">
        <v>9999</v>
      </c>
      <c r="IC373">
        <v>5.3</v>
      </c>
      <c r="ID373">
        <v>1.86752</v>
      </c>
      <c r="IE373">
        <v>1.86672</v>
      </c>
      <c r="IF373">
        <v>1.86601</v>
      </c>
      <c r="IG373">
        <v>1.866</v>
      </c>
      <c r="IH373">
        <v>1.86783</v>
      </c>
      <c r="II373">
        <v>1.87027</v>
      </c>
      <c r="IJ373">
        <v>1.86892</v>
      </c>
      <c r="IK373">
        <v>1.87042</v>
      </c>
      <c r="IL373">
        <v>0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-1</v>
      </c>
      <c r="IZ373">
        <v>0.1171</v>
      </c>
      <c r="JA373">
        <v>-0.08430758455233166</v>
      </c>
      <c r="JB373">
        <v>-0.0005046786976645747</v>
      </c>
      <c r="JC373">
        <v>-2.788243218172637E-07</v>
      </c>
      <c r="JD373">
        <v>-1.458253586176284E-11</v>
      </c>
      <c r="JE373">
        <v>-0.06436460862781151</v>
      </c>
      <c r="JF373">
        <v>-0.004978686969522418</v>
      </c>
      <c r="JG373">
        <v>0.0008967905392753483</v>
      </c>
      <c r="JH373">
        <v>-1.433903952826167E-05</v>
      </c>
      <c r="JI373">
        <v>4</v>
      </c>
      <c r="JJ373">
        <v>2332</v>
      </c>
      <c r="JK373">
        <v>1</v>
      </c>
      <c r="JL373">
        <v>26</v>
      </c>
      <c r="JM373">
        <v>192877.6</v>
      </c>
      <c r="JN373">
        <v>192877.7</v>
      </c>
      <c r="JO373">
        <v>2.33032</v>
      </c>
      <c r="JP373">
        <v>2.23022</v>
      </c>
      <c r="JQ373">
        <v>1.39771</v>
      </c>
      <c r="JR373">
        <v>2.34131</v>
      </c>
      <c r="JS373">
        <v>1.49536</v>
      </c>
      <c r="JT373">
        <v>2.66479</v>
      </c>
      <c r="JU373">
        <v>36.0816</v>
      </c>
      <c r="JV373">
        <v>24.07</v>
      </c>
      <c r="JW373">
        <v>18</v>
      </c>
      <c r="JX373">
        <v>489.205</v>
      </c>
      <c r="JY373">
        <v>458.804</v>
      </c>
      <c r="JZ373">
        <v>28.2132</v>
      </c>
      <c r="KA373">
        <v>27.9992</v>
      </c>
      <c r="KB373">
        <v>30.0001</v>
      </c>
      <c r="KC373">
        <v>27.8395</v>
      </c>
      <c r="KD373">
        <v>27.769</v>
      </c>
      <c r="KE373">
        <v>46.6359</v>
      </c>
      <c r="KF373">
        <v>23.7144</v>
      </c>
      <c r="KG373">
        <v>76.68810000000001</v>
      </c>
      <c r="KH373">
        <v>28.2108</v>
      </c>
      <c r="KI373">
        <v>1155.77</v>
      </c>
      <c r="KJ373">
        <v>21.7283</v>
      </c>
      <c r="KK373">
        <v>101.08</v>
      </c>
      <c r="KL373">
        <v>100.625</v>
      </c>
    </row>
    <row r="374" spans="1:298">
      <c r="A374">
        <v>358</v>
      </c>
      <c r="B374">
        <v>1758820086.1</v>
      </c>
      <c r="C374">
        <v>7051</v>
      </c>
      <c r="D374" t="s">
        <v>1163</v>
      </c>
      <c r="E374" t="s">
        <v>1164</v>
      </c>
      <c r="F374">
        <v>5</v>
      </c>
      <c r="G374" t="s">
        <v>1026</v>
      </c>
      <c r="H374" t="s">
        <v>437</v>
      </c>
      <c r="I374" t="s">
        <v>438</v>
      </c>
      <c r="J374">
        <v>1758820078.314285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1168.350379300784</v>
      </c>
      <c r="AL374">
        <v>1138.656484848485</v>
      </c>
      <c r="AM374">
        <v>3.435438949314878</v>
      </c>
      <c r="AN374">
        <v>65.06534305805209</v>
      </c>
      <c r="AO374">
        <f>(AQ374 - AP374 + DZ374*1E3/(8.314*(EB374+273.15)) * AS374/DY374 * AR374) * DY374/(100*DM374) * 1000/(1000 - AQ374)</f>
        <v>0</v>
      </c>
      <c r="AP374">
        <v>21.63914538425944</v>
      </c>
      <c r="AQ374">
        <v>22.81646606060606</v>
      </c>
      <c r="AR374">
        <v>-1.89176878542717E-05</v>
      </c>
      <c r="AS374">
        <v>108.0149622014332</v>
      </c>
      <c r="AT374">
        <v>0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2.44</v>
      </c>
      <c r="DN374">
        <v>0.5</v>
      </c>
      <c r="DO374" t="s">
        <v>440</v>
      </c>
      <c r="DP374">
        <v>2</v>
      </c>
      <c r="DQ374" t="b">
        <v>1</v>
      </c>
      <c r="DR374">
        <v>1758820078.314285</v>
      </c>
      <c r="DS374">
        <v>1088.163928571429</v>
      </c>
      <c r="DT374">
        <v>1127.403571428571</v>
      </c>
      <c r="DU374">
        <v>22.82548571428571</v>
      </c>
      <c r="DV374">
        <v>21.63792142857143</v>
      </c>
      <c r="DW374">
        <v>1089.148571428572</v>
      </c>
      <c r="DX374">
        <v>22.70836785714286</v>
      </c>
      <c r="DY374">
        <v>500.0148928571429</v>
      </c>
      <c r="DZ374">
        <v>91.19833928571428</v>
      </c>
      <c r="EA374">
        <v>0.02861845</v>
      </c>
      <c r="EB374">
        <v>29.67818214285715</v>
      </c>
      <c r="EC374">
        <v>30.00393214285714</v>
      </c>
      <c r="ED374">
        <v>999.9000000000002</v>
      </c>
      <c r="EE374">
        <v>0</v>
      </c>
      <c r="EF374">
        <v>0</v>
      </c>
      <c r="EG374">
        <v>9996.117142857143</v>
      </c>
      <c r="EH374">
        <v>0</v>
      </c>
      <c r="EI374">
        <v>12.2519</v>
      </c>
      <c r="EJ374">
        <v>-39.23843571428571</v>
      </c>
      <c r="EK374">
        <v>1113.582857142857</v>
      </c>
      <c r="EL374">
        <v>1152.336071428571</v>
      </c>
      <c r="EM374">
        <v>1.187564642857143</v>
      </c>
      <c r="EN374">
        <v>1127.403571428571</v>
      </c>
      <c r="EO374">
        <v>21.63792142857143</v>
      </c>
      <c r="EP374">
        <v>2.081646428571429</v>
      </c>
      <c r="EQ374">
        <v>1.973341785714286</v>
      </c>
      <c r="ER374">
        <v>18.07943214285714</v>
      </c>
      <c r="ES374">
        <v>17.23205357142857</v>
      </c>
      <c r="ET374">
        <v>1999.984642857143</v>
      </c>
      <c r="EU374">
        <v>0.97999875</v>
      </c>
      <c r="EV374">
        <v>0.02000094642857143</v>
      </c>
      <c r="EW374">
        <v>0</v>
      </c>
      <c r="EX374">
        <v>303.84825</v>
      </c>
      <c r="EY374">
        <v>5.00097</v>
      </c>
      <c r="EZ374">
        <v>6120.240357142858</v>
      </c>
      <c r="FA374">
        <v>16707.45</v>
      </c>
      <c r="FB374">
        <v>40.18257142857142</v>
      </c>
      <c r="FC374">
        <v>40.56199999999999</v>
      </c>
      <c r="FD374">
        <v>40.116</v>
      </c>
      <c r="FE374">
        <v>40.125</v>
      </c>
      <c r="FF374">
        <v>40.75</v>
      </c>
      <c r="FG374">
        <v>1955.084642857143</v>
      </c>
      <c r="FH374">
        <v>39.9</v>
      </c>
      <c r="FI374">
        <v>0</v>
      </c>
      <c r="FJ374">
        <v>1758820087.2</v>
      </c>
      <c r="FK374">
        <v>0</v>
      </c>
      <c r="FL374">
        <v>303.85424</v>
      </c>
      <c r="FM374">
        <v>0.1704615513789007</v>
      </c>
      <c r="FN374">
        <v>3.611538451125851</v>
      </c>
      <c r="FO374">
        <v>6120.1664</v>
      </c>
      <c r="FP374">
        <v>15</v>
      </c>
      <c r="FQ374">
        <v>0</v>
      </c>
      <c r="FR374" t="s">
        <v>441</v>
      </c>
      <c r="FS374">
        <v>1747247426.5</v>
      </c>
      <c r="FT374">
        <v>1747247420.5</v>
      </c>
      <c r="FU374">
        <v>0</v>
      </c>
      <c r="FV374">
        <v>1.027</v>
      </c>
      <c r="FW374">
        <v>0.031</v>
      </c>
      <c r="FX374">
        <v>0.02</v>
      </c>
      <c r="FY374">
        <v>0.05</v>
      </c>
      <c r="FZ374">
        <v>420</v>
      </c>
      <c r="GA374">
        <v>16</v>
      </c>
      <c r="GB374">
        <v>0.01</v>
      </c>
      <c r="GC374">
        <v>0.1</v>
      </c>
      <c r="GD374">
        <v>-39.21548</v>
      </c>
      <c r="GE374">
        <v>-0.3913530956848287</v>
      </c>
      <c r="GF374">
        <v>0.1241635759794315</v>
      </c>
      <c r="GG374">
        <v>0</v>
      </c>
      <c r="GH374">
        <v>303.8356470588236</v>
      </c>
      <c r="GI374">
        <v>0.3496715097713829</v>
      </c>
      <c r="GJ374">
        <v>0.1733473022496544</v>
      </c>
      <c r="GK374">
        <v>-1</v>
      </c>
      <c r="GL374">
        <v>1.191036</v>
      </c>
      <c r="GM374">
        <v>-0.06468585365853945</v>
      </c>
      <c r="GN374">
        <v>0.006704273935334078</v>
      </c>
      <c r="GO374">
        <v>1</v>
      </c>
      <c r="GP374">
        <v>1</v>
      </c>
      <c r="GQ374">
        <v>2</v>
      </c>
      <c r="GR374" t="s">
        <v>442</v>
      </c>
      <c r="GS374">
        <v>3.13583</v>
      </c>
      <c r="GT374">
        <v>2.68877</v>
      </c>
      <c r="GU374">
        <v>0.186038</v>
      </c>
      <c r="GV374">
        <v>0.188269</v>
      </c>
      <c r="GW374">
        <v>0.103641</v>
      </c>
      <c r="GX374">
        <v>0.0986616</v>
      </c>
      <c r="GY374">
        <v>25899.7</v>
      </c>
      <c r="GZ374">
        <v>25874.6</v>
      </c>
      <c r="HA374">
        <v>29575.5</v>
      </c>
      <c r="HB374">
        <v>29454.9</v>
      </c>
      <c r="HC374">
        <v>35025.1</v>
      </c>
      <c r="HD374">
        <v>35163</v>
      </c>
      <c r="HE374">
        <v>41618.2</v>
      </c>
      <c r="HF374">
        <v>41844.2</v>
      </c>
      <c r="HG374">
        <v>1.93183</v>
      </c>
      <c r="HH374">
        <v>1.8993</v>
      </c>
      <c r="HI374">
        <v>0.115886</v>
      </c>
      <c r="HJ374">
        <v>0</v>
      </c>
      <c r="HK374">
        <v>28.1005</v>
      </c>
      <c r="HL374">
        <v>999.9</v>
      </c>
      <c r="HM374">
        <v>53.1</v>
      </c>
      <c r="HN374">
        <v>30.8</v>
      </c>
      <c r="HO374">
        <v>25.9699</v>
      </c>
      <c r="HP374">
        <v>61.9861</v>
      </c>
      <c r="HQ374">
        <v>25.7812</v>
      </c>
      <c r="HR374">
        <v>1</v>
      </c>
      <c r="HS374">
        <v>0.0336789</v>
      </c>
      <c r="HT374">
        <v>-0.535956</v>
      </c>
      <c r="HU374">
        <v>20.3409</v>
      </c>
      <c r="HV374">
        <v>5.21489</v>
      </c>
      <c r="HW374">
        <v>12.0125</v>
      </c>
      <c r="HX374">
        <v>4.9888</v>
      </c>
      <c r="HY374">
        <v>3.2879</v>
      </c>
      <c r="HZ374">
        <v>9999</v>
      </c>
      <c r="IA374">
        <v>9999</v>
      </c>
      <c r="IB374">
        <v>9999</v>
      </c>
      <c r="IC374">
        <v>5.3</v>
      </c>
      <c r="ID374">
        <v>1.86758</v>
      </c>
      <c r="IE374">
        <v>1.86674</v>
      </c>
      <c r="IF374">
        <v>1.86602</v>
      </c>
      <c r="IG374">
        <v>1.866</v>
      </c>
      <c r="IH374">
        <v>1.86783</v>
      </c>
      <c r="II374">
        <v>1.87029</v>
      </c>
      <c r="IJ374">
        <v>1.86894</v>
      </c>
      <c r="IK374">
        <v>1.87042</v>
      </c>
      <c r="IL374">
        <v>0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-1.02</v>
      </c>
      <c r="IZ374">
        <v>0.117</v>
      </c>
      <c r="JA374">
        <v>-0.08430758455233166</v>
      </c>
      <c r="JB374">
        <v>-0.0005046786976645747</v>
      </c>
      <c r="JC374">
        <v>-2.788243218172637E-07</v>
      </c>
      <c r="JD374">
        <v>-1.458253586176284E-11</v>
      </c>
      <c r="JE374">
        <v>-0.06436460862781151</v>
      </c>
      <c r="JF374">
        <v>-0.004978686969522418</v>
      </c>
      <c r="JG374">
        <v>0.0008967905392753483</v>
      </c>
      <c r="JH374">
        <v>-1.433903952826167E-05</v>
      </c>
      <c r="JI374">
        <v>4</v>
      </c>
      <c r="JJ374">
        <v>2332</v>
      </c>
      <c r="JK374">
        <v>1</v>
      </c>
      <c r="JL374">
        <v>26</v>
      </c>
      <c r="JM374">
        <v>192877.7</v>
      </c>
      <c r="JN374">
        <v>192877.8</v>
      </c>
      <c r="JO374">
        <v>2.35596</v>
      </c>
      <c r="JP374">
        <v>2.23877</v>
      </c>
      <c r="JQ374">
        <v>1.39648</v>
      </c>
      <c r="JR374">
        <v>2.34375</v>
      </c>
      <c r="JS374">
        <v>1.49536</v>
      </c>
      <c r="JT374">
        <v>2.71362</v>
      </c>
      <c r="JU374">
        <v>36.0816</v>
      </c>
      <c r="JV374">
        <v>24.07</v>
      </c>
      <c r="JW374">
        <v>18</v>
      </c>
      <c r="JX374">
        <v>489.095</v>
      </c>
      <c r="JY374">
        <v>458.724</v>
      </c>
      <c r="JZ374">
        <v>28.2053</v>
      </c>
      <c r="KA374">
        <v>28.0012</v>
      </c>
      <c r="KB374">
        <v>30.0001</v>
      </c>
      <c r="KC374">
        <v>27.8395</v>
      </c>
      <c r="KD374">
        <v>27.771</v>
      </c>
      <c r="KE374">
        <v>47.1432</v>
      </c>
      <c r="KF374">
        <v>23.4408</v>
      </c>
      <c r="KG374">
        <v>76.68810000000001</v>
      </c>
      <c r="KH374">
        <v>28.2105</v>
      </c>
      <c r="KI374">
        <v>1175.8</v>
      </c>
      <c r="KJ374">
        <v>21.7382</v>
      </c>
      <c r="KK374">
        <v>101.08</v>
      </c>
      <c r="KL374">
        <v>100.624</v>
      </c>
    </row>
    <row r="375" spans="1:298">
      <c r="A375">
        <v>359</v>
      </c>
      <c r="B375">
        <v>1758820091.1</v>
      </c>
      <c r="C375">
        <v>7056</v>
      </c>
      <c r="D375" t="s">
        <v>1165</v>
      </c>
      <c r="E375" t="s">
        <v>1166</v>
      </c>
      <c r="F375">
        <v>5</v>
      </c>
      <c r="G375" t="s">
        <v>1026</v>
      </c>
      <c r="H375" t="s">
        <v>437</v>
      </c>
      <c r="I375" t="s">
        <v>438</v>
      </c>
      <c r="J375">
        <v>1758820083.6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1185.551048698227</v>
      </c>
      <c r="AL375">
        <v>1155.82406060606</v>
      </c>
      <c r="AM375">
        <v>3.434061753857753</v>
      </c>
      <c r="AN375">
        <v>65.06534305805209</v>
      </c>
      <c r="AO375">
        <f>(AQ375 - AP375 + DZ375*1E3/(8.314*(EB375+273.15)) * AS375/DY375 * AR375) * DY375/(100*DM375) * 1000/(1000 - AQ375)</f>
        <v>0</v>
      </c>
      <c r="AP375">
        <v>21.68008703615581</v>
      </c>
      <c r="AQ375">
        <v>22.82871939393939</v>
      </c>
      <c r="AR375">
        <v>3.687423700017752E-05</v>
      </c>
      <c r="AS375">
        <v>108.0149622014332</v>
      </c>
      <c r="AT375">
        <v>0</v>
      </c>
      <c r="AU375">
        <v>0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2.44</v>
      </c>
      <c r="DN375">
        <v>0.5</v>
      </c>
      <c r="DO375" t="s">
        <v>440</v>
      </c>
      <c r="DP375">
        <v>2</v>
      </c>
      <c r="DQ375" t="b">
        <v>1</v>
      </c>
      <c r="DR375">
        <v>1758820083.6</v>
      </c>
      <c r="DS375">
        <v>1105.928148148148</v>
      </c>
      <c r="DT375">
        <v>1145.152962962963</v>
      </c>
      <c r="DU375">
        <v>22.8225962962963</v>
      </c>
      <c r="DV375">
        <v>21.6510962962963</v>
      </c>
      <c r="DW375">
        <v>1106.932962962963</v>
      </c>
      <c r="DX375">
        <v>22.70550740740741</v>
      </c>
      <c r="DY375">
        <v>500.0186666666667</v>
      </c>
      <c r="DZ375">
        <v>91.19800000000002</v>
      </c>
      <c r="EA375">
        <v>0.02855617037037037</v>
      </c>
      <c r="EB375">
        <v>29.67020740740741</v>
      </c>
      <c r="EC375">
        <v>29.99518518518519</v>
      </c>
      <c r="ED375">
        <v>999.9000000000001</v>
      </c>
      <c r="EE375">
        <v>0</v>
      </c>
      <c r="EF375">
        <v>0</v>
      </c>
      <c r="EG375">
        <v>9992.80074074074</v>
      </c>
      <c r="EH375">
        <v>0</v>
      </c>
      <c r="EI375">
        <v>12.2532</v>
      </c>
      <c r="EJ375">
        <v>-39.2236111111111</v>
      </c>
      <c r="EK375">
        <v>1131.758518518518</v>
      </c>
      <c r="EL375">
        <v>1170.494074074074</v>
      </c>
      <c r="EM375">
        <v>1.171493333333333</v>
      </c>
      <c r="EN375">
        <v>1145.152962962963</v>
      </c>
      <c r="EO375">
        <v>21.6510962962963</v>
      </c>
      <c r="EP375">
        <v>2.081374814814815</v>
      </c>
      <c r="EQ375">
        <v>1.974537777777778</v>
      </c>
      <c r="ER375">
        <v>18.07735555555556</v>
      </c>
      <c r="ES375">
        <v>17.24161111111111</v>
      </c>
      <c r="ET375">
        <v>1999.98</v>
      </c>
      <c r="EU375">
        <v>0.9799987777777776</v>
      </c>
      <c r="EV375">
        <v>0.02000091851851852</v>
      </c>
      <c r="EW375">
        <v>0</v>
      </c>
      <c r="EX375">
        <v>303.8044444444444</v>
      </c>
      <c r="EY375">
        <v>5.00097</v>
      </c>
      <c r="EZ375">
        <v>6120.276296296296</v>
      </c>
      <c r="FA375">
        <v>16707.41111111111</v>
      </c>
      <c r="FB375">
        <v>40.18699999999999</v>
      </c>
      <c r="FC375">
        <v>40.56199999999999</v>
      </c>
      <c r="FD375">
        <v>40.125</v>
      </c>
      <c r="FE375">
        <v>40.125</v>
      </c>
      <c r="FF375">
        <v>40.75</v>
      </c>
      <c r="FG375">
        <v>1955.08</v>
      </c>
      <c r="FH375">
        <v>39.9</v>
      </c>
      <c r="FI375">
        <v>0</v>
      </c>
      <c r="FJ375">
        <v>1758820092</v>
      </c>
      <c r="FK375">
        <v>0</v>
      </c>
      <c r="FL375">
        <v>303.80884</v>
      </c>
      <c r="FM375">
        <v>0.2065384782924301</v>
      </c>
      <c r="FN375">
        <v>-0.6023077093269197</v>
      </c>
      <c r="FO375">
        <v>6120.2276</v>
      </c>
      <c r="FP375">
        <v>15</v>
      </c>
      <c r="FQ375">
        <v>0</v>
      </c>
      <c r="FR375" t="s">
        <v>441</v>
      </c>
      <c r="FS375">
        <v>1747247426.5</v>
      </c>
      <c r="FT375">
        <v>1747247420.5</v>
      </c>
      <c r="FU375">
        <v>0</v>
      </c>
      <c r="FV375">
        <v>1.027</v>
      </c>
      <c r="FW375">
        <v>0.031</v>
      </c>
      <c r="FX375">
        <v>0.02</v>
      </c>
      <c r="FY375">
        <v>0.05</v>
      </c>
      <c r="FZ375">
        <v>420</v>
      </c>
      <c r="GA375">
        <v>16</v>
      </c>
      <c r="GB375">
        <v>0.01</v>
      </c>
      <c r="GC375">
        <v>0.1</v>
      </c>
      <c r="GD375">
        <v>-39.21207500000001</v>
      </c>
      <c r="GE375">
        <v>0.3013913696060725</v>
      </c>
      <c r="GF375">
        <v>0.1255107161759506</v>
      </c>
      <c r="GG375">
        <v>0</v>
      </c>
      <c r="GH375">
        <v>303.8297352941177</v>
      </c>
      <c r="GI375">
        <v>-0.3539037349842702</v>
      </c>
      <c r="GJ375">
        <v>0.1876906573912831</v>
      </c>
      <c r="GK375">
        <v>-1</v>
      </c>
      <c r="GL375">
        <v>1.178966</v>
      </c>
      <c r="GM375">
        <v>-0.168016885553473</v>
      </c>
      <c r="GN375">
        <v>0.01805932291089564</v>
      </c>
      <c r="GO375">
        <v>0</v>
      </c>
      <c r="GP375">
        <v>0</v>
      </c>
      <c r="GQ375">
        <v>2</v>
      </c>
      <c r="GR375" t="s">
        <v>450</v>
      </c>
      <c r="GS375">
        <v>3.13591</v>
      </c>
      <c r="GT375">
        <v>2.68859</v>
      </c>
      <c r="GU375">
        <v>0.187808</v>
      </c>
      <c r="GV375">
        <v>0.189992</v>
      </c>
      <c r="GW375">
        <v>0.10368</v>
      </c>
      <c r="GX375">
        <v>0.098749</v>
      </c>
      <c r="GY375">
        <v>25842.8</v>
      </c>
      <c r="GZ375">
        <v>25819.7</v>
      </c>
      <c r="HA375">
        <v>29574.9</v>
      </c>
      <c r="HB375">
        <v>29455.1</v>
      </c>
      <c r="HC375">
        <v>35022.8</v>
      </c>
      <c r="HD375">
        <v>35159.7</v>
      </c>
      <c r="HE375">
        <v>41617.2</v>
      </c>
      <c r="HF375">
        <v>41844.4</v>
      </c>
      <c r="HG375">
        <v>1.9317</v>
      </c>
      <c r="HH375">
        <v>1.89928</v>
      </c>
      <c r="HI375">
        <v>0.115469</v>
      </c>
      <c r="HJ375">
        <v>0</v>
      </c>
      <c r="HK375">
        <v>28.1026</v>
      </c>
      <c r="HL375">
        <v>999.9</v>
      </c>
      <c r="HM375">
        <v>53.1</v>
      </c>
      <c r="HN375">
        <v>30.8</v>
      </c>
      <c r="HO375">
        <v>25.9704</v>
      </c>
      <c r="HP375">
        <v>62.1161</v>
      </c>
      <c r="HQ375">
        <v>25.7011</v>
      </c>
      <c r="HR375">
        <v>1</v>
      </c>
      <c r="HS375">
        <v>0.0338415</v>
      </c>
      <c r="HT375">
        <v>-0.715978</v>
      </c>
      <c r="HU375">
        <v>20.3401</v>
      </c>
      <c r="HV375">
        <v>5.21549</v>
      </c>
      <c r="HW375">
        <v>12.0126</v>
      </c>
      <c r="HX375">
        <v>4.98875</v>
      </c>
      <c r="HY375">
        <v>3.28833</v>
      </c>
      <c r="HZ375">
        <v>9999</v>
      </c>
      <c r="IA375">
        <v>9999</v>
      </c>
      <c r="IB375">
        <v>9999</v>
      </c>
      <c r="IC375">
        <v>5.3</v>
      </c>
      <c r="ID375">
        <v>1.86757</v>
      </c>
      <c r="IE375">
        <v>1.86671</v>
      </c>
      <c r="IF375">
        <v>1.86602</v>
      </c>
      <c r="IG375">
        <v>1.866</v>
      </c>
      <c r="IH375">
        <v>1.86783</v>
      </c>
      <c r="II375">
        <v>1.87028</v>
      </c>
      <c r="IJ375">
        <v>1.86892</v>
      </c>
      <c r="IK375">
        <v>1.87043</v>
      </c>
      <c r="IL375">
        <v>0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-1.03</v>
      </c>
      <c r="IZ375">
        <v>0.1172</v>
      </c>
      <c r="JA375">
        <v>-0.08430758455233166</v>
      </c>
      <c r="JB375">
        <v>-0.0005046786976645747</v>
      </c>
      <c r="JC375">
        <v>-2.788243218172637E-07</v>
      </c>
      <c r="JD375">
        <v>-1.458253586176284E-11</v>
      </c>
      <c r="JE375">
        <v>-0.06436460862781151</v>
      </c>
      <c r="JF375">
        <v>-0.004978686969522418</v>
      </c>
      <c r="JG375">
        <v>0.0008967905392753483</v>
      </c>
      <c r="JH375">
        <v>-1.433903952826167E-05</v>
      </c>
      <c r="JI375">
        <v>4</v>
      </c>
      <c r="JJ375">
        <v>2332</v>
      </c>
      <c r="JK375">
        <v>1</v>
      </c>
      <c r="JL375">
        <v>26</v>
      </c>
      <c r="JM375">
        <v>192877.7</v>
      </c>
      <c r="JN375">
        <v>192877.8</v>
      </c>
      <c r="JO375">
        <v>2.38403</v>
      </c>
      <c r="JP375">
        <v>2.24243</v>
      </c>
      <c r="JQ375">
        <v>1.39648</v>
      </c>
      <c r="JR375">
        <v>2.34131</v>
      </c>
      <c r="JS375">
        <v>1.49536</v>
      </c>
      <c r="JT375">
        <v>2.57446</v>
      </c>
      <c r="JU375">
        <v>36.0816</v>
      </c>
      <c r="JV375">
        <v>24.07</v>
      </c>
      <c r="JW375">
        <v>18</v>
      </c>
      <c r="JX375">
        <v>489.036</v>
      </c>
      <c r="JY375">
        <v>458.711</v>
      </c>
      <c r="JZ375">
        <v>28.2222</v>
      </c>
      <c r="KA375">
        <v>28.0034</v>
      </c>
      <c r="KB375">
        <v>30.0003</v>
      </c>
      <c r="KC375">
        <v>27.8418</v>
      </c>
      <c r="KD375">
        <v>27.7713</v>
      </c>
      <c r="KE375">
        <v>47.7214</v>
      </c>
      <c r="KF375">
        <v>23.4408</v>
      </c>
      <c r="KG375">
        <v>76.68810000000001</v>
      </c>
      <c r="KH375">
        <v>28.2498</v>
      </c>
      <c r="KI375">
        <v>1189.17</v>
      </c>
      <c r="KJ375">
        <v>21.7432</v>
      </c>
      <c r="KK375">
        <v>101.078</v>
      </c>
      <c r="KL375">
        <v>100.625</v>
      </c>
    </row>
    <row r="376" spans="1:298">
      <c r="A376">
        <v>360</v>
      </c>
      <c r="B376">
        <v>1758820096.1</v>
      </c>
      <c r="C376">
        <v>7061</v>
      </c>
      <c r="D376" t="s">
        <v>1167</v>
      </c>
      <c r="E376" t="s">
        <v>1168</v>
      </c>
      <c r="F376">
        <v>5</v>
      </c>
      <c r="G376" t="s">
        <v>1026</v>
      </c>
      <c r="H376" t="s">
        <v>437</v>
      </c>
      <c r="I376" t="s">
        <v>438</v>
      </c>
      <c r="J376">
        <v>1758820088.314285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1202.746706666473</v>
      </c>
      <c r="AL376">
        <v>1172.951090909091</v>
      </c>
      <c r="AM376">
        <v>3.413958950568395</v>
      </c>
      <c r="AN376">
        <v>65.06534305805209</v>
      </c>
      <c r="AO376">
        <f>(AQ376 - AP376 + DZ376*1E3/(8.314*(EB376+273.15)) * AS376/DY376 * AR376) * DY376/(100*DM376) * 1000/(1000 - AQ376)</f>
        <v>0</v>
      </c>
      <c r="AP376">
        <v>21.68530787195168</v>
      </c>
      <c r="AQ376">
        <v>22.83637151515151</v>
      </c>
      <c r="AR376">
        <v>1.866641222510592E-05</v>
      </c>
      <c r="AS376">
        <v>108.0149622014332</v>
      </c>
      <c r="AT376">
        <v>0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2.44</v>
      </c>
      <c r="DN376">
        <v>0.5</v>
      </c>
      <c r="DO376" t="s">
        <v>440</v>
      </c>
      <c r="DP376">
        <v>2</v>
      </c>
      <c r="DQ376" t="b">
        <v>1</v>
      </c>
      <c r="DR376">
        <v>1758820088.314285</v>
      </c>
      <c r="DS376">
        <v>1121.774642857143</v>
      </c>
      <c r="DT376">
        <v>1160.935</v>
      </c>
      <c r="DU376">
        <v>22.82514285714286</v>
      </c>
      <c r="DV376">
        <v>21.66622857142857</v>
      </c>
      <c r="DW376">
        <v>1122.798214285714</v>
      </c>
      <c r="DX376">
        <v>22.708025</v>
      </c>
      <c r="DY376">
        <v>500.0051428571428</v>
      </c>
      <c r="DZ376">
        <v>91.19783928571429</v>
      </c>
      <c r="EA376">
        <v>0.02851541071428571</v>
      </c>
      <c r="EB376">
        <v>29.66063928571429</v>
      </c>
      <c r="EC376">
        <v>29.98933571428572</v>
      </c>
      <c r="ED376">
        <v>999.9000000000002</v>
      </c>
      <c r="EE376">
        <v>0</v>
      </c>
      <c r="EF376">
        <v>0</v>
      </c>
      <c r="EG376">
        <v>9994.080714285714</v>
      </c>
      <c r="EH376">
        <v>0</v>
      </c>
      <c r="EI376">
        <v>12.2515</v>
      </c>
      <c r="EJ376">
        <v>-39.15890714285714</v>
      </c>
      <c r="EK376">
        <v>1147.9775</v>
      </c>
      <c r="EL376">
        <v>1186.643214285714</v>
      </c>
      <c r="EM376">
        <v>1.158912142857143</v>
      </c>
      <c r="EN376">
        <v>1160.935</v>
      </c>
      <c r="EO376">
        <v>21.66622857142857</v>
      </c>
      <c r="EP376">
        <v>2.081603571428571</v>
      </c>
      <c r="EQ376">
        <v>1.975914285714286</v>
      </c>
      <c r="ER376">
        <v>18.07911428571429</v>
      </c>
      <c r="ES376">
        <v>17.25262142857143</v>
      </c>
      <c r="ET376">
        <v>1999.981071428572</v>
      </c>
      <c r="EU376">
        <v>0.9799988571428571</v>
      </c>
      <c r="EV376">
        <v>0.02000083928571429</v>
      </c>
      <c r="EW376">
        <v>0</v>
      </c>
      <c r="EX376">
        <v>303.7878928571428</v>
      </c>
      <c r="EY376">
        <v>5.00097</v>
      </c>
      <c r="EZ376">
        <v>6120.052857142858</v>
      </c>
      <c r="FA376">
        <v>16707.425</v>
      </c>
      <c r="FB376">
        <v>40.18699999999999</v>
      </c>
      <c r="FC376">
        <v>40.56199999999999</v>
      </c>
      <c r="FD376">
        <v>40.125</v>
      </c>
      <c r="FE376">
        <v>40.125</v>
      </c>
      <c r="FF376">
        <v>40.75</v>
      </c>
      <c r="FG376">
        <v>1955.081071428571</v>
      </c>
      <c r="FH376">
        <v>39.9</v>
      </c>
      <c r="FI376">
        <v>0</v>
      </c>
      <c r="FJ376">
        <v>1758820097.4</v>
      </c>
      <c r="FK376">
        <v>0</v>
      </c>
      <c r="FL376">
        <v>303.7937307692307</v>
      </c>
      <c r="FM376">
        <v>-1.032717932804039</v>
      </c>
      <c r="FN376">
        <v>-10.63965812035534</v>
      </c>
      <c r="FO376">
        <v>6119.814230769231</v>
      </c>
      <c r="FP376">
        <v>15</v>
      </c>
      <c r="FQ376">
        <v>0</v>
      </c>
      <c r="FR376" t="s">
        <v>441</v>
      </c>
      <c r="FS376">
        <v>1747247426.5</v>
      </c>
      <c r="FT376">
        <v>1747247420.5</v>
      </c>
      <c r="FU376">
        <v>0</v>
      </c>
      <c r="FV376">
        <v>1.027</v>
      </c>
      <c r="FW376">
        <v>0.031</v>
      </c>
      <c r="FX376">
        <v>0.02</v>
      </c>
      <c r="FY376">
        <v>0.05</v>
      </c>
      <c r="FZ376">
        <v>420</v>
      </c>
      <c r="GA376">
        <v>16</v>
      </c>
      <c r="GB376">
        <v>0.01</v>
      </c>
      <c r="GC376">
        <v>0.1</v>
      </c>
      <c r="GD376">
        <v>-39.21856097560975</v>
      </c>
      <c r="GE376">
        <v>0.6707435540068788</v>
      </c>
      <c r="GF376">
        <v>0.1216150742382498</v>
      </c>
      <c r="GG376">
        <v>0</v>
      </c>
      <c r="GH376">
        <v>303.7856470588235</v>
      </c>
      <c r="GI376">
        <v>-0.3038960971693334</v>
      </c>
      <c r="GJ376">
        <v>0.2023117690672364</v>
      </c>
      <c r="GK376">
        <v>-1</v>
      </c>
      <c r="GL376">
        <v>1.166814878048781</v>
      </c>
      <c r="GM376">
        <v>-0.1803204878048763</v>
      </c>
      <c r="GN376">
        <v>0.01943588799253327</v>
      </c>
      <c r="GO376">
        <v>0</v>
      </c>
      <c r="GP376">
        <v>0</v>
      </c>
      <c r="GQ376">
        <v>2</v>
      </c>
      <c r="GR376" t="s">
        <v>450</v>
      </c>
      <c r="GS376">
        <v>3.13595</v>
      </c>
      <c r="GT376">
        <v>2.68866</v>
      </c>
      <c r="GU376">
        <v>0.189553</v>
      </c>
      <c r="GV376">
        <v>0.191716</v>
      </c>
      <c r="GW376">
        <v>0.103702</v>
      </c>
      <c r="GX376">
        <v>0.0987532</v>
      </c>
      <c r="GY376">
        <v>25787.4</v>
      </c>
      <c r="GZ376">
        <v>25764.6</v>
      </c>
      <c r="HA376">
        <v>29575.1</v>
      </c>
      <c r="HB376">
        <v>29454.9</v>
      </c>
      <c r="HC376">
        <v>35022.3</v>
      </c>
      <c r="HD376">
        <v>35159.2</v>
      </c>
      <c r="HE376">
        <v>41617.7</v>
      </c>
      <c r="HF376">
        <v>41844</v>
      </c>
      <c r="HG376">
        <v>1.93193</v>
      </c>
      <c r="HH376">
        <v>1.89933</v>
      </c>
      <c r="HI376">
        <v>0.115715</v>
      </c>
      <c r="HJ376">
        <v>0</v>
      </c>
      <c r="HK376">
        <v>28.1029</v>
      </c>
      <c r="HL376">
        <v>999.9</v>
      </c>
      <c r="HM376">
        <v>53.1</v>
      </c>
      <c r="HN376">
        <v>30.8</v>
      </c>
      <c r="HO376">
        <v>25.9704</v>
      </c>
      <c r="HP376">
        <v>62.0061</v>
      </c>
      <c r="HQ376">
        <v>25.8694</v>
      </c>
      <c r="HR376">
        <v>1</v>
      </c>
      <c r="HS376">
        <v>0.0340854</v>
      </c>
      <c r="HT376">
        <v>-0.666438</v>
      </c>
      <c r="HU376">
        <v>20.3405</v>
      </c>
      <c r="HV376">
        <v>5.21624</v>
      </c>
      <c r="HW376">
        <v>12.0116</v>
      </c>
      <c r="HX376">
        <v>4.9889</v>
      </c>
      <c r="HY376">
        <v>3.28838</v>
      </c>
      <c r="HZ376">
        <v>9999</v>
      </c>
      <c r="IA376">
        <v>9999</v>
      </c>
      <c r="IB376">
        <v>9999</v>
      </c>
      <c r="IC376">
        <v>5.3</v>
      </c>
      <c r="ID376">
        <v>1.8676</v>
      </c>
      <c r="IE376">
        <v>1.86672</v>
      </c>
      <c r="IF376">
        <v>1.86602</v>
      </c>
      <c r="IG376">
        <v>1.866</v>
      </c>
      <c r="IH376">
        <v>1.86784</v>
      </c>
      <c r="II376">
        <v>1.87029</v>
      </c>
      <c r="IJ376">
        <v>1.86893</v>
      </c>
      <c r="IK376">
        <v>1.87042</v>
      </c>
      <c r="IL376">
        <v>0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-1.05</v>
      </c>
      <c r="IZ376">
        <v>0.1173</v>
      </c>
      <c r="JA376">
        <v>-0.08430758455233166</v>
      </c>
      <c r="JB376">
        <v>-0.0005046786976645747</v>
      </c>
      <c r="JC376">
        <v>-2.788243218172637E-07</v>
      </c>
      <c r="JD376">
        <v>-1.458253586176284E-11</v>
      </c>
      <c r="JE376">
        <v>-0.06436460862781151</v>
      </c>
      <c r="JF376">
        <v>-0.004978686969522418</v>
      </c>
      <c r="JG376">
        <v>0.0008967905392753483</v>
      </c>
      <c r="JH376">
        <v>-1.433903952826167E-05</v>
      </c>
      <c r="JI376">
        <v>4</v>
      </c>
      <c r="JJ376">
        <v>2332</v>
      </c>
      <c r="JK376">
        <v>1</v>
      </c>
      <c r="JL376">
        <v>26</v>
      </c>
      <c r="JM376">
        <v>192877.8</v>
      </c>
      <c r="JN376">
        <v>192877.9</v>
      </c>
      <c r="JO376">
        <v>2.40967</v>
      </c>
      <c r="JP376">
        <v>2.24243</v>
      </c>
      <c r="JQ376">
        <v>1.39771</v>
      </c>
      <c r="JR376">
        <v>2.34619</v>
      </c>
      <c r="JS376">
        <v>1.49536</v>
      </c>
      <c r="JT376">
        <v>2.7002</v>
      </c>
      <c r="JU376">
        <v>36.0816</v>
      </c>
      <c r="JV376">
        <v>24.0612</v>
      </c>
      <c r="JW376">
        <v>18</v>
      </c>
      <c r="JX376">
        <v>489.179</v>
      </c>
      <c r="JY376">
        <v>458.758</v>
      </c>
      <c r="JZ376">
        <v>28.2523</v>
      </c>
      <c r="KA376">
        <v>28.0051</v>
      </c>
      <c r="KB376">
        <v>30.0003</v>
      </c>
      <c r="KC376">
        <v>27.8422</v>
      </c>
      <c r="KD376">
        <v>27.7733</v>
      </c>
      <c r="KE376">
        <v>48.2165</v>
      </c>
      <c r="KF376">
        <v>23.4408</v>
      </c>
      <c r="KG376">
        <v>76.68810000000001</v>
      </c>
      <c r="KH376">
        <v>28.2576</v>
      </c>
      <c r="KI376">
        <v>1209.21</v>
      </c>
      <c r="KJ376">
        <v>21.7458</v>
      </c>
      <c r="KK376">
        <v>101.079</v>
      </c>
      <c r="KL376">
        <v>100.624</v>
      </c>
    </row>
    <row r="377" spans="1:298">
      <c r="A377">
        <v>361</v>
      </c>
      <c r="B377">
        <v>1758820101.1</v>
      </c>
      <c r="C377">
        <v>7066</v>
      </c>
      <c r="D377" t="s">
        <v>1169</v>
      </c>
      <c r="E377" t="s">
        <v>1170</v>
      </c>
      <c r="F377">
        <v>5</v>
      </c>
      <c r="G377" t="s">
        <v>1026</v>
      </c>
      <c r="H377" t="s">
        <v>437</v>
      </c>
      <c r="I377" t="s">
        <v>438</v>
      </c>
      <c r="J377">
        <v>1758820093.6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1219.959300139009</v>
      </c>
      <c r="AL377">
        <v>1189.97515151515</v>
      </c>
      <c r="AM377">
        <v>3.402468779319206</v>
      </c>
      <c r="AN377">
        <v>65.06534305805209</v>
      </c>
      <c r="AO377">
        <f>(AQ377 - AP377 + DZ377*1E3/(8.314*(EB377+273.15)) * AS377/DY377 * AR377) * DY377/(100*DM377) * 1000/(1000 - AQ377)</f>
        <v>0</v>
      </c>
      <c r="AP377">
        <v>21.68603761901156</v>
      </c>
      <c r="AQ377">
        <v>22.84225757575757</v>
      </c>
      <c r="AR377">
        <v>1.246291279941452E-05</v>
      </c>
      <c r="AS377">
        <v>108.0149622014332</v>
      </c>
      <c r="AT377">
        <v>0</v>
      </c>
      <c r="AU377">
        <v>0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2.44</v>
      </c>
      <c r="DN377">
        <v>0.5</v>
      </c>
      <c r="DO377" t="s">
        <v>440</v>
      </c>
      <c r="DP377">
        <v>2</v>
      </c>
      <c r="DQ377" t="b">
        <v>1</v>
      </c>
      <c r="DR377">
        <v>1758820093.6</v>
      </c>
      <c r="DS377">
        <v>1139.468518518519</v>
      </c>
      <c r="DT377">
        <v>1178.658888888889</v>
      </c>
      <c r="DU377">
        <v>22.83218148148148</v>
      </c>
      <c r="DV377">
        <v>21.68245925925926</v>
      </c>
      <c r="DW377">
        <v>1140.512592592592</v>
      </c>
      <c r="DX377">
        <v>22.71498148148148</v>
      </c>
      <c r="DY377">
        <v>500.0207037037038</v>
      </c>
      <c r="DZ377">
        <v>91.19770740740744</v>
      </c>
      <c r="EA377">
        <v>0.02837375555555555</v>
      </c>
      <c r="EB377">
        <v>29.66450740740741</v>
      </c>
      <c r="EC377">
        <v>29.99227037037037</v>
      </c>
      <c r="ED377">
        <v>999.9000000000001</v>
      </c>
      <c r="EE377">
        <v>0</v>
      </c>
      <c r="EF377">
        <v>0</v>
      </c>
      <c r="EG377">
        <v>9996.683333333334</v>
      </c>
      <c r="EH377">
        <v>0</v>
      </c>
      <c r="EI377">
        <v>12.24025555555555</v>
      </c>
      <c r="EJ377">
        <v>-39.19036296296297</v>
      </c>
      <c r="EK377">
        <v>1166.092592592592</v>
      </c>
      <c r="EL377">
        <v>1204.780740740741</v>
      </c>
      <c r="EM377">
        <v>1.149724444444444</v>
      </c>
      <c r="EN377">
        <v>1178.658888888889</v>
      </c>
      <c r="EO377">
        <v>21.68245925925926</v>
      </c>
      <c r="EP377">
        <v>2.082243703703704</v>
      </c>
      <c r="EQ377">
        <v>1.977391111111111</v>
      </c>
      <c r="ER377">
        <v>18.0839962962963</v>
      </c>
      <c r="ES377">
        <v>17.26444074074074</v>
      </c>
      <c r="ET377">
        <v>1999.99</v>
      </c>
      <c r="EU377">
        <v>0.9799990000000001</v>
      </c>
      <c r="EV377">
        <v>0.0200007</v>
      </c>
      <c r="EW377">
        <v>0</v>
      </c>
      <c r="EX377">
        <v>303.7346666666667</v>
      </c>
      <c r="EY377">
        <v>5.00097</v>
      </c>
      <c r="EZ377">
        <v>6119.251111111113</v>
      </c>
      <c r="FA377">
        <v>16707.48888888889</v>
      </c>
      <c r="FB377">
        <v>40.18699999999999</v>
      </c>
      <c r="FC377">
        <v>40.56199999999999</v>
      </c>
      <c r="FD377">
        <v>40.125</v>
      </c>
      <c r="FE377">
        <v>40.125</v>
      </c>
      <c r="FF377">
        <v>40.75</v>
      </c>
      <c r="FG377">
        <v>1955.09</v>
      </c>
      <c r="FH377">
        <v>39.9</v>
      </c>
      <c r="FI377">
        <v>0</v>
      </c>
      <c r="FJ377">
        <v>1758820102.2</v>
      </c>
      <c r="FK377">
        <v>0</v>
      </c>
      <c r="FL377">
        <v>303.7467307692308</v>
      </c>
      <c r="FM377">
        <v>-0.1307692172084263</v>
      </c>
      <c r="FN377">
        <v>-5.74461537815178</v>
      </c>
      <c r="FO377">
        <v>6119.191923076924</v>
      </c>
      <c r="FP377">
        <v>15</v>
      </c>
      <c r="FQ377">
        <v>0</v>
      </c>
      <c r="FR377" t="s">
        <v>441</v>
      </c>
      <c r="FS377">
        <v>1747247426.5</v>
      </c>
      <c r="FT377">
        <v>1747247420.5</v>
      </c>
      <c r="FU377">
        <v>0</v>
      </c>
      <c r="FV377">
        <v>1.027</v>
      </c>
      <c r="FW377">
        <v>0.031</v>
      </c>
      <c r="FX377">
        <v>0.02</v>
      </c>
      <c r="FY377">
        <v>0.05</v>
      </c>
      <c r="FZ377">
        <v>420</v>
      </c>
      <c r="GA377">
        <v>16</v>
      </c>
      <c r="GB377">
        <v>0.01</v>
      </c>
      <c r="GC377">
        <v>0.1</v>
      </c>
      <c r="GD377">
        <v>-39.20282682926829</v>
      </c>
      <c r="GE377">
        <v>-0.203393728222986</v>
      </c>
      <c r="GF377">
        <v>0.1079089567122533</v>
      </c>
      <c r="GG377">
        <v>0</v>
      </c>
      <c r="GH377">
        <v>303.7733235294118</v>
      </c>
      <c r="GI377">
        <v>-0.5818945655268677</v>
      </c>
      <c r="GJ377">
        <v>0.2010461931977534</v>
      </c>
      <c r="GK377">
        <v>-1</v>
      </c>
      <c r="GL377">
        <v>1.159703170731707</v>
      </c>
      <c r="GM377">
        <v>-0.1209156794425063</v>
      </c>
      <c r="GN377">
        <v>0.0160230015212924</v>
      </c>
      <c r="GO377">
        <v>0</v>
      </c>
      <c r="GP377">
        <v>0</v>
      </c>
      <c r="GQ377">
        <v>2</v>
      </c>
      <c r="GR377" t="s">
        <v>450</v>
      </c>
      <c r="GS377">
        <v>3.13589</v>
      </c>
      <c r="GT377">
        <v>2.68849</v>
      </c>
      <c r="GU377">
        <v>0.191283</v>
      </c>
      <c r="GV377">
        <v>0.193368</v>
      </c>
      <c r="GW377">
        <v>0.103718</v>
      </c>
      <c r="GX377">
        <v>0.0987504</v>
      </c>
      <c r="GY377">
        <v>25732.1</v>
      </c>
      <c r="GZ377">
        <v>25711.8</v>
      </c>
      <c r="HA377">
        <v>29574.8</v>
      </c>
      <c r="HB377">
        <v>29454.8</v>
      </c>
      <c r="HC377">
        <v>35021.5</v>
      </c>
      <c r="HD377">
        <v>35159.3</v>
      </c>
      <c r="HE377">
        <v>41617.4</v>
      </c>
      <c r="HF377">
        <v>41843.9</v>
      </c>
      <c r="HG377">
        <v>1.93187</v>
      </c>
      <c r="HH377">
        <v>1.8996</v>
      </c>
      <c r="HI377">
        <v>0.116583</v>
      </c>
      <c r="HJ377">
        <v>0</v>
      </c>
      <c r="HK377">
        <v>28.1029</v>
      </c>
      <c r="HL377">
        <v>999.9</v>
      </c>
      <c r="HM377">
        <v>53.1</v>
      </c>
      <c r="HN377">
        <v>30.8</v>
      </c>
      <c r="HO377">
        <v>25.9659</v>
      </c>
      <c r="HP377">
        <v>62.1961</v>
      </c>
      <c r="HQ377">
        <v>25.7612</v>
      </c>
      <c r="HR377">
        <v>1</v>
      </c>
      <c r="HS377">
        <v>0.0343775</v>
      </c>
      <c r="HT377">
        <v>-0.6569120000000001</v>
      </c>
      <c r="HU377">
        <v>20.3405</v>
      </c>
      <c r="HV377">
        <v>5.21684</v>
      </c>
      <c r="HW377">
        <v>12.0132</v>
      </c>
      <c r="HX377">
        <v>4.9892</v>
      </c>
      <c r="HY377">
        <v>3.28835</v>
      </c>
      <c r="HZ377">
        <v>9999</v>
      </c>
      <c r="IA377">
        <v>9999</v>
      </c>
      <c r="IB377">
        <v>9999</v>
      </c>
      <c r="IC377">
        <v>5.3</v>
      </c>
      <c r="ID377">
        <v>1.86756</v>
      </c>
      <c r="IE377">
        <v>1.86672</v>
      </c>
      <c r="IF377">
        <v>1.86601</v>
      </c>
      <c r="IG377">
        <v>1.866</v>
      </c>
      <c r="IH377">
        <v>1.86783</v>
      </c>
      <c r="II377">
        <v>1.87027</v>
      </c>
      <c r="IJ377">
        <v>1.86892</v>
      </c>
      <c r="IK377">
        <v>1.87042</v>
      </c>
      <c r="IL377">
        <v>0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-1.08</v>
      </c>
      <c r="IZ377">
        <v>0.1173</v>
      </c>
      <c r="JA377">
        <v>-0.08430758455233166</v>
      </c>
      <c r="JB377">
        <v>-0.0005046786976645747</v>
      </c>
      <c r="JC377">
        <v>-2.788243218172637E-07</v>
      </c>
      <c r="JD377">
        <v>-1.458253586176284E-11</v>
      </c>
      <c r="JE377">
        <v>-0.06436460862781151</v>
      </c>
      <c r="JF377">
        <v>-0.004978686969522418</v>
      </c>
      <c r="JG377">
        <v>0.0008967905392753483</v>
      </c>
      <c r="JH377">
        <v>-1.433903952826167E-05</v>
      </c>
      <c r="JI377">
        <v>4</v>
      </c>
      <c r="JJ377">
        <v>2332</v>
      </c>
      <c r="JK377">
        <v>1</v>
      </c>
      <c r="JL377">
        <v>26</v>
      </c>
      <c r="JM377">
        <v>192877.9</v>
      </c>
      <c r="JN377">
        <v>192878</v>
      </c>
      <c r="JO377">
        <v>2.43896</v>
      </c>
      <c r="JP377">
        <v>2.22412</v>
      </c>
      <c r="JQ377">
        <v>1.39771</v>
      </c>
      <c r="JR377">
        <v>2.34253</v>
      </c>
      <c r="JS377">
        <v>1.49536</v>
      </c>
      <c r="JT377">
        <v>2.69531</v>
      </c>
      <c r="JU377">
        <v>36.105</v>
      </c>
      <c r="JV377">
        <v>24.07</v>
      </c>
      <c r="JW377">
        <v>18</v>
      </c>
      <c r="JX377">
        <v>489.165</v>
      </c>
      <c r="JY377">
        <v>458.935</v>
      </c>
      <c r="JZ377">
        <v>28.2662</v>
      </c>
      <c r="KA377">
        <v>28.0064</v>
      </c>
      <c r="KB377">
        <v>30.0002</v>
      </c>
      <c r="KC377">
        <v>27.8442</v>
      </c>
      <c r="KD377">
        <v>27.7737</v>
      </c>
      <c r="KE377">
        <v>48.8009</v>
      </c>
      <c r="KF377">
        <v>23.4408</v>
      </c>
      <c r="KG377">
        <v>76.68810000000001</v>
      </c>
      <c r="KH377">
        <v>28.2672</v>
      </c>
      <c r="KI377">
        <v>1222.57</v>
      </c>
      <c r="KJ377">
        <v>21.7516</v>
      </c>
      <c r="KK377">
        <v>101.078</v>
      </c>
      <c r="KL377">
        <v>100.623</v>
      </c>
    </row>
    <row r="378" spans="1:298">
      <c r="A378">
        <v>362</v>
      </c>
      <c r="B378">
        <v>1758820106.1</v>
      </c>
      <c r="C378">
        <v>7071</v>
      </c>
      <c r="D378" t="s">
        <v>1171</v>
      </c>
      <c r="E378" t="s">
        <v>1172</v>
      </c>
      <c r="F378">
        <v>5</v>
      </c>
      <c r="G378" t="s">
        <v>1026</v>
      </c>
      <c r="H378" t="s">
        <v>437</v>
      </c>
      <c r="I378" t="s">
        <v>438</v>
      </c>
      <c r="J378">
        <v>1758820098.314285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1236.829527952057</v>
      </c>
      <c r="AL378">
        <v>1207.082848484848</v>
      </c>
      <c r="AM378">
        <v>3.423251234470019</v>
      </c>
      <c r="AN378">
        <v>65.06534305805209</v>
      </c>
      <c r="AO378">
        <f>(AQ378 - AP378 + DZ378*1E3/(8.314*(EB378+273.15)) * AS378/DY378 * AR378) * DY378/(100*DM378) * 1000/(1000 - AQ378)</f>
        <v>0</v>
      </c>
      <c r="AP378">
        <v>21.68470365676493</v>
      </c>
      <c r="AQ378">
        <v>22.84169515151514</v>
      </c>
      <c r="AR378">
        <v>1.670317238738738E-06</v>
      </c>
      <c r="AS378">
        <v>108.0149622014332</v>
      </c>
      <c r="AT378">
        <v>0</v>
      </c>
      <c r="AU378">
        <v>0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2.44</v>
      </c>
      <c r="DN378">
        <v>0.5</v>
      </c>
      <c r="DO378" t="s">
        <v>440</v>
      </c>
      <c r="DP378">
        <v>2</v>
      </c>
      <c r="DQ378" t="b">
        <v>1</v>
      </c>
      <c r="DR378">
        <v>1758820098.314285</v>
      </c>
      <c r="DS378">
        <v>1155.216428571429</v>
      </c>
      <c r="DT378">
        <v>1194.414642857143</v>
      </c>
      <c r="DU378">
        <v>22.838</v>
      </c>
      <c r="DV378">
        <v>21.68517142857143</v>
      </c>
      <c r="DW378">
        <v>1156.280357142857</v>
      </c>
      <c r="DX378">
        <v>22.72072142857143</v>
      </c>
      <c r="DY378">
        <v>500.0021071428571</v>
      </c>
      <c r="DZ378">
        <v>91.19757142857144</v>
      </c>
      <c r="EA378">
        <v>0.02837843928571429</v>
      </c>
      <c r="EB378">
        <v>29.66616785714286</v>
      </c>
      <c r="EC378">
        <v>29.99359642857143</v>
      </c>
      <c r="ED378">
        <v>999.9000000000002</v>
      </c>
      <c r="EE378">
        <v>0</v>
      </c>
      <c r="EF378">
        <v>0</v>
      </c>
      <c r="EG378">
        <v>9994.948214285716</v>
      </c>
      <c r="EH378">
        <v>0</v>
      </c>
      <c r="EI378">
        <v>12.23365714285714</v>
      </c>
      <c r="EJ378">
        <v>-39.19853928571429</v>
      </c>
      <c r="EK378">
        <v>1182.215</v>
      </c>
      <c r="EL378">
        <v>1220.889642857143</v>
      </c>
      <c r="EM378">
        <v>1.152827857142857</v>
      </c>
      <c r="EN378">
        <v>1194.414642857143</v>
      </c>
      <c r="EO378">
        <v>21.68517142857143</v>
      </c>
      <c r="EP378">
        <v>2.082771071428571</v>
      </c>
      <c r="EQ378">
        <v>1.977635</v>
      </c>
      <c r="ER378">
        <v>18.08803214285714</v>
      </c>
      <c r="ES378">
        <v>17.2664</v>
      </c>
      <c r="ET378">
        <v>2000.004285714286</v>
      </c>
      <c r="EU378">
        <v>0.9799991785714283</v>
      </c>
      <c r="EV378">
        <v>0.02000052142857143</v>
      </c>
      <c r="EW378">
        <v>0</v>
      </c>
      <c r="EX378">
        <v>303.7126428571428</v>
      </c>
      <c r="EY378">
        <v>5.00097</v>
      </c>
      <c r="EZ378">
        <v>6118.721428571429</v>
      </c>
      <c r="FA378">
        <v>16707.60357142857</v>
      </c>
      <c r="FB378">
        <v>40.18699999999999</v>
      </c>
      <c r="FC378">
        <v>40.56199999999999</v>
      </c>
      <c r="FD378">
        <v>40.125</v>
      </c>
      <c r="FE378">
        <v>40.12942857142856</v>
      </c>
      <c r="FF378">
        <v>40.75</v>
      </c>
      <c r="FG378">
        <v>1955.104285714286</v>
      </c>
      <c r="FH378">
        <v>39.9</v>
      </c>
      <c r="FI378">
        <v>0</v>
      </c>
      <c r="FJ378">
        <v>1758820107</v>
      </c>
      <c r="FK378">
        <v>0</v>
      </c>
      <c r="FL378">
        <v>303.7139615384615</v>
      </c>
      <c r="FM378">
        <v>-0.4422905903656454</v>
      </c>
      <c r="FN378">
        <v>-6.841367497824695</v>
      </c>
      <c r="FO378">
        <v>6118.701923076924</v>
      </c>
      <c r="FP378">
        <v>15</v>
      </c>
      <c r="FQ378">
        <v>0</v>
      </c>
      <c r="FR378" t="s">
        <v>441</v>
      </c>
      <c r="FS378">
        <v>1747247426.5</v>
      </c>
      <c r="FT378">
        <v>1747247420.5</v>
      </c>
      <c r="FU378">
        <v>0</v>
      </c>
      <c r="FV378">
        <v>1.027</v>
      </c>
      <c r="FW378">
        <v>0.031</v>
      </c>
      <c r="FX378">
        <v>0.02</v>
      </c>
      <c r="FY378">
        <v>0.05</v>
      </c>
      <c r="FZ378">
        <v>420</v>
      </c>
      <c r="GA378">
        <v>16</v>
      </c>
      <c r="GB378">
        <v>0.01</v>
      </c>
      <c r="GC378">
        <v>0.1</v>
      </c>
      <c r="GD378">
        <v>-39.18162195121951</v>
      </c>
      <c r="GE378">
        <v>-0.1550299651568264</v>
      </c>
      <c r="GF378">
        <v>0.09933506371869694</v>
      </c>
      <c r="GG378">
        <v>0</v>
      </c>
      <c r="GH378">
        <v>303.718294117647</v>
      </c>
      <c r="GI378">
        <v>-0.310099304370093</v>
      </c>
      <c r="GJ378">
        <v>0.186425593012612</v>
      </c>
      <c r="GK378">
        <v>-1</v>
      </c>
      <c r="GL378">
        <v>1.151942195121951</v>
      </c>
      <c r="GM378">
        <v>0.02854682926829082</v>
      </c>
      <c r="GN378">
        <v>0.005302757456725168</v>
      </c>
      <c r="GO378">
        <v>1</v>
      </c>
      <c r="GP378">
        <v>1</v>
      </c>
      <c r="GQ378">
        <v>2</v>
      </c>
      <c r="GR378" t="s">
        <v>442</v>
      </c>
      <c r="GS378">
        <v>3.13576</v>
      </c>
      <c r="GT378">
        <v>2.68859</v>
      </c>
      <c r="GU378">
        <v>0.192996</v>
      </c>
      <c r="GV378">
        <v>0.195056</v>
      </c>
      <c r="GW378">
        <v>0.103717</v>
      </c>
      <c r="GX378">
        <v>0.0987469</v>
      </c>
      <c r="GY378">
        <v>25677.9</v>
      </c>
      <c r="GZ378">
        <v>25658</v>
      </c>
      <c r="HA378">
        <v>29575.2</v>
      </c>
      <c r="HB378">
        <v>29454.8</v>
      </c>
      <c r="HC378">
        <v>35021.8</v>
      </c>
      <c r="HD378">
        <v>35159.5</v>
      </c>
      <c r="HE378">
        <v>41617.6</v>
      </c>
      <c r="HF378">
        <v>41843.9</v>
      </c>
      <c r="HG378">
        <v>1.93152</v>
      </c>
      <c r="HH378">
        <v>1.89953</v>
      </c>
      <c r="HI378">
        <v>0.116341</v>
      </c>
      <c r="HJ378">
        <v>0</v>
      </c>
      <c r="HK378">
        <v>28.1009</v>
      </c>
      <c r="HL378">
        <v>999.9</v>
      </c>
      <c r="HM378">
        <v>53.1</v>
      </c>
      <c r="HN378">
        <v>30.8</v>
      </c>
      <c r="HO378">
        <v>25.9676</v>
      </c>
      <c r="HP378">
        <v>62.1461</v>
      </c>
      <c r="HQ378">
        <v>25.8614</v>
      </c>
      <c r="HR378">
        <v>1</v>
      </c>
      <c r="HS378">
        <v>0.0344004</v>
      </c>
      <c r="HT378">
        <v>-0.581645</v>
      </c>
      <c r="HU378">
        <v>20.3406</v>
      </c>
      <c r="HV378">
        <v>5.21624</v>
      </c>
      <c r="HW378">
        <v>12.0129</v>
      </c>
      <c r="HX378">
        <v>4.9891</v>
      </c>
      <c r="HY378">
        <v>3.28833</v>
      </c>
      <c r="HZ378">
        <v>9999</v>
      </c>
      <c r="IA378">
        <v>9999</v>
      </c>
      <c r="IB378">
        <v>9999</v>
      </c>
      <c r="IC378">
        <v>5.3</v>
      </c>
      <c r="ID378">
        <v>1.86755</v>
      </c>
      <c r="IE378">
        <v>1.86667</v>
      </c>
      <c r="IF378">
        <v>1.86602</v>
      </c>
      <c r="IG378">
        <v>1.866</v>
      </c>
      <c r="IH378">
        <v>1.86784</v>
      </c>
      <c r="II378">
        <v>1.87028</v>
      </c>
      <c r="IJ378">
        <v>1.86892</v>
      </c>
      <c r="IK378">
        <v>1.87042</v>
      </c>
      <c r="IL378">
        <v>0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-1.1</v>
      </c>
      <c r="IZ378">
        <v>0.1173</v>
      </c>
      <c r="JA378">
        <v>-0.08430758455233166</v>
      </c>
      <c r="JB378">
        <v>-0.0005046786976645747</v>
      </c>
      <c r="JC378">
        <v>-2.788243218172637E-07</v>
      </c>
      <c r="JD378">
        <v>-1.458253586176284E-11</v>
      </c>
      <c r="JE378">
        <v>-0.06436460862781151</v>
      </c>
      <c r="JF378">
        <v>-0.004978686969522418</v>
      </c>
      <c r="JG378">
        <v>0.0008967905392753483</v>
      </c>
      <c r="JH378">
        <v>-1.433903952826167E-05</v>
      </c>
      <c r="JI378">
        <v>4</v>
      </c>
      <c r="JJ378">
        <v>2332</v>
      </c>
      <c r="JK378">
        <v>1</v>
      </c>
      <c r="JL378">
        <v>26</v>
      </c>
      <c r="JM378">
        <v>192878</v>
      </c>
      <c r="JN378">
        <v>192878.1</v>
      </c>
      <c r="JO378">
        <v>2.46338</v>
      </c>
      <c r="JP378">
        <v>2.23022</v>
      </c>
      <c r="JQ378">
        <v>1.39648</v>
      </c>
      <c r="JR378">
        <v>2.34619</v>
      </c>
      <c r="JS378">
        <v>1.49536</v>
      </c>
      <c r="JT378">
        <v>2.70874</v>
      </c>
      <c r="JU378">
        <v>36.0816</v>
      </c>
      <c r="JV378">
        <v>24.07</v>
      </c>
      <c r="JW378">
        <v>18</v>
      </c>
      <c r="JX378">
        <v>488.952</v>
      </c>
      <c r="JY378">
        <v>458.898</v>
      </c>
      <c r="JZ378">
        <v>28.2696</v>
      </c>
      <c r="KA378">
        <v>28.0084</v>
      </c>
      <c r="KB378">
        <v>30.0002</v>
      </c>
      <c r="KC378">
        <v>27.8451</v>
      </c>
      <c r="KD378">
        <v>27.7751</v>
      </c>
      <c r="KE378">
        <v>49.3054</v>
      </c>
      <c r="KF378">
        <v>23.1631</v>
      </c>
      <c r="KG378">
        <v>76.68810000000001</v>
      </c>
      <c r="KH378">
        <v>28.2592</v>
      </c>
      <c r="KI378">
        <v>1242.61</v>
      </c>
      <c r="KJ378">
        <v>21.757</v>
      </c>
      <c r="KK378">
        <v>101.079</v>
      </c>
      <c r="KL378">
        <v>100.623</v>
      </c>
    </row>
    <row r="379" spans="1:298">
      <c r="A379">
        <v>363</v>
      </c>
      <c r="B379">
        <v>1758820111.1</v>
      </c>
      <c r="C379">
        <v>7076</v>
      </c>
      <c r="D379" t="s">
        <v>1173</v>
      </c>
      <c r="E379" t="s">
        <v>1174</v>
      </c>
      <c r="F379">
        <v>5</v>
      </c>
      <c r="G379" t="s">
        <v>1026</v>
      </c>
      <c r="H379" t="s">
        <v>437</v>
      </c>
      <c r="I379" t="s">
        <v>438</v>
      </c>
      <c r="J379">
        <v>1758820103.6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1254.019773854821</v>
      </c>
      <c r="AL379">
        <v>1224.176121212121</v>
      </c>
      <c r="AM379">
        <v>3.423662807050568</v>
      </c>
      <c r="AN379">
        <v>65.06534305805209</v>
      </c>
      <c r="AO379">
        <f>(AQ379 - AP379 + DZ379*1E3/(8.314*(EB379+273.15)) * AS379/DY379 * AR379) * DY379/(100*DM379) * 1000/(1000 - AQ379)</f>
        <v>0</v>
      </c>
      <c r="AP379">
        <v>21.69401065052978</v>
      </c>
      <c r="AQ379">
        <v>22.84257030303029</v>
      </c>
      <c r="AR379">
        <v>9.810189056039572E-07</v>
      </c>
      <c r="AS379">
        <v>108.0149622014332</v>
      </c>
      <c r="AT379">
        <v>0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2.44</v>
      </c>
      <c r="DN379">
        <v>0.5</v>
      </c>
      <c r="DO379" t="s">
        <v>440</v>
      </c>
      <c r="DP379">
        <v>2</v>
      </c>
      <c r="DQ379" t="b">
        <v>1</v>
      </c>
      <c r="DR379">
        <v>1758820103.6</v>
      </c>
      <c r="DS379">
        <v>1172.843703703704</v>
      </c>
      <c r="DT379">
        <v>1212.08</v>
      </c>
      <c r="DU379">
        <v>22.84127777777778</v>
      </c>
      <c r="DV379">
        <v>21.68874814814815</v>
      </c>
      <c r="DW379">
        <v>1173.928518518519</v>
      </c>
      <c r="DX379">
        <v>22.72396296296296</v>
      </c>
      <c r="DY379">
        <v>499.9994814814815</v>
      </c>
      <c r="DZ379">
        <v>91.19697777777778</v>
      </c>
      <c r="EA379">
        <v>0.02831211111111111</v>
      </c>
      <c r="EB379">
        <v>29.67569259259259</v>
      </c>
      <c r="EC379">
        <v>29.99817037037037</v>
      </c>
      <c r="ED379">
        <v>999.9000000000001</v>
      </c>
      <c r="EE379">
        <v>0</v>
      </c>
      <c r="EF379">
        <v>0</v>
      </c>
      <c r="EG379">
        <v>9995.504074074073</v>
      </c>
      <c r="EH379">
        <v>0</v>
      </c>
      <c r="EI379">
        <v>12.22532962962963</v>
      </c>
      <c r="EJ379">
        <v>-39.23710370370371</v>
      </c>
      <c r="EK379">
        <v>1200.258148148148</v>
      </c>
      <c r="EL379">
        <v>1238.951851851852</v>
      </c>
      <c r="EM379">
        <v>1.152529629629629</v>
      </c>
      <c r="EN379">
        <v>1212.08</v>
      </c>
      <c r="EO379">
        <v>21.68874814814815</v>
      </c>
      <c r="EP379">
        <v>2.083056666666667</v>
      </c>
      <c r="EQ379">
        <v>1.977948148148148</v>
      </c>
      <c r="ER379">
        <v>18.09020740740741</v>
      </c>
      <c r="ES379">
        <v>17.2689037037037</v>
      </c>
      <c r="ET379">
        <v>1999.99</v>
      </c>
      <c r="EU379">
        <v>0.979999111111111</v>
      </c>
      <c r="EV379">
        <v>0.02000058888888889</v>
      </c>
      <c r="EW379">
        <v>0</v>
      </c>
      <c r="EX379">
        <v>303.6947407407407</v>
      </c>
      <c r="EY379">
        <v>5.00097</v>
      </c>
      <c r="EZ379">
        <v>6118.295185185185</v>
      </c>
      <c r="FA379">
        <v>16707.47037037037</v>
      </c>
      <c r="FB379">
        <v>40.18699999999999</v>
      </c>
      <c r="FC379">
        <v>40.56199999999999</v>
      </c>
      <c r="FD379">
        <v>40.125</v>
      </c>
      <c r="FE379">
        <v>40.13877777777778</v>
      </c>
      <c r="FF379">
        <v>40.75</v>
      </c>
      <c r="FG379">
        <v>1955.09</v>
      </c>
      <c r="FH379">
        <v>39.9</v>
      </c>
      <c r="FI379">
        <v>0</v>
      </c>
      <c r="FJ379">
        <v>1758820112.4</v>
      </c>
      <c r="FK379">
        <v>0</v>
      </c>
      <c r="FL379">
        <v>303.70088</v>
      </c>
      <c r="FM379">
        <v>-0.1463846062986468</v>
      </c>
      <c r="FN379">
        <v>-4.263846112924193</v>
      </c>
      <c r="FO379">
        <v>6118.352</v>
      </c>
      <c r="FP379">
        <v>15</v>
      </c>
      <c r="FQ379">
        <v>0</v>
      </c>
      <c r="FR379" t="s">
        <v>441</v>
      </c>
      <c r="FS379">
        <v>1747247426.5</v>
      </c>
      <c r="FT379">
        <v>1747247420.5</v>
      </c>
      <c r="FU379">
        <v>0</v>
      </c>
      <c r="FV379">
        <v>1.027</v>
      </c>
      <c r="FW379">
        <v>0.031</v>
      </c>
      <c r="FX379">
        <v>0.02</v>
      </c>
      <c r="FY379">
        <v>0.05</v>
      </c>
      <c r="FZ379">
        <v>420</v>
      </c>
      <c r="GA379">
        <v>16</v>
      </c>
      <c r="GB379">
        <v>0.01</v>
      </c>
      <c r="GC379">
        <v>0.1</v>
      </c>
      <c r="GD379">
        <v>-39.21144878048781</v>
      </c>
      <c r="GE379">
        <v>-0.2707756097560992</v>
      </c>
      <c r="GF379">
        <v>0.1052598993014517</v>
      </c>
      <c r="GG379">
        <v>0</v>
      </c>
      <c r="GH379">
        <v>303.7298235294118</v>
      </c>
      <c r="GI379">
        <v>-0.3057601176693785</v>
      </c>
      <c r="GJ379">
        <v>0.1650344831325813</v>
      </c>
      <c r="GK379">
        <v>-1</v>
      </c>
      <c r="GL379">
        <v>1.152230975609756</v>
      </c>
      <c r="GM379">
        <v>0.02768864111498223</v>
      </c>
      <c r="GN379">
        <v>0.005141791376590526</v>
      </c>
      <c r="GO379">
        <v>1</v>
      </c>
      <c r="GP379">
        <v>1</v>
      </c>
      <c r="GQ379">
        <v>2</v>
      </c>
      <c r="GR379" t="s">
        <v>442</v>
      </c>
      <c r="GS379">
        <v>3.13593</v>
      </c>
      <c r="GT379">
        <v>2.68862</v>
      </c>
      <c r="GU379">
        <v>0.194706</v>
      </c>
      <c r="GV379">
        <v>0.196728</v>
      </c>
      <c r="GW379">
        <v>0.103721</v>
      </c>
      <c r="GX379">
        <v>0.0988878</v>
      </c>
      <c r="GY379">
        <v>25623.9</v>
      </c>
      <c r="GZ379">
        <v>25604.3</v>
      </c>
      <c r="HA379">
        <v>29575.8</v>
      </c>
      <c r="HB379">
        <v>29454.4</v>
      </c>
      <c r="HC379">
        <v>35022.3</v>
      </c>
      <c r="HD379">
        <v>35153.5</v>
      </c>
      <c r="HE379">
        <v>41618.4</v>
      </c>
      <c r="HF379">
        <v>41843.4</v>
      </c>
      <c r="HG379">
        <v>1.93195</v>
      </c>
      <c r="HH379">
        <v>1.89948</v>
      </c>
      <c r="HI379">
        <v>0.116613</v>
      </c>
      <c r="HJ379">
        <v>0</v>
      </c>
      <c r="HK379">
        <v>28.1005</v>
      </c>
      <c r="HL379">
        <v>999.9</v>
      </c>
      <c r="HM379">
        <v>53.1</v>
      </c>
      <c r="HN379">
        <v>30.8</v>
      </c>
      <c r="HO379">
        <v>25.9695</v>
      </c>
      <c r="HP379">
        <v>61.9461</v>
      </c>
      <c r="HQ379">
        <v>25.7692</v>
      </c>
      <c r="HR379">
        <v>1</v>
      </c>
      <c r="HS379">
        <v>0.0344842</v>
      </c>
      <c r="HT379">
        <v>-0.597397</v>
      </c>
      <c r="HU379">
        <v>20.3409</v>
      </c>
      <c r="HV379">
        <v>5.21564</v>
      </c>
      <c r="HW379">
        <v>12.0129</v>
      </c>
      <c r="HX379">
        <v>4.9888</v>
      </c>
      <c r="HY379">
        <v>3.2882</v>
      </c>
      <c r="HZ379">
        <v>9999</v>
      </c>
      <c r="IA379">
        <v>9999</v>
      </c>
      <c r="IB379">
        <v>9999</v>
      </c>
      <c r="IC379">
        <v>5.3</v>
      </c>
      <c r="ID379">
        <v>1.86759</v>
      </c>
      <c r="IE379">
        <v>1.86671</v>
      </c>
      <c r="IF379">
        <v>1.86603</v>
      </c>
      <c r="IG379">
        <v>1.866</v>
      </c>
      <c r="IH379">
        <v>1.86783</v>
      </c>
      <c r="II379">
        <v>1.87027</v>
      </c>
      <c r="IJ379">
        <v>1.86892</v>
      </c>
      <c r="IK379">
        <v>1.87042</v>
      </c>
      <c r="IL379">
        <v>0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-1.11</v>
      </c>
      <c r="IZ379">
        <v>0.1174</v>
      </c>
      <c r="JA379">
        <v>-0.08430758455233166</v>
      </c>
      <c r="JB379">
        <v>-0.0005046786976645747</v>
      </c>
      <c r="JC379">
        <v>-2.788243218172637E-07</v>
      </c>
      <c r="JD379">
        <v>-1.458253586176284E-11</v>
      </c>
      <c r="JE379">
        <v>-0.06436460862781151</v>
      </c>
      <c r="JF379">
        <v>-0.004978686969522418</v>
      </c>
      <c r="JG379">
        <v>0.0008967905392753483</v>
      </c>
      <c r="JH379">
        <v>-1.433903952826167E-05</v>
      </c>
      <c r="JI379">
        <v>4</v>
      </c>
      <c r="JJ379">
        <v>2332</v>
      </c>
      <c r="JK379">
        <v>1</v>
      </c>
      <c r="JL379">
        <v>26</v>
      </c>
      <c r="JM379">
        <v>192878.1</v>
      </c>
      <c r="JN379">
        <v>192878.2</v>
      </c>
      <c r="JO379">
        <v>2.49268</v>
      </c>
      <c r="JP379">
        <v>2.24487</v>
      </c>
      <c r="JQ379">
        <v>1.39771</v>
      </c>
      <c r="JR379">
        <v>2.34619</v>
      </c>
      <c r="JS379">
        <v>1.49536</v>
      </c>
      <c r="JT379">
        <v>2.54761</v>
      </c>
      <c r="JU379">
        <v>36.105</v>
      </c>
      <c r="JV379">
        <v>24.0612</v>
      </c>
      <c r="JW379">
        <v>18</v>
      </c>
      <c r="JX379">
        <v>489.231</v>
      </c>
      <c r="JY379">
        <v>458.875</v>
      </c>
      <c r="JZ379">
        <v>28.2645</v>
      </c>
      <c r="KA379">
        <v>28.0107</v>
      </c>
      <c r="KB379">
        <v>30.0003</v>
      </c>
      <c r="KC379">
        <v>27.8465</v>
      </c>
      <c r="KD379">
        <v>27.776</v>
      </c>
      <c r="KE379">
        <v>49.8818</v>
      </c>
      <c r="KF379">
        <v>23.1631</v>
      </c>
      <c r="KG379">
        <v>76.68810000000001</v>
      </c>
      <c r="KH379">
        <v>28.2633</v>
      </c>
      <c r="KI379">
        <v>1255.98</v>
      </c>
      <c r="KJ379">
        <v>21.7593</v>
      </c>
      <c r="KK379">
        <v>101.081</v>
      </c>
      <c r="KL379">
        <v>100.622</v>
      </c>
    </row>
    <row r="380" spans="1:298">
      <c r="A380">
        <v>364</v>
      </c>
      <c r="B380">
        <v>1758820116.1</v>
      </c>
      <c r="C380">
        <v>7081</v>
      </c>
      <c r="D380" t="s">
        <v>1175</v>
      </c>
      <c r="E380" t="s">
        <v>1176</v>
      </c>
      <c r="F380">
        <v>5</v>
      </c>
      <c r="G380" t="s">
        <v>1026</v>
      </c>
      <c r="H380" t="s">
        <v>437</v>
      </c>
      <c r="I380" t="s">
        <v>438</v>
      </c>
      <c r="J380">
        <v>1758820108.314285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1271.116948114287</v>
      </c>
      <c r="AL380">
        <v>1241.256181818182</v>
      </c>
      <c r="AM380">
        <v>3.411627023581034</v>
      </c>
      <c r="AN380">
        <v>65.06534305805209</v>
      </c>
      <c r="AO380">
        <f>(AQ380 - AP380 + DZ380*1E3/(8.314*(EB380+273.15)) * AS380/DY380 * AR380) * DY380/(100*DM380) * 1000/(1000 - AQ380)</f>
        <v>0</v>
      </c>
      <c r="AP380">
        <v>21.75907485398205</v>
      </c>
      <c r="AQ380">
        <v>22.86117393939393</v>
      </c>
      <c r="AR380">
        <v>4.669096910454701E-05</v>
      </c>
      <c r="AS380">
        <v>108.0149622014332</v>
      </c>
      <c r="AT380">
        <v>0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2.44</v>
      </c>
      <c r="DN380">
        <v>0.5</v>
      </c>
      <c r="DO380" t="s">
        <v>440</v>
      </c>
      <c r="DP380">
        <v>2</v>
      </c>
      <c r="DQ380" t="b">
        <v>1</v>
      </c>
      <c r="DR380">
        <v>1758820108.314285</v>
      </c>
      <c r="DS380">
        <v>1188.581071428571</v>
      </c>
      <c r="DT380">
        <v>1227.809285714286</v>
      </c>
      <c r="DU380">
        <v>22.84497857142857</v>
      </c>
      <c r="DV380">
        <v>21.71066428571428</v>
      </c>
      <c r="DW380">
        <v>1189.685</v>
      </c>
      <c r="DX380">
        <v>22.72761428571429</v>
      </c>
      <c r="DY380">
        <v>499.9905357142857</v>
      </c>
      <c r="DZ380">
        <v>91.19688928571429</v>
      </c>
      <c r="EA380">
        <v>0.02835700714285714</v>
      </c>
      <c r="EB380">
        <v>29.67801428571429</v>
      </c>
      <c r="EC380">
        <v>29.99967857142857</v>
      </c>
      <c r="ED380">
        <v>999.9000000000002</v>
      </c>
      <c r="EE380">
        <v>0</v>
      </c>
      <c r="EF380">
        <v>0</v>
      </c>
      <c r="EG380">
        <v>9996.53892857143</v>
      </c>
      <c r="EH380">
        <v>0</v>
      </c>
      <c r="EI380">
        <v>12.22582142857143</v>
      </c>
      <c r="EJ380">
        <v>-39.22916785714285</v>
      </c>
      <c r="EK380">
        <v>1216.367142857143</v>
      </c>
      <c r="EL380">
        <v>1255.058571428571</v>
      </c>
      <c r="EM380">
        <v>1.134307857142857</v>
      </c>
      <c r="EN380">
        <v>1227.809285714286</v>
      </c>
      <c r="EO380">
        <v>21.71066428571428</v>
      </c>
      <c r="EP380">
        <v>2.083391428571429</v>
      </c>
      <c r="EQ380">
        <v>1.979945357142857</v>
      </c>
      <c r="ER380">
        <v>18.09277142857143</v>
      </c>
      <c r="ES380">
        <v>17.28485357142857</v>
      </c>
      <c r="ET380">
        <v>1999.969642857143</v>
      </c>
      <c r="EU380">
        <v>0.9799989642857142</v>
      </c>
      <c r="EV380">
        <v>0.02000073571428572</v>
      </c>
      <c r="EW380">
        <v>0</v>
      </c>
      <c r="EX380">
        <v>303.707642857143</v>
      </c>
      <c r="EY380">
        <v>5.00097</v>
      </c>
      <c r="EZ380">
        <v>6118.049642857144</v>
      </c>
      <c r="FA380">
        <v>16707.30714285714</v>
      </c>
      <c r="FB380">
        <v>40.18699999999999</v>
      </c>
      <c r="FC380">
        <v>40.56199999999999</v>
      </c>
      <c r="FD380">
        <v>40.125</v>
      </c>
      <c r="FE380">
        <v>40.1405</v>
      </c>
      <c r="FF380">
        <v>40.75885714285715</v>
      </c>
      <c r="FG380">
        <v>1955.069642857143</v>
      </c>
      <c r="FH380">
        <v>39.9</v>
      </c>
      <c r="FI380">
        <v>0</v>
      </c>
      <c r="FJ380">
        <v>1758820117.2</v>
      </c>
      <c r="FK380">
        <v>0</v>
      </c>
      <c r="FL380">
        <v>303.71036</v>
      </c>
      <c r="FM380">
        <v>0.5337692329211028</v>
      </c>
      <c r="FN380">
        <v>-3.59846149958434</v>
      </c>
      <c r="FO380">
        <v>6118.0648</v>
      </c>
      <c r="FP380">
        <v>15</v>
      </c>
      <c r="FQ380">
        <v>0</v>
      </c>
      <c r="FR380" t="s">
        <v>441</v>
      </c>
      <c r="FS380">
        <v>1747247426.5</v>
      </c>
      <c r="FT380">
        <v>1747247420.5</v>
      </c>
      <c r="FU380">
        <v>0</v>
      </c>
      <c r="FV380">
        <v>1.027</v>
      </c>
      <c r="FW380">
        <v>0.031</v>
      </c>
      <c r="FX380">
        <v>0.02</v>
      </c>
      <c r="FY380">
        <v>0.05</v>
      </c>
      <c r="FZ380">
        <v>420</v>
      </c>
      <c r="GA380">
        <v>16</v>
      </c>
      <c r="GB380">
        <v>0.01</v>
      </c>
      <c r="GC380">
        <v>0.1</v>
      </c>
      <c r="GD380">
        <v>-39.2377075</v>
      </c>
      <c r="GE380">
        <v>-0.02502776735450054</v>
      </c>
      <c r="GF380">
        <v>0.100483238372128</v>
      </c>
      <c r="GG380">
        <v>1</v>
      </c>
      <c r="GH380">
        <v>303.7133529411765</v>
      </c>
      <c r="GI380">
        <v>0.535920553692333</v>
      </c>
      <c r="GJ380">
        <v>0.2218197310420898</v>
      </c>
      <c r="GK380">
        <v>-1</v>
      </c>
      <c r="GL380">
        <v>1.140693</v>
      </c>
      <c r="GM380">
        <v>-0.1913626266416521</v>
      </c>
      <c r="GN380">
        <v>0.02364273537474038</v>
      </c>
      <c r="GO380">
        <v>0</v>
      </c>
      <c r="GP380">
        <v>1</v>
      </c>
      <c r="GQ380">
        <v>2</v>
      </c>
      <c r="GR380" t="s">
        <v>442</v>
      </c>
      <c r="GS380">
        <v>3.13605</v>
      </c>
      <c r="GT380">
        <v>2.6886</v>
      </c>
      <c r="GU380">
        <v>0.196399</v>
      </c>
      <c r="GV380">
        <v>0.198382</v>
      </c>
      <c r="GW380">
        <v>0.103786</v>
      </c>
      <c r="GX380">
        <v>0.098995</v>
      </c>
      <c r="GY380">
        <v>25569.9</v>
      </c>
      <c r="GZ380">
        <v>25551.7</v>
      </c>
      <c r="HA380">
        <v>29575.6</v>
      </c>
      <c r="HB380">
        <v>29454.6</v>
      </c>
      <c r="HC380">
        <v>35019.6</v>
      </c>
      <c r="HD380">
        <v>35149.4</v>
      </c>
      <c r="HE380">
        <v>41618.2</v>
      </c>
      <c r="HF380">
        <v>41843.5</v>
      </c>
      <c r="HG380">
        <v>1.9321</v>
      </c>
      <c r="HH380">
        <v>1.89955</v>
      </c>
      <c r="HI380">
        <v>0.116821</v>
      </c>
      <c r="HJ380">
        <v>0</v>
      </c>
      <c r="HK380">
        <v>28.0981</v>
      </c>
      <c r="HL380">
        <v>999.9</v>
      </c>
      <c r="HM380">
        <v>53.1</v>
      </c>
      <c r="HN380">
        <v>30.8</v>
      </c>
      <c r="HO380">
        <v>25.969</v>
      </c>
      <c r="HP380">
        <v>61.9561</v>
      </c>
      <c r="HQ380">
        <v>25.7452</v>
      </c>
      <c r="HR380">
        <v>1</v>
      </c>
      <c r="HS380">
        <v>0.034657</v>
      </c>
      <c r="HT380">
        <v>-0.592565</v>
      </c>
      <c r="HU380">
        <v>20.3408</v>
      </c>
      <c r="HV380">
        <v>5.21564</v>
      </c>
      <c r="HW380">
        <v>12.0122</v>
      </c>
      <c r="HX380">
        <v>4.9887</v>
      </c>
      <c r="HY380">
        <v>3.28813</v>
      </c>
      <c r="HZ380">
        <v>9999</v>
      </c>
      <c r="IA380">
        <v>9999</v>
      </c>
      <c r="IB380">
        <v>9999</v>
      </c>
      <c r="IC380">
        <v>5.3</v>
      </c>
      <c r="ID380">
        <v>1.86753</v>
      </c>
      <c r="IE380">
        <v>1.86668</v>
      </c>
      <c r="IF380">
        <v>1.86601</v>
      </c>
      <c r="IG380">
        <v>1.866</v>
      </c>
      <c r="IH380">
        <v>1.86783</v>
      </c>
      <c r="II380">
        <v>1.87028</v>
      </c>
      <c r="IJ380">
        <v>1.86891</v>
      </c>
      <c r="IK380">
        <v>1.87042</v>
      </c>
      <c r="IL380">
        <v>0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-1.14</v>
      </c>
      <c r="IZ380">
        <v>0.1176</v>
      </c>
      <c r="JA380">
        <v>-0.08430758455233166</v>
      </c>
      <c r="JB380">
        <v>-0.0005046786976645747</v>
      </c>
      <c r="JC380">
        <v>-2.788243218172637E-07</v>
      </c>
      <c r="JD380">
        <v>-1.458253586176284E-11</v>
      </c>
      <c r="JE380">
        <v>-0.06436460862781151</v>
      </c>
      <c r="JF380">
        <v>-0.004978686969522418</v>
      </c>
      <c r="JG380">
        <v>0.0008967905392753483</v>
      </c>
      <c r="JH380">
        <v>-1.433903952826167E-05</v>
      </c>
      <c r="JI380">
        <v>4</v>
      </c>
      <c r="JJ380">
        <v>2332</v>
      </c>
      <c r="JK380">
        <v>1</v>
      </c>
      <c r="JL380">
        <v>26</v>
      </c>
      <c r="JM380">
        <v>192878.2</v>
      </c>
      <c r="JN380">
        <v>192878.3</v>
      </c>
      <c r="JO380">
        <v>2.51709</v>
      </c>
      <c r="JP380">
        <v>2.23755</v>
      </c>
      <c r="JQ380">
        <v>1.39648</v>
      </c>
      <c r="JR380">
        <v>2.34131</v>
      </c>
      <c r="JS380">
        <v>1.49536</v>
      </c>
      <c r="JT380">
        <v>2.68188</v>
      </c>
      <c r="JU380">
        <v>36.0816</v>
      </c>
      <c r="JV380">
        <v>24.07</v>
      </c>
      <c r="JW380">
        <v>18</v>
      </c>
      <c r="JX380">
        <v>489.338</v>
      </c>
      <c r="JY380">
        <v>458.941</v>
      </c>
      <c r="JZ380">
        <v>28.2651</v>
      </c>
      <c r="KA380">
        <v>28.0129</v>
      </c>
      <c r="KB380">
        <v>30.0003</v>
      </c>
      <c r="KC380">
        <v>27.8481</v>
      </c>
      <c r="KD380">
        <v>27.7784</v>
      </c>
      <c r="KE380">
        <v>50.3791</v>
      </c>
      <c r="KF380">
        <v>23.1631</v>
      </c>
      <c r="KG380">
        <v>76.68810000000001</v>
      </c>
      <c r="KH380">
        <v>28.2643</v>
      </c>
      <c r="KI380">
        <v>1276.02</v>
      </c>
      <c r="KJ380">
        <v>21.7501</v>
      </c>
      <c r="KK380">
        <v>101.08</v>
      </c>
      <c r="KL380">
        <v>100.623</v>
      </c>
    </row>
    <row r="381" spans="1:298">
      <c r="A381">
        <v>365</v>
      </c>
      <c r="B381">
        <v>1758820121.1</v>
      </c>
      <c r="C381">
        <v>7086</v>
      </c>
      <c r="D381" t="s">
        <v>1177</v>
      </c>
      <c r="E381" t="s">
        <v>1178</v>
      </c>
      <c r="F381">
        <v>5</v>
      </c>
      <c r="G381" t="s">
        <v>1026</v>
      </c>
      <c r="H381" t="s">
        <v>437</v>
      </c>
      <c r="I381" t="s">
        <v>438</v>
      </c>
      <c r="J381">
        <v>1758820113.6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1288.267263460853</v>
      </c>
      <c r="AL381">
        <v>1258.424787878788</v>
      </c>
      <c r="AM381">
        <v>3.434620351272888</v>
      </c>
      <c r="AN381">
        <v>65.06534305805209</v>
      </c>
      <c r="AO381">
        <f>(AQ381 - AP381 + DZ381*1E3/(8.314*(EB381+273.15)) * AS381/DY381 * AR381) * DY381/(100*DM381) * 1000/(1000 - AQ381)</f>
        <v>0</v>
      </c>
      <c r="AP381">
        <v>21.76501476931337</v>
      </c>
      <c r="AQ381">
        <v>22.8787509090909</v>
      </c>
      <c r="AR381">
        <v>0.0009625189699742218</v>
      </c>
      <c r="AS381">
        <v>108.0149622014332</v>
      </c>
      <c r="AT381">
        <v>0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2.44</v>
      </c>
      <c r="DN381">
        <v>0.5</v>
      </c>
      <c r="DO381" t="s">
        <v>440</v>
      </c>
      <c r="DP381">
        <v>2</v>
      </c>
      <c r="DQ381" t="b">
        <v>1</v>
      </c>
      <c r="DR381">
        <v>1758820113.6</v>
      </c>
      <c r="DS381">
        <v>1206.232592592592</v>
      </c>
      <c r="DT381">
        <v>1245.524074074074</v>
      </c>
      <c r="DU381">
        <v>22.85578888888888</v>
      </c>
      <c r="DV381">
        <v>21.73834444444444</v>
      </c>
      <c r="DW381">
        <v>1207.357777777778</v>
      </c>
      <c r="DX381">
        <v>22.73827777777778</v>
      </c>
      <c r="DY381">
        <v>499.997962962963</v>
      </c>
      <c r="DZ381">
        <v>91.19647777777779</v>
      </c>
      <c r="EA381">
        <v>0.02827799259259259</v>
      </c>
      <c r="EB381">
        <v>29.68092962962963</v>
      </c>
      <c r="EC381">
        <v>30.00061851851851</v>
      </c>
      <c r="ED381">
        <v>999.9000000000001</v>
      </c>
      <c r="EE381">
        <v>0</v>
      </c>
      <c r="EF381">
        <v>0</v>
      </c>
      <c r="EG381">
        <v>10004.93444444444</v>
      </c>
      <c r="EH381">
        <v>0</v>
      </c>
      <c r="EI381">
        <v>12.21574074074074</v>
      </c>
      <c r="EJ381">
        <v>-39.29167777777779</v>
      </c>
      <c r="EK381">
        <v>1234.445185185185</v>
      </c>
      <c r="EL381">
        <v>1273.201481481482</v>
      </c>
      <c r="EM381">
        <v>1.11743962962963</v>
      </c>
      <c r="EN381">
        <v>1245.524074074074</v>
      </c>
      <c r="EO381">
        <v>21.73834444444444</v>
      </c>
      <c r="EP381">
        <v>2.084367037037037</v>
      </c>
      <c r="EQ381">
        <v>1.982460740740741</v>
      </c>
      <c r="ER381">
        <v>18.10021481481482</v>
      </c>
      <c r="ES381">
        <v>17.30492962962963</v>
      </c>
      <c r="ET381">
        <v>1999.988148148148</v>
      </c>
      <c r="EU381">
        <v>0.9799992222222222</v>
      </c>
      <c r="EV381">
        <v>0.02000047777777778</v>
      </c>
      <c r="EW381">
        <v>0</v>
      </c>
      <c r="EX381">
        <v>303.7231111111111</v>
      </c>
      <c r="EY381">
        <v>5.00097</v>
      </c>
      <c r="EZ381">
        <v>6117.956666666666</v>
      </c>
      <c r="FA381">
        <v>16707.47407407407</v>
      </c>
      <c r="FB381">
        <v>40.18699999999999</v>
      </c>
      <c r="FC381">
        <v>40.569</v>
      </c>
      <c r="FD381">
        <v>40.125</v>
      </c>
      <c r="FE381">
        <v>40.15025925925926</v>
      </c>
      <c r="FF381">
        <v>40.76377777777778</v>
      </c>
      <c r="FG381">
        <v>1955.088148148148</v>
      </c>
      <c r="FH381">
        <v>39.9</v>
      </c>
      <c r="FI381">
        <v>0</v>
      </c>
      <c r="FJ381">
        <v>1758820122</v>
      </c>
      <c r="FK381">
        <v>0</v>
      </c>
      <c r="FL381">
        <v>303.71112</v>
      </c>
      <c r="FM381">
        <v>-0.516153836099442</v>
      </c>
      <c r="FN381">
        <v>-3.630769187227328</v>
      </c>
      <c r="FO381">
        <v>6117.919600000001</v>
      </c>
      <c r="FP381">
        <v>15</v>
      </c>
      <c r="FQ381">
        <v>0</v>
      </c>
      <c r="FR381" t="s">
        <v>441</v>
      </c>
      <c r="FS381">
        <v>1747247426.5</v>
      </c>
      <c r="FT381">
        <v>1747247420.5</v>
      </c>
      <c r="FU381">
        <v>0</v>
      </c>
      <c r="FV381">
        <v>1.027</v>
      </c>
      <c r="FW381">
        <v>0.031</v>
      </c>
      <c r="FX381">
        <v>0.02</v>
      </c>
      <c r="FY381">
        <v>0.05</v>
      </c>
      <c r="FZ381">
        <v>420</v>
      </c>
      <c r="GA381">
        <v>16</v>
      </c>
      <c r="GB381">
        <v>0.01</v>
      </c>
      <c r="GC381">
        <v>0.1</v>
      </c>
      <c r="GD381">
        <v>-39.24579749999999</v>
      </c>
      <c r="GE381">
        <v>-0.6323718574108228</v>
      </c>
      <c r="GF381">
        <v>0.0869534745927379</v>
      </c>
      <c r="GG381">
        <v>0</v>
      </c>
      <c r="GH381">
        <v>303.7155294117647</v>
      </c>
      <c r="GI381">
        <v>-0.05323146896524423</v>
      </c>
      <c r="GJ381">
        <v>0.2350663529972289</v>
      </c>
      <c r="GK381">
        <v>-1</v>
      </c>
      <c r="GL381">
        <v>1.128875</v>
      </c>
      <c r="GM381">
        <v>-0.2325496435272055</v>
      </c>
      <c r="GN381">
        <v>0.02593747163853871</v>
      </c>
      <c r="GO381">
        <v>0</v>
      </c>
      <c r="GP381">
        <v>0</v>
      </c>
      <c r="GQ381">
        <v>2</v>
      </c>
      <c r="GR381" t="s">
        <v>450</v>
      </c>
      <c r="GS381">
        <v>3.13589</v>
      </c>
      <c r="GT381">
        <v>2.68869</v>
      </c>
      <c r="GU381">
        <v>0.198077</v>
      </c>
      <c r="GV381">
        <v>0.200034</v>
      </c>
      <c r="GW381">
        <v>0.103834</v>
      </c>
      <c r="GX381">
        <v>0.0990048</v>
      </c>
      <c r="GY381">
        <v>25516.3</v>
      </c>
      <c r="GZ381">
        <v>25498.8</v>
      </c>
      <c r="HA381">
        <v>29575.4</v>
      </c>
      <c r="HB381">
        <v>29454.3</v>
      </c>
      <c r="HC381">
        <v>35017.4</v>
      </c>
      <c r="HD381">
        <v>35148.7</v>
      </c>
      <c r="HE381">
        <v>41617.8</v>
      </c>
      <c r="HF381">
        <v>41843.2</v>
      </c>
      <c r="HG381">
        <v>1.93163</v>
      </c>
      <c r="HH381">
        <v>1.89963</v>
      </c>
      <c r="HI381">
        <v>0.116955</v>
      </c>
      <c r="HJ381">
        <v>0</v>
      </c>
      <c r="HK381">
        <v>28.0978</v>
      </c>
      <c r="HL381">
        <v>999.9</v>
      </c>
      <c r="HM381">
        <v>53.1</v>
      </c>
      <c r="HN381">
        <v>30.8</v>
      </c>
      <c r="HO381">
        <v>25.9718</v>
      </c>
      <c r="HP381">
        <v>61.7561</v>
      </c>
      <c r="HQ381">
        <v>25.7452</v>
      </c>
      <c r="HR381">
        <v>1</v>
      </c>
      <c r="HS381">
        <v>0.0349187</v>
      </c>
      <c r="HT381">
        <v>-0.589943</v>
      </c>
      <c r="HU381">
        <v>20.3409</v>
      </c>
      <c r="HV381">
        <v>5.21654</v>
      </c>
      <c r="HW381">
        <v>12.0125</v>
      </c>
      <c r="HX381">
        <v>4.9887</v>
      </c>
      <c r="HY381">
        <v>3.28825</v>
      </c>
      <c r="HZ381">
        <v>9999</v>
      </c>
      <c r="IA381">
        <v>9999</v>
      </c>
      <c r="IB381">
        <v>9999</v>
      </c>
      <c r="IC381">
        <v>5.3</v>
      </c>
      <c r="ID381">
        <v>1.86754</v>
      </c>
      <c r="IE381">
        <v>1.8667</v>
      </c>
      <c r="IF381">
        <v>1.86601</v>
      </c>
      <c r="IG381">
        <v>1.866</v>
      </c>
      <c r="IH381">
        <v>1.86783</v>
      </c>
      <c r="II381">
        <v>1.87028</v>
      </c>
      <c r="IJ381">
        <v>1.86891</v>
      </c>
      <c r="IK381">
        <v>1.87042</v>
      </c>
      <c r="IL381">
        <v>0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-1.16</v>
      </c>
      <c r="IZ381">
        <v>0.1178</v>
      </c>
      <c r="JA381">
        <v>-0.08430758455233166</v>
      </c>
      <c r="JB381">
        <v>-0.0005046786976645747</v>
      </c>
      <c r="JC381">
        <v>-2.788243218172637E-07</v>
      </c>
      <c r="JD381">
        <v>-1.458253586176284E-11</v>
      </c>
      <c r="JE381">
        <v>-0.06436460862781151</v>
      </c>
      <c r="JF381">
        <v>-0.004978686969522418</v>
      </c>
      <c r="JG381">
        <v>0.0008967905392753483</v>
      </c>
      <c r="JH381">
        <v>-1.433903952826167E-05</v>
      </c>
      <c r="JI381">
        <v>4</v>
      </c>
      <c r="JJ381">
        <v>2332</v>
      </c>
      <c r="JK381">
        <v>1</v>
      </c>
      <c r="JL381">
        <v>26</v>
      </c>
      <c r="JM381">
        <v>192878.2</v>
      </c>
      <c r="JN381">
        <v>192878.3</v>
      </c>
      <c r="JO381">
        <v>2.54639</v>
      </c>
      <c r="JP381">
        <v>2.24365</v>
      </c>
      <c r="JQ381">
        <v>1.39648</v>
      </c>
      <c r="JR381">
        <v>2.34497</v>
      </c>
      <c r="JS381">
        <v>1.49536</v>
      </c>
      <c r="JT381">
        <v>2.54028</v>
      </c>
      <c r="JU381">
        <v>36.105</v>
      </c>
      <c r="JV381">
        <v>24.0612</v>
      </c>
      <c r="JW381">
        <v>18</v>
      </c>
      <c r="JX381">
        <v>489.046</v>
      </c>
      <c r="JY381">
        <v>458.988</v>
      </c>
      <c r="JZ381">
        <v>28.2647</v>
      </c>
      <c r="KA381">
        <v>28.0147</v>
      </c>
      <c r="KB381">
        <v>30.0001</v>
      </c>
      <c r="KC381">
        <v>27.8489</v>
      </c>
      <c r="KD381">
        <v>27.7784</v>
      </c>
      <c r="KE381">
        <v>50.9526</v>
      </c>
      <c r="KF381">
        <v>23.1631</v>
      </c>
      <c r="KG381">
        <v>76.68810000000001</v>
      </c>
      <c r="KH381">
        <v>28.2642</v>
      </c>
      <c r="KI381">
        <v>1289.37</v>
      </c>
      <c r="KJ381">
        <v>21.7501</v>
      </c>
      <c r="KK381">
        <v>101.079</v>
      </c>
      <c r="KL381">
        <v>100.622</v>
      </c>
    </row>
    <row r="382" spans="1:298">
      <c r="A382">
        <v>366</v>
      </c>
      <c r="B382">
        <v>1758820126.1</v>
      </c>
      <c r="C382">
        <v>7091</v>
      </c>
      <c r="D382" t="s">
        <v>1179</v>
      </c>
      <c r="E382" t="s">
        <v>1180</v>
      </c>
      <c r="F382">
        <v>5</v>
      </c>
      <c r="G382" t="s">
        <v>1026</v>
      </c>
      <c r="H382" t="s">
        <v>437</v>
      </c>
      <c r="I382" t="s">
        <v>438</v>
      </c>
      <c r="J382">
        <v>1758820118.314285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1305.618527547324</v>
      </c>
      <c r="AL382">
        <v>1275.637090909091</v>
      </c>
      <c r="AM382">
        <v>3.443232623892328</v>
      </c>
      <c r="AN382">
        <v>65.06534305805209</v>
      </c>
      <c r="AO382">
        <f>(AQ382 - AP382 + DZ382*1E3/(8.314*(EB382+273.15)) * AS382/DY382 * AR382) * DY382/(100*DM382) * 1000/(1000 - AQ382)</f>
        <v>0</v>
      </c>
      <c r="AP382">
        <v>21.76651746664093</v>
      </c>
      <c r="AQ382">
        <v>22.88468181818182</v>
      </c>
      <c r="AR382">
        <v>0.0001219419784729875</v>
      </c>
      <c r="AS382">
        <v>108.0149622014332</v>
      </c>
      <c r="AT382">
        <v>0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2.44</v>
      </c>
      <c r="DN382">
        <v>0.5</v>
      </c>
      <c r="DO382" t="s">
        <v>440</v>
      </c>
      <c r="DP382">
        <v>2</v>
      </c>
      <c r="DQ382" t="b">
        <v>1</v>
      </c>
      <c r="DR382">
        <v>1758820118.314285</v>
      </c>
      <c r="DS382">
        <v>1222.001785714286</v>
      </c>
      <c r="DT382">
        <v>1261.3525</v>
      </c>
      <c r="DU382">
        <v>22.86860357142857</v>
      </c>
      <c r="DV382">
        <v>21.76049642857143</v>
      </c>
      <c r="DW382">
        <v>1223.146785714286</v>
      </c>
      <c r="DX382">
        <v>22.75091428571429</v>
      </c>
      <c r="DY382">
        <v>499.9810714285715</v>
      </c>
      <c r="DZ382">
        <v>91.1959892857143</v>
      </c>
      <c r="EA382">
        <v>0.02837198214285715</v>
      </c>
      <c r="EB382">
        <v>29.6843</v>
      </c>
      <c r="EC382">
        <v>30.00378214285715</v>
      </c>
      <c r="ED382">
        <v>999.9000000000002</v>
      </c>
      <c r="EE382">
        <v>0</v>
      </c>
      <c r="EF382">
        <v>0</v>
      </c>
      <c r="EG382">
        <v>10003.33214285714</v>
      </c>
      <c r="EH382">
        <v>0</v>
      </c>
      <c r="EI382">
        <v>12.21082142857143</v>
      </c>
      <c r="EJ382">
        <v>-39.35140357142858</v>
      </c>
      <c r="EK382">
        <v>1250.6</v>
      </c>
      <c r="EL382">
        <v>1289.411071428571</v>
      </c>
      <c r="EM382">
        <v>1.1080975</v>
      </c>
      <c r="EN382">
        <v>1261.3525</v>
      </c>
      <c r="EO382">
        <v>21.76049642857143</v>
      </c>
      <c r="EP382">
        <v>2.085523928571428</v>
      </c>
      <c r="EQ382">
        <v>1.984470714285714</v>
      </c>
      <c r="ER382">
        <v>18.10905</v>
      </c>
      <c r="ES382">
        <v>17.32097142857143</v>
      </c>
      <c r="ET382">
        <v>2000.005357142858</v>
      </c>
      <c r="EU382">
        <v>0.9799993928571427</v>
      </c>
      <c r="EV382">
        <v>0.02000030714285714</v>
      </c>
      <c r="EW382">
        <v>0</v>
      </c>
      <c r="EX382">
        <v>303.7136428571428</v>
      </c>
      <c r="EY382">
        <v>5.00097</v>
      </c>
      <c r="EZ382">
        <v>6117.845357142857</v>
      </c>
      <c r="FA382">
        <v>16707.625</v>
      </c>
      <c r="FB382">
        <v>40.18699999999999</v>
      </c>
      <c r="FC382">
        <v>40.56874999999999</v>
      </c>
      <c r="FD382">
        <v>40.125</v>
      </c>
      <c r="FE382">
        <v>40.15157142857142</v>
      </c>
      <c r="FF382">
        <v>40.76992857142857</v>
      </c>
      <c r="FG382">
        <v>1955.105357142857</v>
      </c>
      <c r="FH382">
        <v>39.9</v>
      </c>
      <c r="FI382">
        <v>0</v>
      </c>
      <c r="FJ382">
        <v>1758820127.4</v>
      </c>
      <c r="FK382">
        <v>0</v>
      </c>
      <c r="FL382">
        <v>303.7154615384615</v>
      </c>
      <c r="FM382">
        <v>-0.5090598274674208</v>
      </c>
      <c r="FN382">
        <v>1.089572722540085</v>
      </c>
      <c r="FO382">
        <v>6117.891923076923</v>
      </c>
      <c r="FP382">
        <v>15</v>
      </c>
      <c r="FQ382">
        <v>0</v>
      </c>
      <c r="FR382" t="s">
        <v>441</v>
      </c>
      <c r="FS382">
        <v>1747247426.5</v>
      </c>
      <c r="FT382">
        <v>1747247420.5</v>
      </c>
      <c r="FU382">
        <v>0</v>
      </c>
      <c r="FV382">
        <v>1.027</v>
      </c>
      <c r="FW382">
        <v>0.031</v>
      </c>
      <c r="FX382">
        <v>0.02</v>
      </c>
      <c r="FY382">
        <v>0.05</v>
      </c>
      <c r="FZ382">
        <v>420</v>
      </c>
      <c r="GA382">
        <v>16</v>
      </c>
      <c r="GB382">
        <v>0.01</v>
      </c>
      <c r="GC382">
        <v>0.1</v>
      </c>
      <c r="GD382">
        <v>-39.33538048780488</v>
      </c>
      <c r="GE382">
        <v>-0.7698271777002893</v>
      </c>
      <c r="GF382">
        <v>0.1019090632880599</v>
      </c>
      <c r="GG382">
        <v>0</v>
      </c>
      <c r="GH382">
        <v>303.7089411764705</v>
      </c>
      <c r="GI382">
        <v>-0.324644767340205</v>
      </c>
      <c r="GJ382">
        <v>0.2512067277546565</v>
      </c>
      <c r="GK382">
        <v>-1</v>
      </c>
      <c r="GL382">
        <v>1.118684146341463</v>
      </c>
      <c r="GM382">
        <v>-0.1118397909407644</v>
      </c>
      <c r="GN382">
        <v>0.02029415210441473</v>
      </c>
      <c r="GO382">
        <v>0</v>
      </c>
      <c r="GP382">
        <v>0</v>
      </c>
      <c r="GQ382">
        <v>2</v>
      </c>
      <c r="GR382" t="s">
        <v>450</v>
      </c>
      <c r="GS382">
        <v>3.13587</v>
      </c>
      <c r="GT382">
        <v>2.68883</v>
      </c>
      <c r="GU382">
        <v>0.199766</v>
      </c>
      <c r="GV382">
        <v>0.201676</v>
      </c>
      <c r="GW382">
        <v>0.103854</v>
      </c>
      <c r="GX382">
        <v>0.0990099</v>
      </c>
      <c r="GY382">
        <v>25461.9</v>
      </c>
      <c r="GZ382">
        <v>25446.5</v>
      </c>
      <c r="HA382">
        <v>29574.7</v>
      </c>
      <c r="HB382">
        <v>29454.4</v>
      </c>
      <c r="HC382">
        <v>35015.8</v>
      </c>
      <c r="HD382">
        <v>35148.7</v>
      </c>
      <c r="HE382">
        <v>41616.9</v>
      </c>
      <c r="HF382">
        <v>41843.4</v>
      </c>
      <c r="HG382">
        <v>1.93183</v>
      </c>
      <c r="HH382">
        <v>1.89948</v>
      </c>
      <c r="HI382">
        <v>0.117145</v>
      </c>
      <c r="HJ382">
        <v>0</v>
      </c>
      <c r="HK382">
        <v>28.0978</v>
      </c>
      <c r="HL382">
        <v>999.9</v>
      </c>
      <c r="HM382">
        <v>53.1</v>
      </c>
      <c r="HN382">
        <v>30.8</v>
      </c>
      <c r="HO382">
        <v>25.9708</v>
      </c>
      <c r="HP382">
        <v>62.0661</v>
      </c>
      <c r="HQ382">
        <v>25.8454</v>
      </c>
      <c r="HR382">
        <v>1</v>
      </c>
      <c r="HS382">
        <v>0.0348933</v>
      </c>
      <c r="HT382">
        <v>-0.584779</v>
      </c>
      <c r="HU382">
        <v>20.341</v>
      </c>
      <c r="HV382">
        <v>5.21594</v>
      </c>
      <c r="HW382">
        <v>12.0125</v>
      </c>
      <c r="HX382">
        <v>4.9884</v>
      </c>
      <c r="HY382">
        <v>3.28828</v>
      </c>
      <c r="HZ382">
        <v>9999</v>
      </c>
      <c r="IA382">
        <v>9999</v>
      </c>
      <c r="IB382">
        <v>9999</v>
      </c>
      <c r="IC382">
        <v>5.3</v>
      </c>
      <c r="ID382">
        <v>1.86753</v>
      </c>
      <c r="IE382">
        <v>1.86671</v>
      </c>
      <c r="IF382">
        <v>1.86603</v>
      </c>
      <c r="IG382">
        <v>1.866</v>
      </c>
      <c r="IH382">
        <v>1.86783</v>
      </c>
      <c r="II382">
        <v>1.87028</v>
      </c>
      <c r="IJ382">
        <v>1.86891</v>
      </c>
      <c r="IK382">
        <v>1.87042</v>
      </c>
      <c r="IL382">
        <v>0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-1.18</v>
      </c>
      <c r="IZ382">
        <v>0.1179</v>
      </c>
      <c r="JA382">
        <v>-0.08430758455233166</v>
      </c>
      <c r="JB382">
        <v>-0.0005046786976645747</v>
      </c>
      <c r="JC382">
        <v>-2.788243218172637E-07</v>
      </c>
      <c r="JD382">
        <v>-1.458253586176284E-11</v>
      </c>
      <c r="JE382">
        <v>-0.06436460862781151</v>
      </c>
      <c r="JF382">
        <v>-0.004978686969522418</v>
      </c>
      <c r="JG382">
        <v>0.0008967905392753483</v>
      </c>
      <c r="JH382">
        <v>-1.433903952826167E-05</v>
      </c>
      <c r="JI382">
        <v>4</v>
      </c>
      <c r="JJ382">
        <v>2332</v>
      </c>
      <c r="JK382">
        <v>1</v>
      </c>
      <c r="JL382">
        <v>26</v>
      </c>
      <c r="JM382">
        <v>192878.3</v>
      </c>
      <c r="JN382">
        <v>192878.4</v>
      </c>
      <c r="JO382">
        <v>2.5708</v>
      </c>
      <c r="JP382">
        <v>2.23633</v>
      </c>
      <c r="JQ382">
        <v>1.39771</v>
      </c>
      <c r="JR382">
        <v>2.34253</v>
      </c>
      <c r="JS382">
        <v>1.49536</v>
      </c>
      <c r="JT382">
        <v>2.56836</v>
      </c>
      <c r="JU382">
        <v>36.0816</v>
      </c>
      <c r="JV382">
        <v>24.07</v>
      </c>
      <c r="JW382">
        <v>18</v>
      </c>
      <c r="JX382">
        <v>489.189</v>
      </c>
      <c r="JY382">
        <v>458.909</v>
      </c>
      <c r="JZ382">
        <v>28.2642</v>
      </c>
      <c r="KA382">
        <v>28.0159</v>
      </c>
      <c r="KB382">
        <v>30.0001</v>
      </c>
      <c r="KC382">
        <v>27.8511</v>
      </c>
      <c r="KD382">
        <v>27.7804</v>
      </c>
      <c r="KE382">
        <v>51.4397</v>
      </c>
      <c r="KF382">
        <v>23.1631</v>
      </c>
      <c r="KG382">
        <v>76.68810000000001</v>
      </c>
      <c r="KH382">
        <v>28.2631</v>
      </c>
      <c r="KI382">
        <v>1309.41</v>
      </c>
      <c r="KJ382">
        <v>21.7501</v>
      </c>
      <c r="KK382">
        <v>101.077</v>
      </c>
      <c r="KL382">
        <v>100.622</v>
      </c>
    </row>
    <row r="383" spans="1:298">
      <c r="A383">
        <v>367</v>
      </c>
      <c r="B383">
        <v>1758820131.1</v>
      </c>
      <c r="C383">
        <v>7096</v>
      </c>
      <c r="D383" t="s">
        <v>1181</v>
      </c>
      <c r="E383" t="s">
        <v>1182</v>
      </c>
      <c r="F383">
        <v>5</v>
      </c>
      <c r="G383" t="s">
        <v>1026</v>
      </c>
      <c r="H383" t="s">
        <v>437</v>
      </c>
      <c r="I383" t="s">
        <v>438</v>
      </c>
      <c r="J383">
        <v>1758820123.6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1322.564000962944</v>
      </c>
      <c r="AL383">
        <v>1292.713515151515</v>
      </c>
      <c r="AM383">
        <v>3.408329833138605</v>
      </c>
      <c r="AN383">
        <v>65.06534305805209</v>
      </c>
      <c r="AO383">
        <f>(AQ383 - AP383 + DZ383*1E3/(8.314*(EB383+273.15)) * AS383/DY383 * AR383) * DY383/(100*DM383) * 1000/(1000 - AQ383)</f>
        <v>0</v>
      </c>
      <c r="AP383">
        <v>21.76820477473502</v>
      </c>
      <c r="AQ383">
        <v>22.88761515151515</v>
      </c>
      <c r="AR383">
        <v>1.469611156547482E-05</v>
      </c>
      <c r="AS383">
        <v>108.0149622014332</v>
      </c>
      <c r="AT383">
        <v>0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2.44</v>
      </c>
      <c r="DN383">
        <v>0.5</v>
      </c>
      <c r="DO383" t="s">
        <v>440</v>
      </c>
      <c r="DP383">
        <v>2</v>
      </c>
      <c r="DQ383" t="b">
        <v>1</v>
      </c>
      <c r="DR383">
        <v>1758820123.6</v>
      </c>
      <c r="DS383">
        <v>1239.705555555556</v>
      </c>
      <c r="DT383">
        <v>1279.064814814815</v>
      </c>
      <c r="DU383">
        <v>22.88172962962963</v>
      </c>
      <c r="DV383">
        <v>21.76654074074074</v>
      </c>
      <c r="DW383">
        <v>1240.872592592593</v>
      </c>
      <c r="DX383">
        <v>22.76385185185185</v>
      </c>
      <c r="DY383">
        <v>500.0002592592592</v>
      </c>
      <c r="DZ383">
        <v>91.19519259259259</v>
      </c>
      <c r="EA383">
        <v>0.02841469259259259</v>
      </c>
      <c r="EB383">
        <v>29.67796296296296</v>
      </c>
      <c r="EC383">
        <v>30.00268888888889</v>
      </c>
      <c r="ED383">
        <v>999.9000000000001</v>
      </c>
      <c r="EE383">
        <v>0</v>
      </c>
      <c r="EF383">
        <v>0</v>
      </c>
      <c r="EG383">
        <v>9998.636296296296</v>
      </c>
      <c r="EH383">
        <v>0</v>
      </c>
      <c r="EI383">
        <v>12.20353333333333</v>
      </c>
      <c r="EJ383">
        <v>-39.35975555555555</v>
      </c>
      <c r="EK383">
        <v>1268.735555555555</v>
      </c>
      <c r="EL383">
        <v>1307.524814814815</v>
      </c>
      <c r="EM383">
        <v>1.115168888888889</v>
      </c>
      <c r="EN383">
        <v>1279.064814814815</v>
      </c>
      <c r="EO383">
        <v>21.76654074074074</v>
      </c>
      <c r="EP383">
        <v>2.086702592592593</v>
      </c>
      <c r="EQ383">
        <v>1.985005555555556</v>
      </c>
      <c r="ER383">
        <v>18.11804074074074</v>
      </c>
      <c r="ES383">
        <v>17.32523703703704</v>
      </c>
      <c r="ET383">
        <v>2000.043333333333</v>
      </c>
      <c r="EU383">
        <v>0.9799997777777778</v>
      </c>
      <c r="EV383">
        <v>0.01999992222222223</v>
      </c>
      <c r="EW383">
        <v>0</v>
      </c>
      <c r="EX383">
        <v>303.6431481481482</v>
      </c>
      <c r="EY383">
        <v>5.00097</v>
      </c>
      <c r="EZ383">
        <v>6117.63037037037</v>
      </c>
      <c r="FA383">
        <v>16707.94814814815</v>
      </c>
      <c r="FB383">
        <v>40.18699999999999</v>
      </c>
      <c r="FC383">
        <v>40.569</v>
      </c>
      <c r="FD383">
        <v>40.125</v>
      </c>
      <c r="FE383">
        <v>40.16633333333333</v>
      </c>
      <c r="FF383">
        <v>40.77525925925926</v>
      </c>
      <c r="FG383">
        <v>1955.143333333333</v>
      </c>
      <c r="FH383">
        <v>39.9</v>
      </c>
      <c r="FI383">
        <v>0</v>
      </c>
      <c r="FJ383">
        <v>1758820132.2</v>
      </c>
      <c r="FK383">
        <v>0</v>
      </c>
      <c r="FL383">
        <v>303.6326538461539</v>
      </c>
      <c r="FM383">
        <v>-0.5536752158328987</v>
      </c>
      <c r="FN383">
        <v>-5.460854672397685</v>
      </c>
      <c r="FO383">
        <v>6117.548846153846</v>
      </c>
      <c r="FP383">
        <v>15</v>
      </c>
      <c r="FQ383">
        <v>0</v>
      </c>
      <c r="FR383" t="s">
        <v>441</v>
      </c>
      <c r="FS383">
        <v>1747247426.5</v>
      </c>
      <c r="FT383">
        <v>1747247420.5</v>
      </c>
      <c r="FU383">
        <v>0</v>
      </c>
      <c r="FV383">
        <v>1.027</v>
      </c>
      <c r="FW383">
        <v>0.031</v>
      </c>
      <c r="FX383">
        <v>0.02</v>
      </c>
      <c r="FY383">
        <v>0.05</v>
      </c>
      <c r="FZ383">
        <v>420</v>
      </c>
      <c r="GA383">
        <v>16</v>
      </c>
      <c r="GB383">
        <v>0.01</v>
      </c>
      <c r="GC383">
        <v>0.1</v>
      </c>
      <c r="GD383">
        <v>-39.34002926829269</v>
      </c>
      <c r="GE383">
        <v>-0.3212320557492009</v>
      </c>
      <c r="GF383">
        <v>0.1029259981471471</v>
      </c>
      <c r="GG383">
        <v>0</v>
      </c>
      <c r="GH383">
        <v>303.6742352941177</v>
      </c>
      <c r="GI383">
        <v>-0.4099618019224314</v>
      </c>
      <c r="GJ383">
        <v>0.281459646969099</v>
      </c>
      <c r="GK383">
        <v>-1</v>
      </c>
      <c r="GL383">
        <v>1.111825121951219</v>
      </c>
      <c r="GM383">
        <v>0.04275282229965259</v>
      </c>
      <c r="GN383">
        <v>0.01012771472114677</v>
      </c>
      <c r="GO383">
        <v>1</v>
      </c>
      <c r="GP383">
        <v>1</v>
      </c>
      <c r="GQ383">
        <v>2</v>
      </c>
      <c r="GR383" t="s">
        <v>442</v>
      </c>
      <c r="GS383">
        <v>3.13594</v>
      </c>
      <c r="GT383">
        <v>2.68867</v>
      </c>
      <c r="GU383">
        <v>0.201414</v>
      </c>
      <c r="GV383">
        <v>0.203264</v>
      </c>
      <c r="GW383">
        <v>0.103857</v>
      </c>
      <c r="GX383">
        <v>0.09900490000000001</v>
      </c>
      <c r="GY383">
        <v>25409.1</v>
      </c>
      <c r="GZ383">
        <v>25395.5</v>
      </c>
      <c r="HA383">
        <v>29574.3</v>
      </c>
      <c r="HB383">
        <v>29454</v>
      </c>
      <c r="HC383">
        <v>35015.3</v>
      </c>
      <c r="HD383">
        <v>35148.3</v>
      </c>
      <c r="HE383">
        <v>41616.4</v>
      </c>
      <c r="HF383">
        <v>41842.6</v>
      </c>
      <c r="HG383">
        <v>1.93167</v>
      </c>
      <c r="HH383">
        <v>1.8998</v>
      </c>
      <c r="HI383">
        <v>0.116732</v>
      </c>
      <c r="HJ383">
        <v>0</v>
      </c>
      <c r="HK383">
        <v>28.0981</v>
      </c>
      <c r="HL383">
        <v>999.9</v>
      </c>
      <c r="HM383">
        <v>53.1</v>
      </c>
      <c r="HN383">
        <v>30.8</v>
      </c>
      <c r="HO383">
        <v>25.9692</v>
      </c>
      <c r="HP383">
        <v>62.1961</v>
      </c>
      <c r="HQ383">
        <v>25.8894</v>
      </c>
      <c r="HR383">
        <v>1</v>
      </c>
      <c r="HS383">
        <v>0.0350407</v>
      </c>
      <c r="HT383">
        <v>-0.557298</v>
      </c>
      <c r="HU383">
        <v>20.341</v>
      </c>
      <c r="HV383">
        <v>5.21609</v>
      </c>
      <c r="HW383">
        <v>12.0131</v>
      </c>
      <c r="HX383">
        <v>4.98825</v>
      </c>
      <c r="HY383">
        <v>3.2883</v>
      </c>
      <c r="HZ383">
        <v>9999</v>
      </c>
      <c r="IA383">
        <v>9999</v>
      </c>
      <c r="IB383">
        <v>9999</v>
      </c>
      <c r="IC383">
        <v>5.3</v>
      </c>
      <c r="ID383">
        <v>1.86754</v>
      </c>
      <c r="IE383">
        <v>1.86672</v>
      </c>
      <c r="IF383">
        <v>1.86602</v>
      </c>
      <c r="IG383">
        <v>1.866</v>
      </c>
      <c r="IH383">
        <v>1.86783</v>
      </c>
      <c r="II383">
        <v>1.87029</v>
      </c>
      <c r="IJ383">
        <v>1.86892</v>
      </c>
      <c r="IK383">
        <v>1.87042</v>
      </c>
      <c r="IL383">
        <v>0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-1.2</v>
      </c>
      <c r="IZ383">
        <v>0.118</v>
      </c>
      <c r="JA383">
        <v>-0.08430758455233166</v>
      </c>
      <c r="JB383">
        <v>-0.0005046786976645747</v>
      </c>
      <c r="JC383">
        <v>-2.788243218172637E-07</v>
      </c>
      <c r="JD383">
        <v>-1.458253586176284E-11</v>
      </c>
      <c r="JE383">
        <v>-0.06436460862781151</v>
      </c>
      <c r="JF383">
        <v>-0.004978686969522418</v>
      </c>
      <c r="JG383">
        <v>0.0008967905392753483</v>
      </c>
      <c r="JH383">
        <v>-1.433903952826167E-05</v>
      </c>
      <c r="JI383">
        <v>4</v>
      </c>
      <c r="JJ383">
        <v>2332</v>
      </c>
      <c r="JK383">
        <v>1</v>
      </c>
      <c r="JL383">
        <v>26</v>
      </c>
      <c r="JM383">
        <v>192878.4</v>
      </c>
      <c r="JN383">
        <v>192878.5</v>
      </c>
      <c r="JO383">
        <v>2.6001</v>
      </c>
      <c r="JP383">
        <v>2.23999</v>
      </c>
      <c r="JQ383">
        <v>1.39771</v>
      </c>
      <c r="JR383">
        <v>2.34375</v>
      </c>
      <c r="JS383">
        <v>1.49536</v>
      </c>
      <c r="JT383">
        <v>2.6355</v>
      </c>
      <c r="JU383">
        <v>36.105</v>
      </c>
      <c r="JV383">
        <v>24.0612</v>
      </c>
      <c r="JW383">
        <v>18</v>
      </c>
      <c r="JX383">
        <v>489.097</v>
      </c>
      <c r="JY383">
        <v>459.117</v>
      </c>
      <c r="JZ383">
        <v>28.2602</v>
      </c>
      <c r="KA383">
        <v>28.0179</v>
      </c>
      <c r="KB383">
        <v>30.0002</v>
      </c>
      <c r="KC383">
        <v>27.8513</v>
      </c>
      <c r="KD383">
        <v>27.7807</v>
      </c>
      <c r="KE383">
        <v>52.0186</v>
      </c>
      <c r="KF383">
        <v>23.1631</v>
      </c>
      <c r="KG383">
        <v>76.68810000000001</v>
      </c>
      <c r="KH383">
        <v>28.2559</v>
      </c>
      <c r="KI383">
        <v>1322.77</v>
      </c>
      <c r="KJ383">
        <v>21.7501</v>
      </c>
      <c r="KK383">
        <v>101.076</v>
      </c>
      <c r="KL383">
        <v>100.62</v>
      </c>
    </row>
    <row r="384" spans="1:298">
      <c r="A384">
        <v>368</v>
      </c>
      <c r="B384">
        <v>1758820136.1</v>
      </c>
      <c r="C384">
        <v>7101</v>
      </c>
      <c r="D384" t="s">
        <v>1183</v>
      </c>
      <c r="E384" t="s">
        <v>1184</v>
      </c>
      <c r="F384">
        <v>5</v>
      </c>
      <c r="G384" t="s">
        <v>1026</v>
      </c>
      <c r="H384" t="s">
        <v>437</v>
      </c>
      <c r="I384" t="s">
        <v>438</v>
      </c>
      <c r="J384">
        <v>1758820128.314285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1339.666226209396</v>
      </c>
      <c r="AL384">
        <v>1309.632242424242</v>
      </c>
      <c r="AM384">
        <v>3.389798940539514</v>
      </c>
      <c r="AN384">
        <v>65.06534305805209</v>
      </c>
      <c r="AO384">
        <f>(AQ384 - AP384 + DZ384*1E3/(8.314*(EB384+273.15)) * AS384/DY384 * AR384) * DY384/(100*DM384) * 1000/(1000 - AQ384)</f>
        <v>0</v>
      </c>
      <c r="AP384">
        <v>21.76723457429907</v>
      </c>
      <c r="AQ384">
        <v>22.88366</v>
      </c>
      <c r="AR384">
        <v>-9.239412257084739E-05</v>
      </c>
      <c r="AS384">
        <v>108.0149622014332</v>
      </c>
      <c r="AT384">
        <v>0</v>
      </c>
      <c r="AU384">
        <v>0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2.44</v>
      </c>
      <c r="DN384">
        <v>0.5</v>
      </c>
      <c r="DO384" t="s">
        <v>440</v>
      </c>
      <c r="DP384">
        <v>2</v>
      </c>
      <c r="DQ384" t="b">
        <v>1</v>
      </c>
      <c r="DR384">
        <v>1758820128.314285</v>
      </c>
      <c r="DS384">
        <v>1255.444642857143</v>
      </c>
      <c r="DT384">
        <v>1294.862857142857</v>
      </c>
      <c r="DU384">
        <v>22.88576071428571</v>
      </c>
      <c r="DV384">
        <v>21.76729285714286</v>
      </c>
      <c r="DW384">
        <v>1256.632142857143</v>
      </c>
      <c r="DX384">
        <v>22.76783214285714</v>
      </c>
      <c r="DY384">
        <v>499.9958928571428</v>
      </c>
      <c r="DZ384">
        <v>91.1947107142857</v>
      </c>
      <c r="EA384">
        <v>0.02848341428571428</v>
      </c>
      <c r="EB384">
        <v>29.67999285714285</v>
      </c>
      <c r="EC384">
        <v>30.00453928571428</v>
      </c>
      <c r="ED384">
        <v>999.9000000000002</v>
      </c>
      <c r="EE384">
        <v>0</v>
      </c>
      <c r="EF384">
        <v>0</v>
      </c>
      <c r="EG384">
        <v>9994.016071428572</v>
      </c>
      <c r="EH384">
        <v>0</v>
      </c>
      <c r="EI384">
        <v>12.211575</v>
      </c>
      <c r="EJ384">
        <v>-39.41915714285714</v>
      </c>
      <c r="EK384">
        <v>1284.848571428571</v>
      </c>
      <c r="EL384">
        <v>1323.676071428572</v>
      </c>
      <c r="EM384">
        <v>1.118445357142857</v>
      </c>
      <c r="EN384">
        <v>1294.862857142857</v>
      </c>
      <c r="EO384">
        <v>21.76729285714286</v>
      </c>
      <c r="EP384">
        <v>2.08706</v>
      </c>
      <c r="EQ384">
        <v>1.985064285714286</v>
      </c>
      <c r="ER384">
        <v>18.12076428571428</v>
      </c>
      <c r="ES384">
        <v>17.32570357142857</v>
      </c>
      <c r="ET384">
        <v>2000.030714285714</v>
      </c>
      <c r="EU384">
        <v>0.9799997142857143</v>
      </c>
      <c r="EV384">
        <v>0.01999998214285715</v>
      </c>
      <c r="EW384">
        <v>0</v>
      </c>
      <c r="EX384">
        <v>303.6291071428572</v>
      </c>
      <c r="EY384">
        <v>5.00097</v>
      </c>
      <c r="EZ384">
        <v>6117.213928571427</v>
      </c>
      <c r="FA384">
        <v>16707.85</v>
      </c>
      <c r="FB384">
        <v>40.18699999999999</v>
      </c>
      <c r="FC384">
        <v>40.57774999999999</v>
      </c>
      <c r="FD384">
        <v>40.125</v>
      </c>
      <c r="FE384">
        <v>40.17149999999999</v>
      </c>
      <c r="FF384">
        <v>40.77214285714285</v>
      </c>
      <c r="FG384">
        <v>1955.130714285715</v>
      </c>
      <c r="FH384">
        <v>39.9</v>
      </c>
      <c r="FI384">
        <v>0</v>
      </c>
      <c r="FJ384">
        <v>1758820137.6</v>
      </c>
      <c r="FK384">
        <v>0</v>
      </c>
      <c r="FL384">
        <v>303.62604</v>
      </c>
      <c r="FM384">
        <v>0.4023076952607015</v>
      </c>
      <c r="FN384">
        <v>-10.43923073296986</v>
      </c>
      <c r="FO384">
        <v>6117.187599999999</v>
      </c>
      <c r="FP384">
        <v>15</v>
      </c>
      <c r="FQ384">
        <v>0</v>
      </c>
      <c r="FR384" t="s">
        <v>441</v>
      </c>
      <c r="FS384">
        <v>1747247426.5</v>
      </c>
      <c r="FT384">
        <v>1747247420.5</v>
      </c>
      <c r="FU384">
        <v>0</v>
      </c>
      <c r="FV384">
        <v>1.027</v>
      </c>
      <c r="FW384">
        <v>0.031</v>
      </c>
      <c r="FX384">
        <v>0.02</v>
      </c>
      <c r="FY384">
        <v>0.05</v>
      </c>
      <c r="FZ384">
        <v>420</v>
      </c>
      <c r="GA384">
        <v>16</v>
      </c>
      <c r="GB384">
        <v>0.01</v>
      </c>
      <c r="GC384">
        <v>0.1</v>
      </c>
      <c r="GD384">
        <v>-39.38375499999999</v>
      </c>
      <c r="GE384">
        <v>-0.2433298311443862</v>
      </c>
      <c r="GF384">
        <v>0.1207213629603305</v>
      </c>
      <c r="GG384">
        <v>0</v>
      </c>
      <c r="GH384">
        <v>303.6337647058824</v>
      </c>
      <c r="GI384">
        <v>-0.2818945736750659</v>
      </c>
      <c r="GJ384">
        <v>0.2356753822806837</v>
      </c>
      <c r="GK384">
        <v>-1</v>
      </c>
      <c r="GL384">
        <v>1.11543725</v>
      </c>
      <c r="GM384">
        <v>0.05263440900562363</v>
      </c>
      <c r="GN384">
        <v>0.005894854106549195</v>
      </c>
      <c r="GO384">
        <v>1</v>
      </c>
      <c r="GP384">
        <v>1</v>
      </c>
      <c r="GQ384">
        <v>2</v>
      </c>
      <c r="GR384" t="s">
        <v>442</v>
      </c>
      <c r="GS384">
        <v>3.136</v>
      </c>
      <c r="GT384">
        <v>2.6886</v>
      </c>
      <c r="GU384">
        <v>0.20305</v>
      </c>
      <c r="GV384">
        <v>0.204903</v>
      </c>
      <c r="GW384">
        <v>0.103843</v>
      </c>
      <c r="GX384">
        <v>0.0990085</v>
      </c>
      <c r="GY384">
        <v>25357.2</v>
      </c>
      <c r="GZ384">
        <v>25343.6</v>
      </c>
      <c r="HA384">
        <v>29574.5</v>
      </c>
      <c r="HB384">
        <v>29454.4</v>
      </c>
      <c r="HC384">
        <v>35016</v>
      </c>
      <c r="HD384">
        <v>35148.6</v>
      </c>
      <c r="HE384">
        <v>41616.4</v>
      </c>
      <c r="HF384">
        <v>41843.1</v>
      </c>
      <c r="HG384">
        <v>1.93187</v>
      </c>
      <c r="HH384">
        <v>1.89948</v>
      </c>
      <c r="HI384">
        <v>0.117064</v>
      </c>
      <c r="HJ384">
        <v>0</v>
      </c>
      <c r="HK384">
        <v>28.1005</v>
      </c>
      <c r="HL384">
        <v>999.9</v>
      </c>
      <c r="HM384">
        <v>53.1</v>
      </c>
      <c r="HN384">
        <v>30.8</v>
      </c>
      <c r="HO384">
        <v>25.9694</v>
      </c>
      <c r="HP384">
        <v>62.1461</v>
      </c>
      <c r="HQ384">
        <v>25.7091</v>
      </c>
      <c r="HR384">
        <v>1</v>
      </c>
      <c r="HS384">
        <v>0.0352363</v>
      </c>
      <c r="HT384">
        <v>-0.569755</v>
      </c>
      <c r="HU384">
        <v>20.341</v>
      </c>
      <c r="HV384">
        <v>5.21609</v>
      </c>
      <c r="HW384">
        <v>12.0122</v>
      </c>
      <c r="HX384">
        <v>4.98855</v>
      </c>
      <c r="HY384">
        <v>3.28825</v>
      </c>
      <c r="HZ384">
        <v>9999</v>
      </c>
      <c r="IA384">
        <v>9999</v>
      </c>
      <c r="IB384">
        <v>9999</v>
      </c>
      <c r="IC384">
        <v>5.3</v>
      </c>
      <c r="ID384">
        <v>1.86754</v>
      </c>
      <c r="IE384">
        <v>1.86671</v>
      </c>
      <c r="IF384">
        <v>1.86602</v>
      </c>
      <c r="IG384">
        <v>1.866</v>
      </c>
      <c r="IH384">
        <v>1.86784</v>
      </c>
      <c r="II384">
        <v>1.87028</v>
      </c>
      <c r="IJ384">
        <v>1.86891</v>
      </c>
      <c r="IK384">
        <v>1.87042</v>
      </c>
      <c r="IL384">
        <v>0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-1.22</v>
      </c>
      <c r="IZ384">
        <v>0.1179</v>
      </c>
      <c r="JA384">
        <v>-0.08430758455233166</v>
      </c>
      <c r="JB384">
        <v>-0.0005046786976645747</v>
      </c>
      <c r="JC384">
        <v>-2.788243218172637E-07</v>
      </c>
      <c r="JD384">
        <v>-1.458253586176284E-11</v>
      </c>
      <c r="JE384">
        <v>-0.06436460862781151</v>
      </c>
      <c r="JF384">
        <v>-0.004978686969522418</v>
      </c>
      <c r="JG384">
        <v>0.0008967905392753483</v>
      </c>
      <c r="JH384">
        <v>-1.433903952826167E-05</v>
      </c>
      <c r="JI384">
        <v>4</v>
      </c>
      <c r="JJ384">
        <v>2332</v>
      </c>
      <c r="JK384">
        <v>1</v>
      </c>
      <c r="JL384">
        <v>26</v>
      </c>
      <c r="JM384">
        <v>192878.5</v>
      </c>
      <c r="JN384">
        <v>192878.6</v>
      </c>
      <c r="JO384">
        <v>2.62329</v>
      </c>
      <c r="JP384">
        <v>2.23999</v>
      </c>
      <c r="JQ384">
        <v>1.39771</v>
      </c>
      <c r="JR384">
        <v>2.34375</v>
      </c>
      <c r="JS384">
        <v>1.49536</v>
      </c>
      <c r="JT384">
        <v>2.51587</v>
      </c>
      <c r="JU384">
        <v>36.105</v>
      </c>
      <c r="JV384">
        <v>24.0612</v>
      </c>
      <c r="JW384">
        <v>18</v>
      </c>
      <c r="JX384">
        <v>489.242</v>
      </c>
      <c r="JY384">
        <v>458.931</v>
      </c>
      <c r="JZ384">
        <v>28.2551</v>
      </c>
      <c r="KA384">
        <v>28.0203</v>
      </c>
      <c r="KB384">
        <v>30.0003</v>
      </c>
      <c r="KC384">
        <v>27.8536</v>
      </c>
      <c r="KD384">
        <v>27.783</v>
      </c>
      <c r="KE384">
        <v>52.5015</v>
      </c>
      <c r="KF384">
        <v>23.1631</v>
      </c>
      <c r="KG384">
        <v>76.68810000000001</v>
      </c>
      <c r="KH384">
        <v>28.255</v>
      </c>
      <c r="KI384">
        <v>1342.81</v>
      </c>
      <c r="KJ384">
        <v>21.7501</v>
      </c>
      <c r="KK384">
        <v>101.076</v>
      </c>
      <c r="KL384">
        <v>100.622</v>
      </c>
    </row>
    <row r="385" spans="1:298">
      <c r="A385">
        <v>369</v>
      </c>
      <c r="B385">
        <v>1758820141.1</v>
      </c>
      <c r="C385">
        <v>7106</v>
      </c>
      <c r="D385" t="s">
        <v>1185</v>
      </c>
      <c r="E385" t="s">
        <v>1186</v>
      </c>
      <c r="F385">
        <v>5</v>
      </c>
      <c r="G385" t="s">
        <v>1026</v>
      </c>
      <c r="H385" t="s">
        <v>437</v>
      </c>
      <c r="I385" t="s">
        <v>438</v>
      </c>
      <c r="J385">
        <v>1758820133.6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1356.748484606208</v>
      </c>
      <c r="AL385">
        <v>1326.759636363636</v>
      </c>
      <c r="AM385">
        <v>3.417714388405899</v>
      </c>
      <c r="AN385">
        <v>65.06534305805209</v>
      </c>
      <c r="AO385">
        <f>(AQ385 - AP385 + DZ385*1E3/(8.314*(EB385+273.15)) * AS385/DY385 * AR385) * DY385/(100*DM385) * 1000/(1000 - AQ385)</f>
        <v>0</v>
      </c>
      <c r="AP385">
        <v>21.76818733082258</v>
      </c>
      <c r="AQ385">
        <v>22.88204</v>
      </c>
      <c r="AR385">
        <v>5.831470550604456E-06</v>
      </c>
      <c r="AS385">
        <v>108.0149622014332</v>
      </c>
      <c r="AT385">
        <v>0</v>
      </c>
      <c r="AU385">
        <v>0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2.44</v>
      </c>
      <c r="DN385">
        <v>0.5</v>
      </c>
      <c r="DO385" t="s">
        <v>440</v>
      </c>
      <c r="DP385">
        <v>2</v>
      </c>
      <c r="DQ385" t="b">
        <v>1</v>
      </c>
      <c r="DR385">
        <v>1758820133.6</v>
      </c>
      <c r="DS385">
        <v>1273.078888888889</v>
      </c>
      <c r="DT385">
        <v>1312.492592592593</v>
      </c>
      <c r="DU385">
        <v>22.88541481481481</v>
      </c>
      <c r="DV385">
        <v>21.76772222222222</v>
      </c>
      <c r="DW385">
        <v>1274.289259259259</v>
      </c>
      <c r="DX385">
        <v>22.7674962962963</v>
      </c>
      <c r="DY385">
        <v>500.0009629629629</v>
      </c>
      <c r="DZ385">
        <v>91.19461481481483</v>
      </c>
      <c r="EA385">
        <v>0.02844447037037037</v>
      </c>
      <c r="EB385">
        <v>29.67831851851852</v>
      </c>
      <c r="EC385">
        <v>30.00715925925926</v>
      </c>
      <c r="ED385">
        <v>999.9000000000001</v>
      </c>
      <c r="EE385">
        <v>0</v>
      </c>
      <c r="EF385">
        <v>0</v>
      </c>
      <c r="EG385">
        <v>9995.230000000001</v>
      </c>
      <c r="EH385">
        <v>0</v>
      </c>
      <c r="EI385">
        <v>12.21756296296296</v>
      </c>
      <c r="EJ385">
        <v>-39.41345555555555</v>
      </c>
      <c r="EK385">
        <v>1302.895185185185</v>
      </c>
      <c r="EL385">
        <v>1341.697777777778</v>
      </c>
      <c r="EM385">
        <v>1.117682222222222</v>
      </c>
      <c r="EN385">
        <v>1312.492592592593</v>
      </c>
      <c r="EO385">
        <v>21.76772222222222</v>
      </c>
      <c r="EP385">
        <v>2.087025925925926</v>
      </c>
      <c r="EQ385">
        <v>1.985100740740741</v>
      </c>
      <c r="ER385">
        <v>18.12051111111111</v>
      </c>
      <c r="ES385">
        <v>17.326</v>
      </c>
      <c r="ET385">
        <v>2000.017407407407</v>
      </c>
      <c r="EU385">
        <v>0.9799996666666666</v>
      </c>
      <c r="EV385">
        <v>0.02000002962962963</v>
      </c>
      <c r="EW385">
        <v>0</v>
      </c>
      <c r="EX385">
        <v>303.5955185185185</v>
      </c>
      <c r="EY385">
        <v>5.00097</v>
      </c>
      <c r="EZ385">
        <v>6116.764444444444</v>
      </c>
      <c r="FA385">
        <v>16707.72962962963</v>
      </c>
      <c r="FB385">
        <v>40.18699999999999</v>
      </c>
      <c r="FC385">
        <v>40.59699999999999</v>
      </c>
      <c r="FD385">
        <v>40.125</v>
      </c>
      <c r="FE385">
        <v>40.1824074074074</v>
      </c>
      <c r="FF385">
        <v>40.77755555555555</v>
      </c>
      <c r="FG385">
        <v>1955.117407407408</v>
      </c>
      <c r="FH385">
        <v>39.9</v>
      </c>
      <c r="FI385">
        <v>0</v>
      </c>
      <c r="FJ385">
        <v>1758820142.4</v>
      </c>
      <c r="FK385">
        <v>0</v>
      </c>
      <c r="FL385">
        <v>303.59268</v>
      </c>
      <c r="FM385">
        <v>0.2473076982280692</v>
      </c>
      <c r="FN385">
        <v>-2.072307655397684</v>
      </c>
      <c r="FO385">
        <v>6116.654800000001</v>
      </c>
      <c r="FP385">
        <v>15</v>
      </c>
      <c r="FQ385">
        <v>0</v>
      </c>
      <c r="FR385" t="s">
        <v>441</v>
      </c>
      <c r="FS385">
        <v>1747247426.5</v>
      </c>
      <c r="FT385">
        <v>1747247420.5</v>
      </c>
      <c r="FU385">
        <v>0</v>
      </c>
      <c r="FV385">
        <v>1.027</v>
      </c>
      <c r="FW385">
        <v>0.031</v>
      </c>
      <c r="FX385">
        <v>0.02</v>
      </c>
      <c r="FY385">
        <v>0.05</v>
      </c>
      <c r="FZ385">
        <v>420</v>
      </c>
      <c r="GA385">
        <v>16</v>
      </c>
      <c r="GB385">
        <v>0.01</v>
      </c>
      <c r="GC385">
        <v>0.1</v>
      </c>
      <c r="GD385">
        <v>-39.4322325</v>
      </c>
      <c r="GE385">
        <v>-0.2168634146340466</v>
      </c>
      <c r="GF385">
        <v>0.1341572722357972</v>
      </c>
      <c r="GG385">
        <v>0</v>
      </c>
      <c r="GH385">
        <v>303.6178235294117</v>
      </c>
      <c r="GI385">
        <v>-0.1966080998722199</v>
      </c>
      <c r="GJ385">
        <v>0.2347161578172307</v>
      </c>
      <c r="GK385">
        <v>-1</v>
      </c>
      <c r="GL385">
        <v>1.11732475</v>
      </c>
      <c r="GM385">
        <v>-0.005472607879928923</v>
      </c>
      <c r="GN385">
        <v>0.002860704447771543</v>
      </c>
      <c r="GO385">
        <v>1</v>
      </c>
      <c r="GP385">
        <v>1</v>
      </c>
      <c r="GQ385">
        <v>2</v>
      </c>
      <c r="GR385" t="s">
        <v>442</v>
      </c>
      <c r="GS385">
        <v>3.13586</v>
      </c>
      <c r="GT385">
        <v>2.68847</v>
      </c>
      <c r="GU385">
        <v>0.204688</v>
      </c>
      <c r="GV385">
        <v>0.206483</v>
      </c>
      <c r="GW385">
        <v>0.103836</v>
      </c>
      <c r="GX385">
        <v>0.0990021</v>
      </c>
      <c r="GY385">
        <v>25305.1</v>
      </c>
      <c r="GZ385">
        <v>25293</v>
      </c>
      <c r="HA385">
        <v>29574.5</v>
      </c>
      <c r="HB385">
        <v>29454.1</v>
      </c>
      <c r="HC385">
        <v>35016.5</v>
      </c>
      <c r="HD385">
        <v>35148.6</v>
      </c>
      <c r="HE385">
        <v>41616.6</v>
      </c>
      <c r="HF385">
        <v>41842.8</v>
      </c>
      <c r="HG385">
        <v>1.93167</v>
      </c>
      <c r="HH385">
        <v>1.9</v>
      </c>
      <c r="HI385">
        <v>0.117086</v>
      </c>
      <c r="HJ385">
        <v>0</v>
      </c>
      <c r="HK385">
        <v>28.1032</v>
      </c>
      <c r="HL385">
        <v>999.9</v>
      </c>
      <c r="HM385">
        <v>53.1</v>
      </c>
      <c r="HN385">
        <v>30.8</v>
      </c>
      <c r="HO385">
        <v>25.9684</v>
      </c>
      <c r="HP385">
        <v>61.9761</v>
      </c>
      <c r="HQ385">
        <v>25.7091</v>
      </c>
      <c r="HR385">
        <v>1</v>
      </c>
      <c r="HS385">
        <v>0.03547</v>
      </c>
      <c r="HT385">
        <v>-0.5472089999999999</v>
      </c>
      <c r="HU385">
        <v>20.3409</v>
      </c>
      <c r="HV385">
        <v>5.21699</v>
      </c>
      <c r="HW385">
        <v>12.0113</v>
      </c>
      <c r="HX385">
        <v>4.9877</v>
      </c>
      <c r="HY385">
        <v>3.28845</v>
      </c>
      <c r="HZ385">
        <v>9999</v>
      </c>
      <c r="IA385">
        <v>9999</v>
      </c>
      <c r="IB385">
        <v>9999</v>
      </c>
      <c r="IC385">
        <v>5.3</v>
      </c>
      <c r="ID385">
        <v>1.86755</v>
      </c>
      <c r="IE385">
        <v>1.86668</v>
      </c>
      <c r="IF385">
        <v>1.86602</v>
      </c>
      <c r="IG385">
        <v>1.866</v>
      </c>
      <c r="IH385">
        <v>1.86784</v>
      </c>
      <c r="II385">
        <v>1.87029</v>
      </c>
      <c r="IJ385">
        <v>1.86892</v>
      </c>
      <c r="IK385">
        <v>1.87042</v>
      </c>
      <c r="IL385">
        <v>0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-1.24</v>
      </c>
      <c r="IZ385">
        <v>0.1178</v>
      </c>
      <c r="JA385">
        <v>-0.08430758455233166</v>
      </c>
      <c r="JB385">
        <v>-0.0005046786976645747</v>
      </c>
      <c r="JC385">
        <v>-2.788243218172637E-07</v>
      </c>
      <c r="JD385">
        <v>-1.458253586176284E-11</v>
      </c>
      <c r="JE385">
        <v>-0.06436460862781151</v>
      </c>
      <c r="JF385">
        <v>-0.004978686969522418</v>
      </c>
      <c r="JG385">
        <v>0.0008967905392753483</v>
      </c>
      <c r="JH385">
        <v>-1.433903952826167E-05</v>
      </c>
      <c r="JI385">
        <v>4</v>
      </c>
      <c r="JJ385">
        <v>2332</v>
      </c>
      <c r="JK385">
        <v>1</v>
      </c>
      <c r="JL385">
        <v>26</v>
      </c>
      <c r="JM385">
        <v>192878.6</v>
      </c>
      <c r="JN385">
        <v>192878.7</v>
      </c>
      <c r="JO385">
        <v>2.65137</v>
      </c>
      <c r="JP385">
        <v>2.23267</v>
      </c>
      <c r="JQ385">
        <v>1.39648</v>
      </c>
      <c r="JR385">
        <v>2.34375</v>
      </c>
      <c r="JS385">
        <v>1.49536</v>
      </c>
      <c r="JT385">
        <v>2.56592</v>
      </c>
      <c r="JU385">
        <v>36.105</v>
      </c>
      <c r="JV385">
        <v>24.0612</v>
      </c>
      <c r="JW385">
        <v>18</v>
      </c>
      <c r="JX385">
        <v>489.124</v>
      </c>
      <c r="JY385">
        <v>459.263</v>
      </c>
      <c r="JZ385">
        <v>28.2511</v>
      </c>
      <c r="KA385">
        <v>28.0226</v>
      </c>
      <c r="KB385">
        <v>30.0002</v>
      </c>
      <c r="KC385">
        <v>27.8546</v>
      </c>
      <c r="KD385">
        <v>27.7833</v>
      </c>
      <c r="KE385">
        <v>53.0717</v>
      </c>
      <c r="KF385">
        <v>23.1631</v>
      </c>
      <c r="KG385">
        <v>76.68810000000001</v>
      </c>
      <c r="KH385">
        <v>28.2477</v>
      </c>
      <c r="KI385">
        <v>1356.17</v>
      </c>
      <c r="KJ385">
        <v>21.7501</v>
      </c>
      <c r="KK385">
        <v>101.076</v>
      </c>
      <c r="KL385">
        <v>100.621</v>
      </c>
    </row>
    <row r="386" spans="1:298">
      <c r="A386">
        <v>370</v>
      </c>
      <c r="B386">
        <v>1758820146.1</v>
      </c>
      <c r="C386">
        <v>7111</v>
      </c>
      <c r="D386" t="s">
        <v>1187</v>
      </c>
      <c r="E386" t="s">
        <v>1188</v>
      </c>
      <c r="F386">
        <v>5</v>
      </c>
      <c r="G386" t="s">
        <v>1026</v>
      </c>
      <c r="H386" t="s">
        <v>437</v>
      </c>
      <c r="I386" t="s">
        <v>438</v>
      </c>
      <c r="J386">
        <v>1758820138.314285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1373.947897082893</v>
      </c>
      <c r="AL386">
        <v>1343.966424242424</v>
      </c>
      <c r="AM386">
        <v>3.443727733021977</v>
      </c>
      <c r="AN386">
        <v>65.06534305805209</v>
      </c>
      <c r="AO386">
        <f>(AQ386 - AP386 + DZ386*1E3/(8.314*(EB386+273.15)) * AS386/DY386 * AR386) * DY386/(100*DM386) * 1000/(1000 - AQ386)</f>
        <v>0</v>
      </c>
      <c r="AP386">
        <v>21.76591918990713</v>
      </c>
      <c r="AQ386">
        <v>22.87694303030303</v>
      </c>
      <c r="AR386">
        <v>-6.828354611849663E-05</v>
      </c>
      <c r="AS386">
        <v>108.0149622014332</v>
      </c>
      <c r="AT386">
        <v>0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2.44</v>
      </c>
      <c r="DN386">
        <v>0.5</v>
      </c>
      <c r="DO386" t="s">
        <v>440</v>
      </c>
      <c r="DP386">
        <v>2</v>
      </c>
      <c r="DQ386" t="b">
        <v>1</v>
      </c>
      <c r="DR386">
        <v>1758820138.314285</v>
      </c>
      <c r="DS386">
        <v>1288.807142857143</v>
      </c>
      <c r="DT386">
        <v>1328.273928571429</v>
      </c>
      <c r="DU386">
        <v>22.88235357142857</v>
      </c>
      <c r="DV386">
        <v>21.76701785714286</v>
      </c>
      <c r="DW386">
        <v>1290.038214285714</v>
      </c>
      <c r="DX386">
        <v>22.76448928571429</v>
      </c>
      <c r="DY386">
        <v>500.0043571428572</v>
      </c>
      <c r="DZ386">
        <v>91.19494642857146</v>
      </c>
      <c r="EA386">
        <v>0.02818041785714286</v>
      </c>
      <c r="EB386">
        <v>29.68098214285714</v>
      </c>
      <c r="EC386">
        <v>30.00505</v>
      </c>
      <c r="ED386">
        <v>999.9000000000002</v>
      </c>
      <c r="EE386">
        <v>0</v>
      </c>
      <c r="EF386">
        <v>0</v>
      </c>
      <c r="EG386">
        <v>9998.886071428571</v>
      </c>
      <c r="EH386">
        <v>0</v>
      </c>
      <c r="EI386">
        <v>12.22837857142857</v>
      </c>
      <c r="EJ386">
        <v>-39.46669285714285</v>
      </c>
      <c r="EK386">
        <v>1318.987857142857</v>
      </c>
      <c r="EL386">
        <v>1357.829285714286</v>
      </c>
      <c r="EM386">
        <v>1.115339285714286</v>
      </c>
      <c r="EN386">
        <v>1328.273928571429</v>
      </c>
      <c r="EO386">
        <v>21.76701785714286</v>
      </c>
      <c r="EP386">
        <v>2.086755357142857</v>
      </c>
      <c r="EQ386">
        <v>1.985043214285714</v>
      </c>
      <c r="ER386">
        <v>18.11844642857142</v>
      </c>
      <c r="ES386">
        <v>17.32553928571429</v>
      </c>
      <c r="ET386">
        <v>1999.981071428571</v>
      </c>
      <c r="EU386">
        <v>0.9799993928571428</v>
      </c>
      <c r="EV386">
        <v>0.02000030714285714</v>
      </c>
      <c r="EW386">
        <v>0</v>
      </c>
      <c r="EX386">
        <v>303.6400357142857</v>
      </c>
      <c r="EY386">
        <v>5.00097</v>
      </c>
      <c r="EZ386">
        <v>6116.590714285715</v>
      </c>
      <c r="FA386">
        <v>16707.41071428571</v>
      </c>
      <c r="FB386">
        <v>40.18699999999999</v>
      </c>
      <c r="FC386">
        <v>40.61149999999999</v>
      </c>
      <c r="FD386">
        <v>40.125</v>
      </c>
      <c r="FE386">
        <v>40.18699999999999</v>
      </c>
      <c r="FF386">
        <v>40.78321428571427</v>
      </c>
      <c r="FG386">
        <v>1955.081071428571</v>
      </c>
      <c r="FH386">
        <v>39.9</v>
      </c>
      <c r="FI386">
        <v>0</v>
      </c>
      <c r="FJ386">
        <v>1758820147.2</v>
      </c>
      <c r="FK386">
        <v>0</v>
      </c>
      <c r="FL386">
        <v>303.6362799999999</v>
      </c>
      <c r="FM386">
        <v>0.1371538560519062</v>
      </c>
      <c r="FN386">
        <v>-1.044615364698991</v>
      </c>
      <c r="FO386">
        <v>6116.604800000001</v>
      </c>
      <c r="FP386">
        <v>15</v>
      </c>
      <c r="FQ386">
        <v>0</v>
      </c>
      <c r="FR386" t="s">
        <v>441</v>
      </c>
      <c r="FS386">
        <v>1747247426.5</v>
      </c>
      <c r="FT386">
        <v>1747247420.5</v>
      </c>
      <c r="FU386">
        <v>0</v>
      </c>
      <c r="FV386">
        <v>1.027</v>
      </c>
      <c r="FW386">
        <v>0.031</v>
      </c>
      <c r="FX386">
        <v>0.02</v>
      </c>
      <c r="FY386">
        <v>0.05</v>
      </c>
      <c r="FZ386">
        <v>420</v>
      </c>
      <c r="GA386">
        <v>16</v>
      </c>
      <c r="GB386">
        <v>0.01</v>
      </c>
      <c r="GC386">
        <v>0.1</v>
      </c>
      <c r="GD386">
        <v>-39.42320243902439</v>
      </c>
      <c r="GE386">
        <v>-0.5000717770035086</v>
      </c>
      <c r="GF386">
        <v>0.1360314068610171</v>
      </c>
      <c r="GG386">
        <v>0</v>
      </c>
      <c r="GH386">
        <v>303.6312058823528</v>
      </c>
      <c r="GI386">
        <v>-0.142047361609432</v>
      </c>
      <c r="GJ386">
        <v>0.2552694976607745</v>
      </c>
      <c r="GK386">
        <v>-1</v>
      </c>
      <c r="GL386">
        <v>1.116575365853659</v>
      </c>
      <c r="GM386">
        <v>-0.02970668989547001</v>
      </c>
      <c r="GN386">
        <v>0.003366659412215386</v>
      </c>
      <c r="GO386">
        <v>1</v>
      </c>
      <c r="GP386">
        <v>1</v>
      </c>
      <c r="GQ386">
        <v>2</v>
      </c>
      <c r="GR386" t="s">
        <v>442</v>
      </c>
      <c r="GS386">
        <v>3.13589</v>
      </c>
      <c r="GT386">
        <v>2.68857</v>
      </c>
      <c r="GU386">
        <v>0.206326</v>
      </c>
      <c r="GV386">
        <v>0.208068</v>
      </c>
      <c r="GW386">
        <v>0.10382</v>
      </c>
      <c r="GX386">
        <v>0.0990007</v>
      </c>
      <c r="GY386">
        <v>25252.6</v>
      </c>
      <c r="GZ386">
        <v>25242.7</v>
      </c>
      <c r="HA386">
        <v>29574.1</v>
      </c>
      <c r="HB386">
        <v>29454.4</v>
      </c>
      <c r="HC386">
        <v>35016.6</v>
      </c>
      <c r="HD386">
        <v>35149.2</v>
      </c>
      <c r="HE386">
        <v>41616</v>
      </c>
      <c r="HF386">
        <v>41843.4</v>
      </c>
      <c r="HG386">
        <v>1.93198</v>
      </c>
      <c r="HH386">
        <v>1.89953</v>
      </c>
      <c r="HI386">
        <v>0.115458</v>
      </c>
      <c r="HJ386">
        <v>0</v>
      </c>
      <c r="HK386">
        <v>28.1056</v>
      </c>
      <c r="HL386">
        <v>999.9</v>
      </c>
      <c r="HM386">
        <v>53.1</v>
      </c>
      <c r="HN386">
        <v>30.8</v>
      </c>
      <c r="HO386">
        <v>25.9722</v>
      </c>
      <c r="HP386">
        <v>61.9861</v>
      </c>
      <c r="HQ386">
        <v>25.8133</v>
      </c>
      <c r="HR386">
        <v>1</v>
      </c>
      <c r="HS386">
        <v>0.0355183</v>
      </c>
      <c r="HT386">
        <v>-0.512941</v>
      </c>
      <c r="HU386">
        <v>20.3409</v>
      </c>
      <c r="HV386">
        <v>5.21684</v>
      </c>
      <c r="HW386">
        <v>12.0122</v>
      </c>
      <c r="HX386">
        <v>4.9883</v>
      </c>
      <c r="HY386">
        <v>3.28838</v>
      </c>
      <c r="HZ386">
        <v>9999</v>
      </c>
      <c r="IA386">
        <v>9999</v>
      </c>
      <c r="IB386">
        <v>9999</v>
      </c>
      <c r="IC386">
        <v>5.3</v>
      </c>
      <c r="ID386">
        <v>1.86753</v>
      </c>
      <c r="IE386">
        <v>1.86669</v>
      </c>
      <c r="IF386">
        <v>1.86601</v>
      </c>
      <c r="IG386">
        <v>1.866</v>
      </c>
      <c r="IH386">
        <v>1.86784</v>
      </c>
      <c r="II386">
        <v>1.87027</v>
      </c>
      <c r="IJ386">
        <v>1.86891</v>
      </c>
      <c r="IK386">
        <v>1.87042</v>
      </c>
      <c r="IL386">
        <v>0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-1.27</v>
      </c>
      <c r="IZ386">
        <v>0.1178</v>
      </c>
      <c r="JA386">
        <v>-0.08430758455233166</v>
      </c>
      <c r="JB386">
        <v>-0.0005046786976645747</v>
      </c>
      <c r="JC386">
        <v>-2.788243218172637E-07</v>
      </c>
      <c r="JD386">
        <v>-1.458253586176284E-11</v>
      </c>
      <c r="JE386">
        <v>-0.06436460862781151</v>
      </c>
      <c r="JF386">
        <v>-0.004978686969522418</v>
      </c>
      <c r="JG386">
        <v>0.0008967905392753483</v>
      </c>
      <c r="JH386">
        <v>-1.433903952826167E-05</v>
      </c>
      <c r="JI386">
        <v>4</v>
      </c>
      <c r="JJ386">
        <v>2332</v>
      </c>
      <c r="JK386">
        <v>1</v>
      </c>
      <c r="JL386">
        <v>26</v>
      </c>
      <c r="JM386">
        <v>192878.7</v>
      </c>
      <c r="JN386">
        <v>192878.8</v>
      </c>
      <c r="JO386">
        <v>2.677</v>
      </c>
      <c r="JP386">
        <v>2.23999</v>
      </c>
      <c r="JQ386">
        <v>1.39648</v>
      </c>
      <c r="JR386">
        <v>2.34375</v>
      </c>
      <c r="JS386">
        <v>1.49536</v>
      </c>
      <c r="JT386">
        <v>2.60742</v>
      </c>
      <c r="JU386">
        <v>36.105</v>
      </c>
      <c r="JV386">
        <v>24.0612</v>
      </c>
      <c r="JW386">
        <v>18</v>
      </c>
      <c r="JX386">
        <v>489.324</v>
      </c>
      <c r="JY386">
        <v>458.981</v>
      </c>
      <c r="JZ386">
        <v>28.2418</v>
      </c>
      <c r="KA386">
        <v>28.0242</v>
      </c>
      <c r="KB386">
        <v>30.0001</v>
      </c>
      <c r="KC386">
        <v>27.856</v>
      </c>
      <c r="KD386">
        <v>27.7854</v>
      </c>
      <c r="KE386">
        <v>53.564</v>
      </c>
      <c r="KF386">
        <v>23.1631</v>
      </c>
      <c r="KG386">
        <v>76.68810000000001</v>
      </c>
      <c r="KH386">
        <v>28.2341</v>
      </c>
      <c r="KI386">
        <v>1376.21</v>
      </c>
      <c r="KJ386">
        <v>21.7501</v>
      </c>
      <c r="KK386">
        <v>101.075</v>
      </c>
      <c r="KL386">
        <v>100.622</v>
      </c>
    </row>
    <row r="387" spans="1:298">
      <c r="A387">
        <v>371</v>
      </c>
      <c r="B387">
        <v>1758820151.1</v>
      </c>
      <c r="C387">
        <v>7116</v>
      </c>
      <c r="D387" t="s">
        <v>1189</v>
      </c>
      <c r="E387" t="s">
        <v>1190</v>
      </c>
      <c r="F387">
        <v>5</v>
      </c>
      <c r="G387" t="s">
        <v>1026</v>
      </c>
      <c r="H387" t="s">
        <v>437</v>
      </c>
      <c r="I387" t="s">
        <v>438</v>
      </c>
      <c r="J387">
        <v>1758820143.6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1391.047676163651</v>
      </c>
      <c r="AL387">
        <v>1361.170545454546</v>
      </c>
      <c r="AM387">
        <v>3.454362444495132</v>
      </c>
      <c r="AN387">
        <v>65.06534305805209</v>
      </c>
      <c r="AO387">
        <f>(AQ387 - AP387 + DZ387*1E3/(8.314*(EB387+273.15)) * AS387/DY387 * AR387) * DY387/(100*DM387) * 1000/(1000 - AQ387)</f>
        <v>0</v>
      </c>
      <c r="AP387">
        <v>21.7663697092417</v>
      </c>
      <c r="AQ387">
        <v>22.87284181818182</v>
      </c>
      <c r="AR387">
        <v>-4.167110017853969E-05</v>
      </c>
      <c r="AS387">
        <v>108.0149622014332</v>
      </c>
      <c r="AT387">
        <v>0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2.44</v>
      </c>
      <c r="DN387">
        <v>0.5</v>
      </c>
      <c r="DO387" t="s">
        <v>440</v>
      </c>
      <c r="DP387">
        <v>2</v>
      </c>
      <c r="DQ387" t="b">
        <v>1</v>
      </c>
      <c r="DR387">
        <v>1758820143.6</v>
      </c>
      <c r="DS387">
        <v>1306.504074074074</v>
      </c>
      <c r="DT387">
        <v>1345.997777777778</v>
      </c>
      <c r="DU387">
        <v>22.8785</v>
      </c>
      <c r="DV387">
        <v>21.76664814814815</v>
      </c>
      <c r="DW387">
        <v>1307.756666666667</v>
      </c>
      <c r="DX387">
        <v>22.76068518518519</v>
      </c>
      <c r="DY387">
        <v>499.9955555555555</v>
      </c>
      <c r="DZ387">
        <v>91.19503333333334</v>
      </c>
      <c r="EA387">
        <v>0.02814763703703704</v>
      </c>
      <c r="EB387">
        <v>29.67901851851852</v>
      </c>
      <c r="EC387">
        <v>30.0041074074074</v>
      </c>
      <c r="ED387">
        <v>999.9000000000001</v>
      </c>
      <c r="EE387">
        <v>0</v>
      </c>
      <c r="EF387">
        <v>0</v>
      </c>
      <c r="EG387">
        <v>10002.6162962963</v>
      </c>
      <c r="EH387">
        <v>0</v>
      </c>
      <c r="EI387">
        <v>12.22512962962963</v>
      </c>
      <c r="EJ387">
        <v>-39.49409259259259</v>
      </c>
      <c r="EK387">
        <v>1337.092592592593</v>
      </c>
      <c r="EL387">
        <v>1375.947037037037</v>
      </c>
      <c r="EM387">
        <v>1.111858888888889</v>
      </c>
      <c r="EN387">
        <v>1345.997777777778</v>
      </c>
      <c r="EO387">
        <v>21.76664814814815</v>
      </c>
      <c r="EP387">
        <v>2.086406296296297</v>
      </c>
      <c r="EQ387">
        <v>1.985011481481481</v>
      </c>
      <c r="ER387">
        <v>18.11578518518519</v>
      </c>
      <c r="ES387">
        <v>17.32527777777778</v>
      </c>
      <c r="ET387">
        <v>1999.95962962963</v>
      </c>
      <c r="EU387">
        <v>0.979999222222222</v>
      </c>
      <c r="EV387">
        <v>0.02000048148148148</v>
      </c>
      <c r="EW387">
        <v>0</v>
      </c>
      <c r="EX387">
        <v>303.6103703703703</v>
      </c>
      <c r="EY387">
        <v>5.00097</v>
      </c>
      <c r="EZ387">
        <v>6116.641851851852</v>
      </c>
      <c r="FA387">
        <v>16707.22592592593</v>
      </c>
      <c r="FB387">
        <v>40.18699999999999</v>
      </c>
      <c r="FC387">
        <v>40.62033333333333</v>
      </c>
      <c r="FD387">
        <v>40.125</v>
      </c>
      <c r="FE387">
        <v>40.18699999999999</v>
      </c>
      <c r="FF387">
        <v>40.79592592592593</v>
      </c>
      <c r="FG387">
        <v>1955.05962962963</v>
      </c>
      <c r="FH387">
        <v>39.9</v>
      </c>
      <c r="FI387">
        <v>0</v>
      </c>
      <c r="FJ387">
        <v>1758820152</v>
      </c>
      <c r="FK387">
        <v>0</v>
      </c>
      <c r="FL387">
        <v>303.59864</v>
      </c>
      <c r="FM387">
        <v>-0.3324615306417489</v>
      </c>
      <c r="FN387">
        <v>-1.316153873313582</v>
      </c>
      <c r="FO387">
        <v>6116.6308</v>
      </c>
      <c r="FP387">
        <v>15</v>
      </c>
      <c r="FQ387">
        <v>0</v>
      </c>
      <c r="FR387" t="s">
        <v>441</v>
      </c>
      <c r="FS387">
        <v>1747247426.5</v>
      </c>
      <c r="FT387">
        <v>1747247420.5</v>
      </c>
      <c r="FU387">
        <v>0</v>
      </c>
      <c r="FV387">
        <v>1.027</v>
      </c>
      <c r="FW387">
        <v>0.031</v>
      </c>
      <c r="FX387">
        <v>0.02</v>
      </c>
      <c r="FY387">
        <v>0.05</v>
      </c>
      <c r="FZ387">
        <v>420</v>
      </c>
      <c r="GA387">
        <v>16</v>
      </c>
      <c r="GB387">
        <v>0.01</v>
      </c>
      <c r="GC387">
        <v>0.1</v>
      </c>
      <c r="GD387">
        <v>-39.46138292682927</v>
      </c>
      <c r="GE387">
        <v>-0.4012829268292005</v>
      </c>
      <c r="GF387">
        <v>0.1354625209663375</v>
      </c>
      <c r="GG387">
        <v>0</v>
      </c>
      <c r="GH387">
        <v>303.5982647058823</v>
      </c>
      <c r="GI387">
        <v>-0.3054392633750758</v>
      </c>
      <c r="GJ387">
        <v>0.2246273134122256</v>
      </c>
      <c r="GK387">
        <v>-1</v>
      </c>
      <c r="GL387">
        <v>1.114634634146342</v>
      </c>
      <c r="GM387">
        <v>-0.03639052264808255</v>
      </c>
      <c r="GN387">
        <v>0.003800200955893718</v>
      </c>
      <c r="GO387">
        <v>1</v>
      </c>
      <c r="GP387">
        <v>1</v>
      </c>
      <c r="GQ387">
        <v>2</v>
      </c>
      <c r="GR387" t="s">
        <v>442</v>
      </c>
      <c r="GS387">
        <v>3.13596</v>
      </c>
      <c r="GT387">
        <v>2.68874</v>
      </c>
      <c r="GU387">
        <v>0.207947</v>
      </c>
      <c r="GV387">
        <v>0.209674</v>
      </c>
      <c r="GW387">
        <v>0.103802</v>
      </c>
      <c r="GX387">
        <v>0.0989985</v>
      </c>
      <c r="GY387">
        <v>25201</v>
      </c>
      <c r="GZ387">
        <v>25191.5</v>
      </c>
      <c r="HA387">
        <v>29574.1</v>
      </c>
      <c r="HB387">
        <v>29454.4</v>
      </c>
      <c r="HC387">
        <v>35017.2</v>
      </c>
      <c r="HD387">
        <v>35149.3</v>
      </c>
      <c r="HE387">
        <v>41615.9</v>
      </c>
      <c r="HF387">
        <v>41843.3</v>
      </c>
      <c r="HG387">
        <v>1.93218</v>
      </c>
      <c r="HH387">
        <v>1.8995</v>
      </c>
      <c r="HI387">
        <v>0.11624</v>
      </c>
      <c r="HJ387">
        <v>0</v>
      </c>
      <c r="HK387">
        <v>28.1086</v>
      </c>
      <c r="HL387">
        <v>999.9</v>
      </c>
      <c r="HM387">
        <v>53.1</v>
      </c>
      <c r="HN387">
        <v>30.8</v>
      </c>
      <c r="HO387">
        <v>25.9704</v>
      </c>
      <c r="HP387">
        <v>62.2361</v>
      </c>
      <c r="HQ387">
        <v>25.7252</v>
      </c>
      <c r="HR387">
        <v>1</v>
      </c>
      <c r="HS387">
        <v>0.0356148</v>
      </c>
      <c r="HT387">
        <v>-0.617236</v>
      </c>
      <c r="HU387">
        <v>20.3407</v>
      </c>
      <c r="HV387">
        <v>5.21744</v>
      </c>
      <c r="HW387">
        <v>12.0138</v>
      </c>
      <c r="HX387">
        <v>4.9887</v>
      </c>
      <c r="HY387">
        <v>3.2884</v>
      </c>
      <c r="HZ387">
        <v>9999</v>
      </c>
      <c r="IA387">
        <v>9999</v>
      </c>
      <c r="IB387">
        <v>9999</v>
      </c>
      <c r="IC387">
        <v>5.3</v>
      </c>
      <c r="ID387">
        <v>1.86756</v>
      </c>
      <c r="IE387">
        <v>1.86672</v>
      </c>
      <c r="IF387">
        <v>1.86604</v>
      </c>
      <c r="IG387">
        <v>1.866</v>
      </c>
      <c r="IH387">
        <v>1.86784</v>
      </c>
      <c r="II387">
        <v>1.87028</v>
      </c>
      <c r="IJ387">
        <v>1.86892</v>
      </c>
      <c r="IK387">
        <v>1.87042</v>
      </c>
      <c r="IL387">
        <v>0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-1.29</v>
      </c>
      <c r="IZ387">
        <v>0.1177</v>
      </c>
      <c r="JA387">
        <v>-0.08430758455233166</v>
      </c>
      <c r="JB387">
        <v>-0.0005046786976645747</v>
      </c>
      <c r="JC387">
        <v>-2.788243218172637E-07</v>
      </c>
      <c r="JD387">
        <v>-1.458253586176284E-11</v>
      </c>
      <c r="JE387">
        <v>-0.06436460862781151</v>
      </c>
      <c r="JF387">
        <v>-0.004978686969522418</v>
      </c>
      <c r="JG387">
        <v>0.0008967905392753483</v>
      </c>
      <c r="JH387">
        <v>-1.433903952826167E-05</v>
      </c>
      <c r="JI387">
        <v>4</v>
      </c>
      <c r="JJ387">
        <v>2332</v>
      </c>
      <c r="JK387">
        <v>1</v>
      </c>
      <c r="JL387">
        <v>26</v>
      </c>
      <c r="JM387">
        <v>192878.7</v>
      </c>
      <c r="JN387">
        <v>192878.8</v>
      </c>
      <c r="JO387">
        <v>2.70386</v>
      </c>
      <c r="JP387">
        <v>2.229</v>
      </c>
      <c r="JQ387">
        <v>1.39648</v>
      </c>
      <c r="JR387">
        <v>2.34619</v>
      </c>
      <c r="JS387">
        <v>1.49536</v>
      </c>
      <c r="JT387">
        <v>2.63306</v>
      </c>
      <c r="JU387">
        <v>36.105</v>
      </c>
      <c r="JV387">
        <v>24.07</v>
      </c>
      <c r="JW387">
        <v>18</v>
      </c>
      <c r="JX387">
        <v>489.462</v>
      </c>
      <c r="JY387">
        <v>458.976</v>
      </c>
      <c r="JZ387">
        <v>28.2391</v>
      </c>
      <c r="KA387">
        <v>28.026</v>
      </c>
      <c r="KB387">
        <v>30.0002</v>
      </c>
      <c r="KC387">
        <v>27.8576</v>
      </c>
      <c r="KD387">
        <v>27.7868</v>
      </c>
      <c r="KE387">
        <v>54.119</v>
      </c>
      <c r="KF387">
        <v>23.1631</v>
      </c>
      <c r="KG387">
        <v>76.68810000000001</v>
      </c>
      <c r="KH387">
        <v>28.2514</v>
      </c>
      <c r="KI387">
        <v>1389.56</v>
      </c>
      <c r="KJ387">
        <v>21.7501</v>
      </c>
      <c r="KK387">
        <v>101.075</v>
      </c>
      <c r="KL387">
        <v>100.622</v>
      </c>
    </row>
    <row r="388" spans="1:298">
      <c r="A388">
        <v>372</v>
      </c>
      <c r="B388">
        <v>1758820156.1</v>
      </c>
      <c r="C388">
        <v>7121</v>
      </c>
      <c r="D388" t="s">
        <v>1191</v>
      </c>
      <c r="E388" t="s">
        <v>1192</v>
      </c>
      <c r="F388">
        <v>5</v>
      </c>
      <c r="G388" t="s">
        <v>1026</v>
      </c>
      <c r="H388" t="s">
        <v>437</v>
      </c>
      <c r="I388" t="s">
        <v>438</v>
      </c>
      <c r="J388">
        <v>1758820148.314285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1408.168918681195</v>
      </c>
      <c r="AL388">
        <v>1378.179151515151</v>
      </c>
      <c r="AM388">
        <v>3.397281751977435</v>
      </c>
      <c r="AN388">
        <v>65.06534305805209</v>
      </c>
      <c r="AO388">
        <f>(AQ388 - AP388 + DZ388*1E3/(8.314*(EB388+273.15)) * AS388/DY388 * AR388) * DY388/(100*DM388) * 1000/(1000 - AQ388)</f>
        <v>0</v>
      </c>
      <c r="AP388">
        <v>21.76361795460244</v>
      </c>
      <c r="AQ388">
        <v>22.86293696969695</v>
      </c>
      <c r="AR388">
        <v>-8.260705432891461E-05</v>
      </c>
      <c r="AS388">
        <v>108.0149622014332</v>
      </c>
      <c r="AT388">
        <v>0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2.44</v>
      </c>
      <c r="DN388">
        <v>0.5</v>
      </c>
      <c r="DO388" t="s">
        <v>440</v>
      </c>
      <c r="DP388">
        <v>2</v>
      </c>
      <c r="DQ388" t="b">
        <v>1</v>
      </c>
      <c r="DR388">
        <v>1758820148.314285</v>
      </c>
      <c r="DS388">
        <v>1322.306785714286</v>
      </c>
      <c r="DT388">
        <v>1361.809285714286</v>
      </c>
      <c r="DU388">
        <v>22.87367857142857</v>
      </c>
      <c r="DV388">
        <v>21.76534642857143</v>
      </c>
      <c r="DW388">
        <v>1323.580357142857</v>
      </c>
      <c r="DX388">
        <v>22.75592142857143</v>
      </c>
      <c r="DY388">
        <v>499.9913928571428</v>
      </c>
      <c r="DZ388">
        <v>91.19540714285718</v>
      </c>
      <c r="EA388">
        <v>0.028266075</v>
      </c>
      <c r="EB388">
        <v>29.67556071428572</v>
      </c>
      <c r="EC388">
        <v>30.00289642857143</v>
      </c>
      <c r="ED388">
        <v>999.9000000000002</v>
      </c>
      <c r="EE388">
        <v>0</v>
      </c>
      <c r="EF388">
        <v>0</v>
      </c>
      <c r="EG388">
        <v>10005.30928571429</v>
      </c>
      <c r="EH388">
        <v>0</v>
      </c>
      <c r="EI388">
        <v>12.22512857142857</v>
      </c>
      <c r="EJ388">
        <v>-39.50300000000001</v>
      </c>
      <c r="EK388">
        <v>1353.259642857143</v>
      </c>
      <c r="EL388">
        <v>1392.107857142857</v>
      </c>
      <c r="EM388">
        <v>1.108337142857143</v>
      </c>
      <c r="EN388">
        <v>1361.809285714286</v>
      </c>
      <c r="EO388">
        <v>21.76534642857143</v>
      </c>
      <c r="EP388">
        <v>2.085975714285714</v>
      </c>
      <c r="EQ388">
        <v>1.984900714285714</v>
      </c>
      <c r="ER388">
        <v>18.11249642857143</v>
      </c>
      <c r="ES388">
        <v>17.32439285714286</v>
      </c>
      <c r="ET388">
        <v>1999.972142857143</v>
      </c>
      <c r="EU388">
        <v>0.9799993928571429</v>
      </c>
      <c r="EV388">
        <v>0.02000031071428572</v>
      </c>
      <c r="EW388">
        <v>0</v>
      </c>
      <c r="EX388">
        <v>303.6270357142857</v>
      </c>
      <c r="EY388">
        <v>5.00097</v>
      </c>
      <c r="EZ388">
        <v>6116.538571428572</v>
      </c>
      <c r="FA388">
        <v>16707.33928571429</v>
      </c>
      <c r="FB388">
        <v>40.18699999999999</v>
      </c>
      <c r="FC388">
        <v>40.61599999999999</v>
      </c>
      <c r="FD388">
        <v>40.12942857142857</v>
      </c>
      <c r="FE388">
        <v>40.18699999999999</v>
      </c>
      <c r="FF388">
        <v>40.80092857142856</v>
      </c>
      <c r="FG388">
        <v>1955.072142857143</v>
      </c>
      <c r="FH388">
        <v>39.9</v>
      </c>
      <c r="FI388">
        <v>0</v>
      </c>
      <c r="FJ388">
        <v>1758820157.4</v>
      </c>
      <c r="FK388">
        <v>0</v>
      </c>
      <c r="FL388">
        <v>303.6083076923077</v>
      </c>
      <c r="FM388">
        <v>-0.7399658103664463</v>
      </c>
      <c r="FN388">
        <v>-4.5801709620157</v>
      </c>
      <c r="FO388">
        <v>6116.421153846154</v>
      </c>
      <c r="FP388">
        <v>15</v>
      </c>
      <c r="FQ388">
        <v>0</v>
      </c>
      <c r="FR388" t="s">
        <v>441</v>
      </c>
      <c r="FS388">
        <v>1747247426.5</v>
      </c>
      <c r="FT388">
        <v>1747247420.5</v>
      </c>
      <c r="FU388">
        <v>0</v>
      </c>
      <c r="FV388">
        <v>1.027</v>
      </c>
      <c r="FW388">
        <v>0.031</v>
      </c>
      <c r="FX388">
        <v>0.02</v>
      </c>
      <c r="FY388">
        <v>0.05</v>
      </c>
      <c r="FZ388">
        <v>420</v>
      </c>
      <c r="GA388">
        <v>16</v>
      </c>
      <c r="GB388">
        <v>0.01</v>
      </c>
      <c r="GC388">
        <v>0.1</v>
      </c>
      <c r="GD388">
        <v>-39.50178</v>
      </c>
      <c r="GE388">
        <v>-0.06438123827392742</v>
      </c>
      <c r="GF388">
        <v>0.10392773498927</v>
      </c>
      <c r="GG388">
        <v>1</v>
      </c>
      <c r="GH388">
        <v>303.6143823529412</v>
      </c>
      <c r="GI388">
        <v>-0.4832849474091113</v>
      </c>
      <c r="GJ388">
        <v>0.2374403968189071</v>
      </c>
      <c r="GK388">
        <v>-1</v>
      </c>
      <c r="GL388">
        <v>1.11013225</v>
      </c>
      <c r="GM388">
        <v>-0.04226352720450426</v>
      </c>
      <c r="GN388">
        <v>0.004375477395382138</v>
      </c>
      <c r="GO388">
        <v>1</v>
      </c>
      <c r="GP388">
        <v>2</v>
      </c>
      <c r="GQ388">
        <v>2</v>
      </c>
      <c r="GR388" t="s">
        <v>601</v>
      </c>
      <c r="GS388">
        <v>3.1359</v>
      </c>
      <c r="GT388">
        <v>2.68917</v>
      </c>
      <c r="GU388">
        <v>0.209547</v>
      </c>
      <c r="GV388">
        <v>0.211226</v>
      </c>
      <c r="GW388">
        <v>0.103772</v>
      </c>
      <c r="GX388">
        <v>0.09899230000000001</v>
      </c>
      <c r="GY388">
        <v>25149.8</v>
      </c>
      <c r="GZ388">
        <v>25141.8</v>
      </c>
      <c r="HA388">
        <v>29573.8</v>
      </c>
      <c r="HB388">
        <v>29454.2</v>
      </c>
      <c r="HC388">
        <v>35018.3</v>
      </c>
      <c r="HD388">
        <v>35149.3</v>
      </c>
      <c r="HE388">
        <v>41615.7</v>
      </c>
      <c r="HF388">
        <v>41843.1</v>
      </c>
      <c r="HG388">
        <v>1.93202</v>
      </c>
      <c r="HH388">
        <v>1.8994</v>
      </c>
      <c r="HI388">
        <v>0.116643</v>
      </c>
      <c r="HJ388">
        <v>0</v>
      </c>
      <c r="HK388">
        <v>28.1101</v>
      </c>
      <c r="HL388">
        <v>999.9</v>
      </c>
      <c r="HM388">
        <v>53.1</v>
      </c>
      <c r="HN388">
        <v>30.8</v>
      </c>
      <c r="HO388">
        <v>25.9691</v>
      </c>
      <c r="HP388">
        <v>62.2161</v>
      </c>
      <c r="HQ388">
        <v>25.8013</v>
      </c>
      <c r="HR388">
        <v>1</v>
      </c>
      <c r="HS388">
        <v>0.0357393</v>
      </c>
      <c r="HT388">
        <v>-0.57509</v>
      </c>
      <c r="HU388">
        <v>20.3407</v>
      </c>
      <c r="HV388">
        <v>5.21819</v>
      </c>
      <c r="HW388">
        <v>12.0135</v>
      </c>
      <c r="HX388">
        <v>4.98895</v>
      </c>
      <c r="HY388">
        <v>3.28825</v>
      </c>
      <c r="HZ388">
        <v>9999</v>
      </c>
      <c r="IA388">
        <v>9999</v>
      </c>
      <c r="IB388">
        <v>9999</v>
      </c>
      <c r="IC388">
        <v>5.3</v>
      </c>
      <c r="ID388">
        <v>1.86757</v>
      </c>
      <c r="IE388">
        <v>1.86671</v>
      </c>
      <c r="IF388">
        <v>1.86602</v>
      </c>
      <c r="IG388">
        <v>1.866</v>
      </c>
      <c r="IH388">
        <v>1.86784</v>
      </c>
      <c r="II388">
        <v>1.8703</v>
      </c>
      <c r="IJ388">
        <v>1.86893</v>
      </c>
      <c r="IK388">
        <v>1.87042</v>
      </c>
      <c r="IL388">
        <v>0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-1.31</v>
      </c>
      <c r="IZ388">
        <v>0.1176</v>
      </c>
      <c r="JA388">
        <v>-0.08430758455233166</v>
      </c>
      <c r="JB388">
        <v>-0.0005046786976645747</v>
      </c>
      <c r="JC388">
        <v>-2.788243218172637E-07</v>
      </c>
      <c r="JD388">
        <v>-1.458253586176284E-11</v>
      </c>
      <c r="JE388">
        <v>-0.06436460862781151</v>
      </c>
      <c r="JF388">
        <v>-0.004978686969522418</v>
      </c>
      <c r="JG388">
        <v>0.0008967905392753483</v>
      </c>
      <c r="JH388">
        <v>-1.433903952826167E-05</v>
      </c>
      <c r="JI388">
        <v>4</v>
      </c>
      <c r="JJ388">
        <v>2332</v>
      </c>
      <c r="JK388">
        <v>1</v>
      </c>
      <c r="JL388">
        <v>26</v>
      </c>
      <c r="JM388">
        <v>192878.8</v>
      </c>
      <c r="JN388">
        <v>192878.9</v>
      </c>
      <c r="JO388">
        <v>2.72827</v>
      </c>
      <c r="JP388">
        <v>2.23999</v>
      </c>
      <c r="JQ388">
        <v>1.39648</v>
      </c>
      <c r="JR388">
        <v>2.34619</v>
      </c>
      <c r="JS388">
        <v>1.49536</v>
      </c>
      <c r="JT388">
        <v>2.55737</v>
      </c>
      <c r="JU388">
        <v>36.105</v>
      </c>
      <c r="JV388">
        <v>24.0612</v>
      </c>
      <c r="JW388">
        <v>18</v>
      </c>
      <c r="JX388">
        <v>489.375</v>
      </c>
      <c r="JY388">
        <v>458.921</v>
      </c>
      <c r="JZ388">
        <v>28.2484</v>
      </c>
      <c r="KA388">
        <v>28.0278</v>
      </c>
      <c r="KB388">
        <v>30.0003</v>
      </c>
      <c r="KC388">
        <v>27.8583</v>
      </c>
      <c r="KD388">
        <v>27.7877</v>
      </c>
      <c r="KE388">
        <v>54.6031</v>
      </c>
      <c r="KF388">
        <v>23.1631</v>
      </c>
      <c r="KG388">
        <v>76.68810000000001</v>
      </c>
      <c r="KH388">
        <v>28.2471</v>
      </c>
      <c r="KI388">
        <v>1409.6</v>
      </c>
      <c r="KJ388">
        <v>21.7533</v>
      </c>
      <c r="KK388">
        <v>101.074</v>
      </c>
      <c r="KL388">
        <v>100.621</v>
      </c>
    </row>
    <row r="389" spans="1:298">
      <c r="A389">
        <v>373</v>
      </c>
      <c r="B389">
        <v>1758820161.1</v>
      </c>
      <c r="C389">
        <v>7126</v>
      </c>
      <c r="D389" t="s">
        <v>1193</v>
      </c>
      <c r="E389" t="s">
        <v>1194</v>
      </c>
      <c r="F389">
        <v>5</v>
      </c>
      <c r="G389" t="s">
        <v>1026</v>
      </c>
      <c r="H389" t="s">
        <v>437</v>
      </c>
      <c r="I389" t="s">
        <v>438</v>
      </c>
      <c r="J389">
        <v>1758820153.6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1425.156359500533</v>
      </c>
      <c r="AL389">
        <v>1395.309454545454</v>
      </c>
      <c r="AM389">
        <v>3.413068426165903</v>
      </c>
      <c r="AN389">
        <v>65.06534305805209</v>
      </c>
      <c r="AO389">
        <f>(AQ389 - AP389 + DZ389*1E3/(8.314*(EB389+273.15)) * AS389/DY389 * AR389) * DY389/(100*DM389) * 1000/(1000 - AQ389)</f>
        <v>0</v>
      </c>
      <c r="AP389">
        <v>21.76281224596204</v>
      </c>
      <c r="AQ389">
        <v>22.85798909090908</v>
      </c>
      <c r="AR389">
        <v>-2.605049290498359E-05</v>
      </c>
      <c r="AS389">
        <v>108.0149622014332</v>
      </c>
      <c r="AT389">
        <v>0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2.44</v>
      </c>
      <c r="DN389">
        <v>0.5</v>
      </c>
      <c r="DO389" t="s">
        <v>440</v>
      </c>
      <c r="DP389">
        <v>2</v>
      </c>
      <c r="DQ389" t="b">
        <v>1</v>
      </c>
      <c r="DR389">
        <v>1758820153.6</v>
      </c>
      <c r="DS389">
        <v>1340.01037037037</v>
      </c>
      <c r="DT389">
        <v>1379.498148148148</v>
      </c>
      <c r="DU389">
        <v>22.8667962962963</v>
      </c>
      <c r="DV389">
        <v>21.76433333333334</v>
      </c>
      <c r="DW389">
        <v>1341.307407407407</v>
      </c>
      <c r="DX389">
        <v>22.74912592592593</v>
      </c>
      <c r="DY389">
        <v>499.9588148148148</v>
      </c>
      <c r="DZ389">
        <v>91.19452592592596</v>
      </c>
      <c r="EA389">
        <v>0.02856467037037037</v>
      </c>
      <c r="EB389">
        <v>29.67573333333334</v>
      </c>
      <c r="EC389">
        <v>30.00495555555555</v>
      </c>
      <c r="ED389">
        <v>999.9000000000001</v>
      </c>
      <c r="EE389">
        <v>0</v>
      </c>
      <c r="EF389">
        <v>0</v>
      </c>
      <c r="EG389">
        <v>10006.59925925926</v>
      </c>
      <c r="EH389">
        <v>0</v>
      </c>
      <c r="EI389">
        <v>12.21732222222222</v>
      </c>
      <c r="EJ389">
        <v>-39.48806296296296</v>
      </c>
      <c r="EK389">
        <v>1371.368148148148</v>
      </c>
      <c r="EL389">
        <v>1410.189259259259</v>
      </c>
      <c r="EM389">
        <v>1.102467777777778</v>
      </c>
      <c r="EN389">
        <v>1379.498148148148</v>
      </c>
      <c r="EO389">
        <v>21.76433333333334</v>
      </c>
      <c r="EP389">
        <v>2.085327407407407</v>
      </c>
      <c r="EQ389">
        <v>1.984788888888889</v>
      </c>
      <c r="ER389">
        <v>18.10754444444444</v>
      </c>
      <c r="ES389">
        <v>17.32349259259259</v>
      </c>
      <c r="ET389">
        <v>1999.987407407408</v>
      </c>
      <c r="EU389">
        <v>0.9799995555555555</v>
      </c>
      <c r="EV389">
        <v>0.02000014074074074</v>
      </c>
      <c r="EW389">
        <v>0</v>
      </c>
      <c r="EX389">
        <v>303.5741851851851</v>
      </c>
      <c r="EY389">
        <v>5.00097</v>
      </c>
      <c r="EZ389">
        <v>6116.329999999999</v>
      </c>
      <c r="FA389">
        <v>16707.47777777778</v>
      </c>
      <c r="FB389">
        <v>40.194</v>
      </c>
      <c r="FC389">
        <v>40.62033333333333</v>
      </c>
      <c r="FD389">
        <v>40.12959259259259</v>
      </c>
      <c r="FE389">
        <v>40.18699999999999</v>
      </c>
      <c r="FF389">
        <v>40.80051851851851</v>
      </c>
      <c r="FG389">
        <v>1955.087407407407</v>
      </c>
      <c r="FH389">
        <v>39.9</v>
      </c>
      <c r="FI389">
        <v>0</v>
      </c>
      <c r="FJ389">
        <v>1758820162.2</v>
      </c>
      <c r="FK389">
        <v>0</v>
      </c>
      <c r="FL389">
        <v>303.5621538461538</v>
      </c>
      <c r="FM389">
        <v>-0.1243077031555262</v>
      </c>
      <c r="FN389">
        <v>0.3829060104783011</v>
      </c>
      <c r="FO389">
        <v>6116.233076923077</v>
      </c>
      <c r="FP389">
        <v>15</v>
      </c>
      <c r="FQ389">
        <v>0</v>
      </c>
      <c r="FR389" t="s">
        <v>441</v>
      </c>
      <c r="FS389">
        <v>1747247426.5</v>
      </c>
      <c r="FT389">
        <v>1747247420.5</v>
      </c>
      <c r="FU389">
        <v>0</v>
      </c>
      <c r="FV389">
        <v>1.027</v>
      </c>
      <c r="FW389">
        <v>0.031</v>
      </c>
      <c r="FX389">
        <v>0.02</v>
      </c>
      <c r="FY389">
        <v>0.05</v>
      </c>
      <c r="FZ389">
        <v>420</v>
      </c>
      <c r="GA389">
        <v>16</v>
      </c>
      <c r="GB389">
        <v>0.01</v>
      </c>
      <c r="GC389">
        <v>0.1</v>
      </c>
      <c r="GD389">
        <v>-39.47535853658537</v>
      </c>
      <c r="GE389">
        <v>0.1671637630660463</v>
      </c>
      <c r="GF389">
        <v>0.09899487046481883</v>
      </c>
      <c r="GG389">
        <v>0</v>
      </c>
      <c r="GH389">
        <v>303.5920882352941</v>
      </c>
      <c r="GI389">
        <v>-0.3637738759919028</v>
      </c>
      <c r="GJ389">
        <v>0.2229900245258971</v>
      </c>
      <c r="GK389">
        <v>-1</v>
      </c>
      <c r="GL389">
        <v>1.105494146341463</v>
      </c>
      <c r="GM389">
        <v>-0.06696731707317345</v>
      </c>
      <c r="GN389">
        <v>0.006684972946516467</v>
      </c>
      <c r="GO389">
        <v>1</v>
      </c>
      <c r="GP389">
        <v>1</v>
      </c>
      <c r="GQ389">
        <v>2</v>
      </c>
      <c r="GR389" t="s">
        <v>442</v>
      </c>
      <c r="GS389">
        <v>3.13599</v>
      </c>
      <c r="GT389">
        <v>2.68873</v>
      </c>
      <c r="GU389">
        <v>0.211128</v>
      </c>
      <c r="GV389">
        <v>0.212775</v>
      </c>
      <c r="GW389">
        <v>0.103753</v>
      </c>
      <c r="GX389">
        <v>0.0989888</v>
      </c>
      <c r="GY389">
        <v>25099.1</v>
      </c>
      <c r="GZ389">
        <v>25092.2</v>
      </c>
      <c r="HA389">
        <v>29573.4</v>
      </c>
      <c r="HB389">
        <v>29454</v>
      </c>
      <c r="HC389">
        <v>35018.5</v>
      </c>
      <c r="HD389">
        <v>35149.2</v>
      </c>
      <c r="HE389">
        <v>41615</v>
      </c>
      <c r="HF389">
        <v>41842.7</v>
      </c>
      <c r="HG389">
        <v>1.9319</v>
      </c>
      <c r="HH389">
        <v>1.89933</v>
      </c>
      <c r="HI389">
        <v>0.115342</v>
      </c>
      <c r="HJ389">
        <v>0</v>
      </c>
      <c r="HK389">
        <v>28.1122</v>
      </c>
      <c r="HL389">
        <v>999.9</v>
      </c>
      <c r="HM389">
        <v>53.1</v>
      </c>
      <c r="HN389">
        <v>30.8</v>
      </c>
      <c r="HO389">
        <v>25.9726</v>
      </c>
      <c r="HP389">
        <v>62.0461</v>
      </c>
      <c r="HQ389">
        <v>25.8413</v>
      </c>
      <c r="HR389">
        <v>1</v>
      </c>
      <c r="HS389">
        <v>0.0360061</v>
      </c>
      <c r="HT389">
        <v>-0.528045</v>
      </c>
      <c r="HU389">
        <v>20.341</v>
      </c>
      <c r="HV389">
        <v>5.21639</v>
      </c>
      <c r="HW389">
        <v>12.0122</v>
      </c>
      <c r="HX389">
        <v>4.98815</v>
      </c>
      <c r="HY389">
        <v>3.28828</v>
      </c>
      <c r="HZ389">
        <v>9999</v>
      </c>
      <c r="IA389">
        <v>9999</v>
      </c>
      <c r="IB389">
        <v>9999</v>
      </c>
      <c r="IC389">
        <v>5.3</v>
      </c>
      <c r="ID389">
        <v>1.86761</v>
      </c>
      <c r="IE389">
        <v>1.86669</v>
      </c>
      <c r="IF389">
        <v>1.86603</v>
      </c>
      <c r="IG389">
        <v>1.866</v>
      </c>
      <c r="IH389">
        <v>1.86784</v>
      </c>
      <c r="II389">
        <v>1.87031</v>
      </c>
      <c r="IJ389">
        <v>1.86894</v>
      </c>
      <c r="IK389">
        <v>1.87042</v>
      </c>
      <c r="IL389">
        <v>0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-1.33</v>
      </c>
      <c r="IZ389">
        <v>0.1176</v>
      </c>
      <c r="JA389">
        <v>-0.08430758455233166</v>
      </c>
      <c r="JB389">
        <v>-0.0005046786976645747</v>
      </c>
      <c r="JC389">
        <v>-2.788243218172637E-07</v>
      </c>
      <c r="JD389">
        <v>-1.458253586176284E-11</v>
      </c>
      <c r="JE389">
        <v>-0.06436460862781151</v>
      </c>
      <c r="JF389">
        <v>-0.004978686969522418</v>
      </c>
      <c r="JG389">
        <v>0.0008967905392753483</v>
      </c>
      <c r="JH389">
        <v>-1.433903952826167E-05</v>
      </c>
      <c r="JI389">
        <v>4</v>
      </c>
      <c r="JJ389">
        <v>2332</v>
      </c>
      <c r="JK389">
        <v>1</v>
      </c>
      <c r="JL389">
        <v>26</v>
      </c>
      <c r="JM389">
        <v>192878.9</v>
      </c>
      <c r="JN389">
        <v>192879</v>
      </c>
      <c r="JO389">
        <v>2.75635</v>
      </c>
      <c r="JP389">
        <v>2.22778</v>
      </c>
      <c r="JQ389">
        <v>1.39648</v>
      </c>
      <c r="JR389">
        <v>2.34741</v>
      </c>
      <c r="JS389">
        <v>1.49536</v>
      </c>
      <c r="JT389">
        <v>2.70752</v>
      </c>
      <c r="JU389">
        <v>36.0816</v>
      </c>
      <c r="JV389">
        <v>24.07</v>
      </c>
      <c r="JW389">
        <v>18</v>
      </c>
      <c r="JX389">
        <v>489.315</v>
      </c>
      <c r="JY389">
        <v>458.892</v>
      </c>
      <c r="JZ389">
        <v>28.243</v>
      </c>
      <c r="KA389">
        <v>28.0298</v>
      </c>
      <c r="KB389">
        <v>30.0004</v>
      </c>
      <c r="KC389">
        <v>27.8607</v>
      </c>
      <c r="KD389">
        <v>27.7901</v>
      </c>
      <c r="KE389">
        <v>55.1662</v>
      </c>
      <c r="KF389">
        <v>23.1631</v>
      </c>
      <c r="KG389">
        <v>76.68810000000001</v>
      </c>
      <c r="KH389">
        <v>28.2357</v>
      </c>
      <c r="KI389">
        <v>1422.96</v>
      </c>
      <c r="KJ389">
        <v>21.7581</v>
      </c>
      <c r="KK389">
        <v>101.073</v>
      </c>
      <c r="KL389">
        <v>100.621</v>
      </c>
    </row>
    <row r="390" spans="1:298">
      <c r="A390">
        <v>374</v>
      </c>
      <c r="B390">
        <v>1758820166.1</v>
      </c>
      <c r="C390">
        <v>7131</v>
      </c>
      <c r="D390" t="s">
        <v>1195</v>
      </c>
      <c r="E390" t="s">
        <v>1196</v>
      </c>
      <c r="F390">
        <v>5</v>
      </c>
      <c r="G390" t="s">
        <v>1026</v>
      </c>
      <c r="H390" t="s">
        <v>437</v>
      </c>
      <c r="I390" t="s">
        <v>438</v>
      </c>
      <c r="J390">
        <v>1758820158.314285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1442.530496528853</v>
      </c>
      <c r="AL390">
        <v>1412.471575757575</v>
      </c>
      <c r="AM390">
        <v>3.451907369212757</v>
      </c>
      <c r="AN390">
        <v>65.06534305805209</v>
      </c>
      <c r="AO390">
        <f>(AQ390 - AP390 + DZ390*1E3/(8.314*(EB390+273.15)) * AS390/DY390 * AR390) * DY390/(100*DM390) * 1000/(1000 - AQ390)</f>
        <v>0</v>
      </c>
      <c r="AP390">
        <v>21.76294106323795</v>
      </c>
      <c r="AQ390">
        <v>22.85028545454545</v>
      </c>
      <c r="AR390">
        <v>-5.622044241766376E-05</v>
      </c>
      <c r="AS390">
        <v>108.0149622014332</v>
      </c>
      <c r="AT390">
        <v>0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2.44</v>
      </c>
      <c r="DN390">
        <v>0.5</v>
      </c>
      <c r="DO390" t="s">
        <v>440</v>
      </c>
      <c r="DP390">
        <v>2</v>
      </c>
      <c r="DQ390" t="b">
        <v>1</v>
      </c>
      <c r="DR390">
        <v>1758820158.314285</v>
      </c>
      <c r="DS390">
        <v>1355.788571428571</v>
      </c>
      <c r="DT390">
        <v>1395.307857142858</v>
      </c>
      <c r="DU390">
        <v>22.85988571428571</v>
      </c>
      <c r="DV390">
        <v>21.76341785714285</v>
      </c>
      <c r="DW390">
        <v>1357.107857142857</v>
      </c>
      <c r="DX390">
        <v>22.74231428571428</v>
      </c>
      <c r="DY390">
        <v>499.9933928571429</v>
      </c>
      <c r="DZ390">
        <v>91.19328928571429</v>
      </c>
      <c r="EA390">
        <v>0.02860981428571429</v>
      </c>
      <c r="EB390">
        <v>29.67034642857143</v>
      </c>
      <c r="EC390">
        <v>29.99965</v>
      </c>
      <c r="ED390">
        <v>999.9000000000002</v>
      </c>
      <c r="EE390">
        <v>0</v>
      </c>
      <c r="EF390">
        <v>0</v>
      </c>
      <c r="EG390">
        <v>10007.97285714286</v>
      </c>
      <c r="EH390">
        <v>0</v>
      </c>
      <c r="EI390">
        <v>12.2171</v>
      </c>
      <c r="EJ390">
        <v>-39.51908928571429</v>
      </c>
      <c r="EK390">
        <v>1387.506428571428</v>
      </c>
      <c r="EL390">
        <v>1426.348928571429</v>
      </c>
      <c r="EM390">
        <v>1.09648</v>
      </c>
      <c r="EN390">
        <v>1395.307857142858</v>
      </c>
      <c r="EO390">
        <v>21.76341785714285</v>
      </c>
      <c r="EP390">
        <v>2.084668928571429</v>
      </c>
      <c r="EQ390">
        <v>1.9846775</v>
      </c>
      <c r="ER390">
        <v>18.102525</v>
      </c>
      <c r="ES390">
        <v>17.32261785714286</v>
      </c>
      <c r="ET390">
        <v>2000.01</v>
      </c>
      <c r="EU390">
        <v>0.9799998214285714</v>
      </c>
      <c r="EV390">
        <v>0.019999875</v>
      </c>
      <c r="EW390">
        <v>0</v>
      </c>
      <c r="EX390">
        <v>303.6322500000001</v>
      </c>
      <c r="EY390">
        <v>5.00097</v>
      </c>
      <c r="EZ390">
        <v>6116.268214285715</v>
      </c>
      <c r="FA390">
        <v>16707.66428571429</v>
      </c>
      <c r="FB390">
        <v>40.19824999999999</v>
      </c>
      <c r="FC390">
        <v>40.6205</v>
      </c>
      <c r="FD390">
        <v>40.13385714285714</v>
      </c>
      <c r="FE390">
        <v>40.18699999999999</v>
      </c>
      <c r="FF390">
        <v>40.80535714285713</v>
      </c>
      <c r="FG390">
        <v>1955.11</v>
      </c>
      <c r="FH390">
        <v>39.9</v>
      </c>
      <c r="FI390">
        <v>0</v>
      </c>
      <c r="FJ390">
        <v>1758820167</v>
      </c>
      <c r="FK390">
        <v>0</v>
      </c>
      <c r="FL390">
        <v>303.6069230769231</v>
      </c>
      <c r="FM390">
        <v>0.5411281850040637</v>
      </c>
      <c r="FN390">
        <v>1.826666686012794</v>
      </c>
      <c r="FO390">
        <v>6116.267307692308</v>
      </c>
      <c r="FP390">
        <v>15</v>
      </c>
      <c r="FQ390">
        <v>0</v>
      </c>
      <c r="FR390" t="s">
        <v>441</v>
      </c>
      <c r="FS390">
        <v>1747247426.5</v>
      </c>
      <c r="FT390">
        <v>1747247420.5</v>
      </c>
      <c r="FU390">
        <v>0</v>
      </c>
      <c r="FV390">
        <v>1.027</v>
      </c>
      <c r="FW390">
        <v>0.031</v>
      </c>
      <c r="FX390">
        <v>0.02</v>
      </c>
      <c r="FY390">
        <v>0.05</v>
      </c>
      <c r="FZ390">
        <v>420</v>
      </c>
      <c r="GA390">
        <v>16</v>
      </c>
      <c r="GB390">
        <v>0.01</v>
      </c>
      <c r="GC390">
        <v>0.1</v>
      </c>
      <c r="GD390">
        <v>-39.5169325</v>
      </c>
      <c r="GE390">
        <v>-0.3204664165102064</v>
      </c>
      <c r="GF390">
        <v>0.1201997408223086</v>
      </c>
      <c r="GG390">
        <v>0</v>
      </c>
      <c r="GH390">
        <v>303.5948235294118</v>
      </c>
      <c r="GI390">
        <v>0.3853017504910128</v>
      </c>
      <c r="GJ390">
        <v>0.1872715032164636</v>
      </c>
      <c r="GK390">
        <v>-1</v>
      </c>
      <c r="GL390">
        <v>1.10020425</v>
      </c>
      <c r="GM390">
        <v>-0.07486007504690886</v>
      </c>
      <c r="GN390">
        <v>0.007238260456594522</v>
      </c>
      <c r="GO390">
        <v>1</v>
      </c>
      <c r="GP390">
        <v>1</v>
      </c>
      <c r="GQ390">
        <v>2</v>
      </c>
      <c r="GR390" t="s">
        <v>442</v>
      </c>
      <c r="GS390">
        <v>3.13582</v>
      </c>
      <c r="GT390">
        <v>2.68901</v>
      </c>
      <c r="GU390">
        <v>0.212717</v>
      </c>
      <c r="GV390">
        <v>0.214323</v>
      </c>
      <c r="GW390">
        <v>0.103731</v>
      </c>
      <c r="GX390">
        <v>0.0989815</v>
      </c>
      <c r="GY390">
        <v>25048.9</v>
      </c>
      <c r="GZ390">
        <v>25042.5</v>
      </c>
      <c r="HA390">
        <v>29573.9</v>
      </c>
      <c r="HB390">
        <v>29453.6</v>
      </c>
      <c r="HC390">
        <v>35020</v>
      </c>
      <c r="HD390">
        <v>35149.1</v>
      </c>
      <c r="HE390">
        <v>41615.7</v>
      </c>
      <c r="HF390">
        <v>41842.2</v>
      </c>
      <c r="HG390">
        <v>1.93183</v>
      </c>
      <c r="HH390">
        <v>1.89948</v>
      </c>
      <c r="HI390">
        <v>0.114873</v>
      </c>
      <c r="HJ390">
        <v>0</v>
      </c>
      <c r="HK390">
        <v>28.1128</v>
      </c>
      <c r="HL390">
        <v>999.9</v>
      </c>
      <c r="HM390">
        <v>53.1</v>
      </c>
      <c r="HN390">
        <v>30.8</v>
      </c>
      <c r="HO390">
        <v>25.9704</v>
      </c>
      <c r="HP390">
        <v>61.9661</v>
      </c>
      <c r="HQ390">
        <v>25.7612</v>
      </c>
      <c r="HR390">
        <v>1</v>
      </c>
      <c r="HS390">
        <v>0.0361687</v>
      </c>
      <c r="HT390">
        <v>-0.585049</v>
      </c>
      <c r="HU390">
        <v>20.3405</v>
      </c>
      <c r="HV390">
        <v>5.21699</v>
      </c>
      <c r="HW390">
        <v>12.0117</v>
      </c>
      <c r="HX390">
        <v>4.98875</v>
      </c>
      <c r="HY390">
        <v>3.28805</v>
      </c>
      <c r="HZ390">
        <v>9999</v>
      </c>
      <c r="IA390">
        <v>9999</v>
      </c>
      <c r="IB390">
        <v>9999</v>
      </c>
      <c r="IC390">
        <v>5.3</v>
      </c>
      <c r="ID390">
        <v>1.86756</v>
      </c>
      <c r="IE390">
        <v>1.86674</v>
      </c>
      <c r="IF390">
        <v>1.86602</v>
      </c>
      <c r="IG390">
        <v>1.866</v>
      </c>
      <c r="IH390">
        <v>1.86784</v>
      </c>
      <c r="II390">
        <v>1.87028</v>
      </c>
      <c r="IJ390">
        <v>1.86894</v>
      </c>
      <c r="IK390">
        <v>1.87042</v>
      </c>
      <c r="IL390">
        <v>0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-1.36</v>
      </c>
      <c r="IZ390">
        <v>0.1175</v>
      </c>
      <c r="JA390">
        <v>-0.08430758455233166</v>
      </c>
      <c r="JB390">
        <v>-0.0005046786976645747</v>
      </c>
      <c r="JC390">
        <v>-2.788243218172637E-07</v>
      </c>
      <c r="JD390">
        <v>-1.458253586176284E-11</v>
      </c>
      <c r="JE390">
        <v>-0.06436460862781151</v>
      </c>
      <c r="JF390">
        <v>-0.004978686969522418</v>
      </c>
      <c r="JG390">
        <v>0.0008967905392753483</v>
      </c>
      <c r="JH390">
        <v>-1.433903952826167E-05</v>
      </c>
      <c r="JI390">
        <v>4</v>
      </c>
      <c r="JJ390">
        <v>2332</v>
      </c>
      <c r="JK390">
        <v>1</v>
      </c>
      <c r="JL390">
        <v>26</v>
      </c>
      <c r="JM390">
        <v>192879</v>
      </c>
      <c r="JN390">
        <v>192879.1</v>
      </c>
      <c r="JO390">
        <v>2.78076</v>
      </c>
      <c r="JP390">
        <v>2.22412</v>
      </c>
      <c r="JQ390">
        <v>1.39648</v>
      </c>
      <c r="JR390">
        <v>2.34741</v>
      </c>
      <c r="JS390">
        <v>1.49536</v>
      </c>
      <c r="JT390">
        <v>2.62085</v>
      </c>
      <c r="JU390">
        <v>36.105</v>
      </c>
      <c r="JV390">
        <v>24.07</v>
      </c>
      <c r="JW390">
        <v>18</v>
      </c>
      <c r="JX390">
        <v>489.281</v>
      </c>
      <c r="JY390">
        <v>458.993</v>
      </c>
      <c r="JZ390">
        <v>28.2387</v>
      </c>
      <c r="KA390">
        <v>28.0322</v>
      </c>
      <c r="KB390">
        <v>30.0001</v>
      </c>
      <c r="KC390">
        <v>27.8623</v>
      </c>
      <c r="KD390">
        <v>27.7909</v>
      </c>
      <c r="KE390">
        <v>55.6402</v>
      </c>
      <c r="KF390">
        <v>23.1631</v>
      </c>
      <c r="KG390">
        <v>76.68810000000001</v>
      </c>
      <c r="KH390">
        <v>28.2438</v>
      </c>
      <c r="KI390">
        <v>1436.31</v>
      </c>
      <c r="KJ390">
        <v>21.7627</v>
      </c>
      <c r="KK390">
        <v>101.074</v>
      </c>
      <c r="KL390">
        <v>100.619</v>
      </c>
    </row>
    <row r="391" spans="1:298">
      <c r="A391">
        <v>375</v>
      </c>
      <c r="B391">
        <v>1758820171.1</v>
      </c>
      <c r="C391">
        <v>7136</v>
      </c>
      <c r="D391" t="s">
        <v>1197</v>
      </c>
      <c r="E391" t="s">
        <v>1198</v>
      </c>
      <c r="F391">
        <v>5</v>
      </c>
      <c r="G391" t="s">
        <v>1026</v>
      </c>
      <c r="H391" t="s">
        <v>437</v>
      </c>
      <c r="I391" t="s">
        <v>438</v>
      </c>
      <c r="J391">
        <v>1758820163.6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1459.423624763169</v>
      </c>
      <c r="AL391">
        <v>1429.426</v>
      </c>
      <c r="AM391">
        <v>3.393987374227038</v>
      </c>
      <c r="AN391">
        <v>65.06534305805209</v>
      </c>
      <c r="AO391">
        <f>(AQ391 - AP391 + DZ391*1E3/(8.314*(EB391+273.15)) * AS391/DY391 * AR391) * DY391/(100*DM391) * 1000/(1000 - AQ391)</f>
        <v>0</v>
      </c>
      <c r="AP391">
        <v>21.7605585879218</v>
      </c>
      <c r="AQ391">
        <v>22.84222606060605</v>
      </c>
      <c r="AR391">
        <v>-5.498316000218785E-05</v>
      </c>
      <c r="AS391">
        <v>108.0149622014332</v>
      </c>
      <c r="AT391">
        <v>0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2.44</v>
      </c>
      <c r="DN391">
        <v>0.5</v>
      </c>
      <c r="DO391" t="s">
        <v>440</v>
      </c>
      <c r="DP391">
        <v>2</v>
      </c>
      <c r="DQ391" t="b">
        <v>1</v>
      </c>
      <c r="DR391">
        <v>1758820163.6</v>
      </c>
      <c r="DS391">
        <v>1373.454444444444</v>
      </c>
      <c r="DT391">
        <v>1412.97</v>
      </c>
      <c r="DU391">
        <v>22.8524</v>
      </c>
      <c r="DV391">
        <v>21.76222962962963</v>
      </c>
      <c r="DW391">
        <v>1374.797037037037</v>
      </c>
      <c r="DX391">
        <v>22.73493333333333</v>
      </c>
      <c r="DY391">
        <v>500.0215555555556</v>
      </c>
      <c r="DZ391">
        <v>91.19258148148148</v>
      </c>
      <c r="EA391">
        <v>0.02857471851851852</v>
      </c>
      <c r="EB391">
        <v>29.67023703703703</v>
      </c>
      <c r="EC391">
        <v>29.99707037037037</v>
      </c>
      <c r="ED391">
        <v>999.9000000000001</v>
      </c>
      <c r="EE391">
        <v>0</v>
      </c>
      <c r="EF391">
        <v>0</v>
      </c>
      <c r="EG391">
        <v>10007.85481481481</v>
      </c>
      <c r="EH391">
        <v>0</v>
      </c>
      <c r="EI391">
        <v>12.21732222222222</v>
      </c>
      <c r="EJ391">
        <v>-39.51554814814814</v>
      </c>
      <c r="EK391">
        <v>1405.574074074074</v>
      </c>
      <c r="EL391">
        <v>1444.402222222222</v>
      </c>
      <c r="EM391">
        <v>1.090183703703704</v>
      </c>
      <c r="EN391">
        <v>1412.97</v>
      </c>
      <c r="EO391">
        <v>21.76222962962963</v>
      </c>
      <c r="EP391">
        <v>2.08397037037037</v>
      </c>
      <c r="EQ391">
        <v>1.984552962962963</v>
      </c>
      <c r="ER391">
        <v>18.09718518518518</v>
      </c>
      <c r="ES391">
        <v>17.32163333333333</v>
      </c>
      <c r="ET391">
        <v>2000.002592592593</v>
      </c>
      <c r="EU391">
        <v>0.9799997777777777</v>
      </c>
      <c r="EV391">
        <v>0.01999991481481482</v>
      </c>
      <c r="EW391">
        <v>0</v>
      </c>
      <c r="EX391">
        <v>303.5511481481482</v>
      </c>
      <c r="EY391">
        <v>5.00097</v>
      </c>
      <c r="EZ391">
        <v>6115.375555555556</v>
      </c>
      <c r="FA391">
        <v>16707.6</v>
      </c>
      <c r="FB391">
        <v>40.21266666666666</v>
      </c>
      <c r="FC391">
        <v>40.625</v>
      </c>
      <c r="FD391">
        <v>40.13648148148148</v>
      </c>
      <c r="FE391">
        <v>40.18699999999999</v>
      </c>
      <c r="FF391">
        <v>40.81199999999999</v>
      </c>
      <c r="FG391">
        <v>1955.102592592593</v>
      </c>
      <c r="FH391">
        <v>39.9</v>
      </c>
      <c r="FI391">
        <v>0</v>
      </c>
      <c r="FJ391">
        <v>1758820172.4</v>
      </c>
      <c r="FK391">
        <v>0</v>
      </c>
      <c r="FL391">
        <v>303.53468</v>
      </c>
      <c r="FM391">
        <v>-1.259769241888899</v>
      </c>
      <c r="FN391">
        <v>-14.59999989955406</v>
      </c>
      <c r="FO391">
        <v>6115.371200000001</v>
      </c>
      <c r="FP391">
        <v>15</v>
      </c>
      <c r="FQ391">
        <v>0</v>
      </c>
      <c r="FR391" t="s">
        <v>441</v>
      </c>
      <c r="FS391">
        <v>1747247426.5</v>
      </c>
      <c r="FT391">
        <v>1747247420.5</v>
      </c>
      <c r="FU391">
        <v>0</v>
      </c>
      <c r="FV391">
        <v>1.027</v>
      </c>
      <c r="FW391">
        <v>0.031</v>
      </c>
      <c r="FX391">
        <v>0.02</v>
      </c>
      <c r="FY391">
        <v>0.05</v>
      </c>
      <c r="FZ391">
        <v>420</v>
      </c>
      <c r="GA391">
        <v>16</v>
      </c>
      <c r="GB391">
        <v>0.01</v>
      </c>
      <c r="GC391">
        <v>0.1</v>
      </c>
      <c r="GD391">
        <v>-39.51659024390244</v>
      </c>
      <c r="GE391">
        <v>-0.1221365853659289</v>
      </c>
      <c r="GF391">
        <v>0.0972117246890201</v>
      </c>
      <c r="GG391">
        <v>0</v>
      </c>
      <c r="GH391">
        <v>303.5602647058824</v>
      </c>
      <c r="GI391">
        <v>-0.4251642541095327</v>
      </c>
      <c r="GJ391">
        <v>0.1838316539381061</v>
      </c>
      <c r="GK391">
        <v>-1</v>
      </c>
      <c r="GL391">
        <v>1.093880487804878</v>
      </c>
      <c r="GM391">
        <v>-0.07089386759581731</v>
      </c>
      <c r="GN391">
        <v>0.007024618365198266</v>
      </c>
      <c r="GO391">
        <v>1</v>
      </c>
      <c r="GP391">
        <v>1</v>
      </c>
      <c r="GQ391">
        <v>2</v>
      </c>
      <c r="GR391" t="s">
        <v>442</v>
      </c>
      <c r="GS391">
        <v>3.13594</v>
      </c>
      <c r="GT391">
        <v>2.68895</v>
      </c>
      <c r="GU391">
        <v>0.214283</v>
      </c>
      <c r="GV391">
        <v>0.215856</v>
      </c>
      <c r="GW391">
        <v>0.103708</v>
      </c>
      <c r="GX391">
        <v>0.0989829</v>
      </c>
      <c r="GY391">
        <v>24999.5</v>
      </c>
      <c r="GZ391">
        <v>24993.3</v>
      </c>
      <c r="HA391">
        <v>29574.4</v>
      </c>
      <c r="HB391">
        <v>29453.3</v>
      </c>
      <c r="HC391">
        <v>35021.4</v>
      </c>
      <c r="HD391">
        <v>35148.9</v>
      </c>
      <c r="HE391">
        <v>41616.3</v>
      </c>
      <c r="HF391">
        <v>41842</v>
      </c>
      <c r="HG391">
        <v>1.9319</v>
      </c>
      <c r="HH391">
        <v>1.8994</v>
      </c>
      <c r="HI391">
        <v>0.117008</v>
      </c>
      <c r="HJ391">
        <v>0</v>
      </c>
      <c r="HK391">
        <v>28.1149</v>
      </c>
      <c r="HL391">
        <v>999.9</v>
      </c>
      <c r="HM391">
        <v>53.1</v>
      </c>
      <c r="HN391">
        <v>30.8</v>
      </c>
      <c r="HO391">
        <v>25.9722</v>
      </c>
      <c r="HP391">
        <v>61.9461</v>
      </c>
      <c r="HQ391">
        <v>25.7051</v>
      </c>
      <c r="HR391">
        <v>1</v>
      </c>
      <c r="HS391">
        <v>0.0363161</v>
      </c>
      <c r="HT391">
        <v>-0.617211</v>
      </c>
      <c r="HU391">
        <v>20.3404</v>
      </c>
      <c r="HV391">
        <v>5.21699</v>
      </c>
      <c r="HW391">
        <v>12.0117</v>
      </c>
      <c r="HX391">
        <v>4.9889</v>
      </c>
      <c r="HY391">
        <v>3.28808</v>
      </c>
      <c r="HZ391">
        <v>9999</v>
      </c>
      <c r="IA391">
        <v>9999</v>
      </c>
      <c r="IB391">
        <v>9999</v>
      </c>
      <c r="IC391">
        <v>5.3</v>
      </c>
      <c r="ID391">
        <v>1.86754</v>
      </c>
      <c r="IE391">
        <v>1.86671</v>
      </c>
      <c r="IF391">
        <v>1.86601</v>
      </c>
      <c r="IG391">
        <v>1.866</v>
      </c>
      <c r="IH391">
        <v>1.86784</v>
      </c>
      <c r="II391">
        <v>1.8703</v>
      </c>
      <c r="IJ391">
        <v>1.86895</v>
      </c>
      <c r="IK391">
        <v>1.87042</v>
      </c>
      <c r="IL391">
        <v>0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-1.37</v>
      </c>
      <c r="IZ391">
        <v>0.1173</v>
      </c>
      <c r="JA391">
        <v>-0.08430758455233166</v>
      </c>
      <c r="JB391">
        <v>-0.0005046786976645747</v>
      </c>
      <c r="JC391">
        <v>-2.788243218172637E-07</v>
      </c>
      <c r="JD391">
        <v>-1.458253586176284E-11</v>
      </c>
      <c r="JE391">
        <v>-0.06436460862781151</v>
      </c>
      <c r="JF391">
        <v>-0.004978686969522418</v>
      </c>
      <c r="JG391">
        <v>0.0008967905392753483</v>
      </c>
      <c r="JH391">
        <v>-1.433903952826167E-05</v>
      </c>
      <c r="JI391">
        <v>4</v>
      </c>
      <c r="JJ391">
        <v>2332</v>
      </c>
      <c r="JK391">
        <v>1</v>
      </c>
      <c r="JL391">
        <v>26</v>
      </c>
      <c r="JM391">
        <v>192879.1</v>
      </c>
      <c r="JN391">
        <v>192879.2</v>
      </c>
      <c r="JO391">
        <v>2.80884</v>
      </c>
      <c r="JP391">
        <v>2.23999</v>
      </c>
      <c r="JQ391">
        <v>1.39648</v>
      </c>
      <c r="JR391">
        <v>2.34741</v>
      </c>
      <c r="JS391">
        <v>1.49536</v>
      </c>
      <c r="JT391">
        <v>2.55249</v>
      </c>
      <c r="JU391">
        <v>36.105</v>
      </c>
      <c r="JV391">
        <v>24.0612</v>
      </c>
      <c r="JW391">
        <v>18</v>
      </c>
      <c r="JX391">
        <v>489.334</v>
      </c>
      <c r="JY391">
        <v>458.958</v>
      </c>
      <c r="JZ391">
        <v>28.2473</v>
      </c>
      <c r="KA391">
        <v>28.0344</v>
      </c>
      <c r="KB391">
        <v>30.0003</v>
      </c>
      <c r="KC391">
        <v>27.863</v>
      </c>
      <c r="KD391">
        <v>27.7924</v>
      </c>
      <c r="KE391">
        <v>56.2005</v>
      </c>
      <c r="KF391">
        <v>23.1631</v>
      </c>
      <c r="KG391">
        <v>76.68810000000001</v>
      </c>
      <c r="KH391">
        <v>28.2542</v>
      </c>
      <c r="KI391">
        <v>1456.35</v>
      </c>
      <c r="KJ391">
        <v>21.7776</v>
      </c>
      <c r="KK391">
        <v>101.076</v>
      </c>
      <c r="KL391">
        <v>100.619</v>
      </c>
    </row>
    <row r="392" spans="1:298">
      <c r="A392">
        <v>376</v>
      </c>
      <c r="B392">
        <v>1758820176.1</v>
      </c>
      <c r="C392">
        <v>7141</v>
      </c>
      <c r="D392" t="s">
        <v>1199</v>
      </c>
      <c r="E392" t="s">
        <v>1200</v>
      </c>
      <c r="F392">
        <v>5</v>
      </c>
      <c r="G392" t="s">
        <v>1026</v>
      </c>
      <c r="H392" t="s">
        <v>437</v>
      </c>
      <c r="I392" t="s">
        <v>438</v>
      </c>
      <c r="J392">
        <v>1758820168.314285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1476.558206395704</v>
      </c>
      <c r="AL392">
        <v>1446.431878787879</v>
      </c>
      <c r="AM392">
        <v>3.385040002507326</v>
      </c>
      <c r="AN392">
        <v>65.06534305805209</v>
      </c>
      <c r="AO392">
        <f>(AQ392 - AP392 + DZ392*1E3/(8.314*(EB392+273.15)) * AS392/DY392 * AR392) * DY392/(100*DM392) * 1000/(1000 - AQ392)</f>
        <v>0</v>
      </c>
      <c r="AP392">
        <v>21.76152237577798</v>
      </c>
      <c r="AQ392">
        <v>22.83848545454545</v>
      </c>
      <c r="AR392">
        <v>-2.220747716959946E-05</v>
      </c>
      <c r="AS392">
        <v>108.0149622014332</v>
      </c>
      <c r="AT392">
        <v>0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2.44</v>
      </c>
      <c r="DN392">
        <v>0.5</v>
      </c>
      <c r="DO392" t="s">
        <v>440</v>
      </c>
      <c r="DP392">
        <v>2</v>
      </c>
      <c r="DQ392" t="b">
        <v>1</v>
      </c>
      <c r="DR392">
        <v>1758820168.314285</v>
      </c>
      <c r="DS392">
        <v>1389.175357142857</v>
      </c>
      <c r="DT392">
        <v>1428.762142857143</v>
      </c>
      <c r="DU392">
        <v>22.84644285714285</v>
      </c>
      <c r="DV392">
        <v>21.76175</v>
      </c>
      <c r="DW392">
        <v>1390.539285714285</v>
      </c>
      <c r="DX392">
        <v>22.72905</v>
      </c>
      <c r="DY392">
        <v>500.0467142857143</v>
      </c>
      <c r="DZ392">
        <v>91.19237499999998</v>
      </c>
      <c r="EA392">
        <v>0.02856779285714286</v>
      </c>
      <c r="EB392">
        <v>29.67380357142857</v>
      </c>
      <c r="EC392">
        <v>29.99796785714286</v>
      </c>
      <c r="ED392">
        <v>999.9000000000002</v>
      </c>
      <c r="EE392">
        <v>0</v>
      </c>
      <c r="EF392">
        <v>0</v>
      </c>
      <c r="EG392">
        <v>10004.19928571429</v>
      </c>
      <c r="EH392">
        <v>0</v>
      </c>
      <c r="EI392">
        <v>12.22085</v>
      </c>
      <c r="EJ392">
        <v>-39.58622500000001</v>
      </c>
      <c r="EK392">
        <v>1421.655357142857</v>
      </c>
      <c r="EL392">
        <v>1460.545357142857</v>
      </c>
      <c r="EM392">
        <v>1.084695357142857</v>
      </c>
      <c r="EN392">
        <v>1428.762142857143</v>
      </c>
      <c r="EO392">
        <v>21.76175</v>
      </c>
      <c r="EP392">
        <v>2.083421785714286</v>
      </c>
      <c r="EQ392">
        <v>1.984504642857142</v>
      </c>
      <c r="ER392">
        <v>18.093</v>
      </c>
      <c r="ES392">
        <v>17.32125357142857</v>
      </c>
      <c r="ET392">
        <v>2000.012142857143</v>
      </c>
      <c r="EU392">
        <v>0.9799999285714287</v>
      </c>
      <c r="EV392">
        <v>0.01999976785714286</v>
      </c>
      <c r="EW392">
        <v>0</v>
      </c>
      <c r="EX392">
        <v>303.5516785714286</v>
      </c>
      <c r="EY392">
        <v>5.00097</v>
      </c>
      <c r="EZ392">
        <v>6115.067499999999</v>
      </c>
      <c r="FA392">
        <v>16707.67857142857</v>
      </c>
      <c r="FB392">
        <v>40.21399999999999</v>
      </c>
      <c r="FC392">
        <v>40.625</v>
      </c>
      <c r="FD392">
        <v>40.14492857142857</v>
      </c>
      <c r="FE392">
        <v>40.18699999999999</v>
      </c>
      <c r="FF392">
        <v>40.81199999999999</v>
      </c>
      <c r="FG392">
        <v>1955.112142857143</v>
      </c>
      <c r="FH392">
        <v>39.9</v>
      </c>
      <c r="FI392">
        <v>0</v>
      </c>
      <c r="FJ392">
        <v>1758820177.2</v>
      </c>
      <c r="FK392">
        <v>0</v>
      </c>
      <c r="FL392">
        <v>303.54056</v>
      </c>
      <c r="FM392">
        <v>-1.152692308975593</v>
      </c>
      <c r="FN392">
        <v>-9.663846137281878</v>
      </c>
      <c r="FO392">
        <v>6114.9244</v>
      </c>
      <c r="FP392">
        <v>15</v>
      </c>
      <c r="FQ392">
        <v>0</v>
      </c>
      <c r="FR392" t="s">
        <v>441</v>
      </c>
      <c r="FS392">
        <v>1747247426.5</v>
      </c>
      <c r="FT392">
        <v>1747247420.5</v>
      </c>
      <c r="FU392">
        <v>0</v>
      </c>
      <c r="FV392">
        <v>1.027</v>
      </c>
      <c r="FW392">
        <v>0.031</v>
      </c>
      <c r="FX392">
        <v>0.02</v>
      </c>
      <c r="FY392">
        <v>0.05</v>
      </c>
      <c r="FZ392">
        <v>420</v>
      </c>
      <c r="GA392">
        <v>16</v>
      </c>
      <c r="GB392">
        <v>0.01</v>
      </c>
      <c r="GC392">
        <v>0.1</v>
      </c>
      <c r="GD392">
        <v>-39.534945</v>
      </c>
      <c r="GE392">
        <v>-0.5337118198872401</v>
      </c>
      <c r="GF392">
        <v>0.1043406223625303</v>
      </c>
      <c r="GG392">
        <v>0</v>
      </c>
      <c r="GH392">
        <v>303.5440588235294</v>
      </c>
      <c r="GI392">
        <v>-0.4847670055781216</v>
      </c>
      <c r="GJ392">
        <v>0.209407840346576</v>
      </c>
      <c r="GK392">
        <v>-1</v>
      </c>
      <c r="GL392">
        <v>1.0880775</v>
      </c>
      <c r="GM392">
        <v>-0.06907046904315335</v>
      </c>
      <c r="GN392">
        <v>0.00667562534523921</v>
      </c>
      <c r="GO392">
        <v>1</v>
      </c>
      <c r="GP392">
        <v>1</v>
      </c>
      <c r="GQ392">
        <v>2</v>
      </c>
      <c r="GR392" t="s">
        <v>442</v>
      </c>
      <c r="GS392">
        <v>3.13594</v>
      </c>
      <c r="GT392">
        <v>2.68869</v>
      </c>
      <c r="GU392">
        <v>0.215825</v>
      </c>
      <c r="GV392">
        <v>0.217375</v>
      </c>
      <c r="GW392">
        <v>0.103694</v>
      </c>
      <c r="GX392">
        <v>0.0989809</v>
      </c>
      <c r="GY392">
        <v>24949.8</v>
      </c>
      <c r="GZ392">
        <v>24944.8</v>
      </c>
      <c r="HA392">
        <v>29573.7</v>
      </c>
      <c r="HB392">
        <v>29453.1</v>
      </c>
      <c r="HC392">
        <v>35021.5</v>
      </c>
      <c r="HD392">
        <v>35148.7</v>
      </c>
      <c r="HE392">
        <v>41615.7</v>
      </c>
      <c r="HF392">
        <v>41841.7</v>
      </c>
      <c r="HG392">
        <v>1.93183</v>
      </c>
      <c r="HH392">
        <v>1.89972</v>
      </c>
      <c r="HI392">
        <v>0.115026</v>
      </c>
      <c r="HJ392">
        <v>0</v>
      </c>
      <c r="HK392">
        <v>28.117</v>
      </c>
      <c r="HL392">
        <v>999.9</v>
      </c>
      <c r="HM392">
        <v>53.1</v>
      </c>
      <c r="HN392">
        <v>30.8</v>
      </c>
      <c r="HO392">
        <v>25.9722</v>
      </c>
      <c r="HP392">
        <v>62.0761</v>
      </c>
      <c r="HQ392">
        <v>25.8494</v>
      </c>
      <c r="HR392">
        <v>1</v>
      </c>
      <c r="HS392">
        <v>0.0364863</v>
      </c>
      <c r="HT392">
        <v>-0.561038</v>
      </c>
      <c r="HU392">
        <v>20.3406</v>
      </c>
      <c r="HV392">
        <v>5.21609</v>
      </c>
      <c r="HW392">
        <v>12.0119</v>
      </c>
      <c r="HX392">
        <v>4.98855</v>
      </c>
      <c r="HY392">
        <v>3.28815</v>
      </c>
      <c r="HZ392">
        <v>9999</v>
      </c>
      <c r="IA392">
        <v>9999</v>
      </c>
      <c r="IB392">
        <v>9999</v>
      </c>
      <c r="IC392">
        <v>5.3</v>
      </c>
      <c r="ID392">
        <v>1.86758</v>
      </c>
      <c r="IE392">
        <v>1.86672</v>
      </c>
      <c r="IF392">
        <v>1.86603</v>
      </c>
      <c r="IG392">
        <v>1.866</v>
      </c>
      <c r="IH392">
        <v>1.86783</v>
      </c>
      <c r="II392">
        <v>1.87029</v>
      </c>
      <c r="IJ392">
        <v>1.86894</v>
      </c>
      <c r="IK392">
        <v>1.87042</v>
      </c>
      <c r="IL392">
        <v>0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-1.4</v>
      </c>
      <c r="IZ392">
        <v>0.1172</v>
      </c>
      <c r="JA392">
        <v>-0.08430758455233166</v>
      </c>
      <c r="JB392">
        <v>-0.0005046786976645747</v>
      </c>
      <c r="JC392">
        <v>-2.788243218172637E-07</v>
      </c>
      <c r="JD392">
        <v>-1.458253586176284E-11</v>
      </c>
      <c r="JE392">
        <v>-0.06436460862781151</v>
      </c>
      <c r="JF392">
        <v>-0.004978686969522418</v>
      </c>
      <c r="JG392">
        <v>0.0008967905392753483</v>
      </c>
      <c r="JH392">
        <v>-1.433903952826167E-05</v>
      </c>
      <c r="JI392">
        <v>4</v>
      </c>
      <c r="JJ392">
        <v>2332</v>
      </c>
      <c r="JK392">
        <v>1</v>
      </c>
      <c r="JL392">
        <v>26</v>
      </c>
      <c r="JM392">
        <v>192879.2</v>
      </c>
      <c r="JN392">
        <v>192879.3</v>
      </c>
      <c r="JO392">
        <v>2.83203</v>
      </c>
      <c r="JP392">
        <v>2.22778</v>
      </c>
      <c r="JQ392">
        <v>1.39648</v>
      </c>
      <c r="JR392">
        <v>2.34619</v>
      </c>
      <c r="JS392">
        <v>1.49536</v>
      </c>
      <c r="JT392">
        <v>2.71362</v>
      </c>
      <c r="JU392">
        <v>36.105</v>
      </c>
      <c r="JV392">
        <v>24.07</v>
      </c>
      <c r="JW392">
        <v>18</v>
      </c>
      <c r="JX392">
        <v>489.307</v>
      </c>
      <c r="JY392">
        <v>459.179</v>
      </c>
      <c r="JZ392">
        <v>28.2521</v>
      </c>
      <c r="KA392">
        <v>28.0362</v>
      </c>
      <c r="KB392">
        <v>30.0003</v>
      </c>
      <c r="KC392">
        <v>27.8654</v>
      </c>
      <c r="KD392">
        <v>27.7945</v>
      </c>
      <c r="KE392">
        <v>56.6538</v>
      </c>
      <c r="KF392">
        <v>23.1631</v>
      </c>
      <c r="KG392">
        <v>76.68810000000001</v>
      </c>
      <c r="KH392">
        <v>28.2469</v>
      </c>
      <c r="KI392">
        <v>1469.71</v>
      </c>
      <c r="KJ392">
        <v>21.7805</v>
      </c>
      <c r="KK392">
        <v>101.074</v>
      </c>
      <c r="KL392">
        <v>100.618</v>
      </c>
    </row>
    <row r="393" spans="1:298">
      <c r="A393">
        <v>377</v>
      </c>
      <c r="B393">
        <v>1758820181.1</v>
      </c>
      <c r="C393">
        <v>7146</v>
      </c>
      <c r="D393" t="s">
        <v>1201</v>
      </c>
      <c r="E393" t="s">
        <v>1202</v>
      </c>
      <c r="F393">
        <v>5</v>
      </c>
      <c r="G393" t="s">
        <v>1026</v>
      </c>
      <c r="H393" t="s">
        <v>437</v>
      </c>
      <c r="I393" t="s">
        <v>438</v>
      </c>
      <c r="J393">
        <v>1758820173.6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1493.221896267553</v>
      </c>
      <c r="AL393">
        <v>1463.248606060605</v>
      </c>
      <c r="AM393">
        <v>3.364288783707051</v>
      </c>
      <c r="AN393">
        <v>65.06534305805209</v>
      </c>
      <c r="AO393">
        <f>(AQ393 - AP393 + DZ393*1E3/(8.314*(EB393+273.15)) * AS393/DY393 * AR393) * DY393/(100*DM393) * 1000/(1000 - AQ393)</f>
        <v>0</v>
      </c>
      <c r="AP393">
        <v>21.76097614608958</v>
      </c>
      <c r="AQ393">
        <v>22.83277333333332</v>
      </c>
      <c r="AR393">
        <v>-3.505448636193141E-05</v>
      </c>
      <c r="AS393">
        <v>108.0149622014332</v>
      </c>
      <c r="AT393">
        <v>0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2.44</v>
      </c>
      <c r="DN393">
        <v>0.5</v>
      </c>
      <c r="DO393" t="s">
        <v>440</v>
      </c>
      <c r="DP393">
        <v>2</v>
      </c>
      <c r="DQ393" t="b">
        <v>1</v>
      </c>
      <c r="DR393">
        <v>1758820173.6</v>
      </c>
      <c r="DS393">
        <v>1406.743333333333</v>
      </c>
      <c r="DT393">
        <v>1446.25037037037</v>
      </c>
      <c r="DU393">
        <v>22.84016296296296</v>
      </c>
      <c r="DV393">
        <v>21.76099629629629</v>
      </c>
      <c r="DW393">
        <v>1408.131481481482</v>
      </c>
      <c r="DX393">
        <v>22.72285555555556</v>
      </c>
      <c r="DY393">
        <v>500.0295925925926</v>
      </c>
      <c r="DZ393">
        <v>91.19234444444443</v>
      </c>
      <c r="EA393">
        <v>0.02849526296296296</v>
      </c>
      <c r="EB393">
        <v>29.68121481481481</v>
      </c>
      <c r="EC393">
        <v>30.00301111111111</v>
      </c>
      <c r="ED393">
        <v>999.9000000000001</v>
      </c>
      <c r="EE393">
        <v>0</v>
      </c>
      <c r="EF393">
        <v>0</v>
      </c>
      <c r="EG393">
        <v>9999.675185185184</v>
      </c>
      <c r="EH393">
        <v>0</v>
      </c>
      <c r="EI393">
        <v>12.32581851851852</v>
      </c>
      <c r="EJ393">
        <v>-39.50657037037037</v>
      </c>
      <c r="EK393">
        <v>1439.625555555556</v>
      </c>
      <c r="EL393">
        <v>1478.421851851852</v>
      </c>
      <c r="EM393">
        <v>1.079167777777778</v>
      </c>
      <c r="EN393">
        <v>1446.25037037037</v>
      </c>
      <c r="EO393">
        <v>21.76099629629629</v>
      </c>
      <c r="EP393">
        <v>2.082848518518518</v>
      </c>
      <c r="EQ393">
        <v>1.984435555555555</v>
      </c>
      <c r="ER393">
        <v>18.08861851851852</v>
      </c>
      <c r="ES393">
        <v>17.32070370370371</v>
      </c>
      <c r="ET393">
        <v>2000.004814814815</v>
      </c>
      <c r="EU393">
        <v>0.9799998888888889</v>
      </c>
      <c r="EV393">
        <v>0.01999980740740741</v>
      </c>
      <c r="EW393">
        <v>0</v>
      </c>
      <c r="EX393">
        <v>303.5290740740741</v>
      </c>
      <c r="EY393">
        <v>5.00097</v>
      </c>
      <c r="EZ393">
        <v>6114.941111111111</v>
      </c>
      <c r="FA393">
        <v>16707.60740740741</v>
      </c>
      <c r="FB393">
        <v>40.21966666666667</v>
      </c>
      <c r="FC393">
        <v>40.625</v>
      </c>
      <c r="FD393">
        <v>40.15485185185184</v>
      </c>
      <c r="FE393">
        <v>40.18699999999999</v>
      </c>
      <c r="FF393">
        <v>40.81199999999999</v>
      </c>
      <c r="FG393">
        <v>1955.104814814815</v>
      </c>
      <c r="FH393">
        <v>39.9</v>
      </c>
      <c r="FI393">
        <v>0</v>
      </c>
      <c r="FJ393">
        <v>1758820182</v>
      </c>
      <c r="FK393">
        <v>0</v>
      </c>
      <c r="FL393">
        <v>303.5066</v>
      </c>
      <c r="FM393">
        <v>0.9319230797887029</v>
      </c>
      <c r="FN393">
        <v>15.47692307995609</v>
      </c>
      <c r="FO393">
        <v>6114.892399999999</v>
      </c>
      <c r="FP393">
        <v>15</v>
      </c>
      <c r="FQ393">
        <v>0</v>
      </c>
      <c r="FR393" t="s">
        <v>441</v>
      </c>
      <c r="FS393">
        <v>1747247426.5</v>
      </c>
      <c r="FT393">
        <v>1747247420.5</v>
      </c>
      <c r="FU393">
        <v>0</v>
      </c>
      <c r="FV393">
        <v>1.027</v>
      </c>
      <c r="FW393">
        <v>0.031</v>
      </c>
      <c r="FX393">
        <v>0.02</v>
      </c>
      <c r="FY393">
        <v>0.05</v>
      </c>
      <c r="FZ393">
        <v>420</v>
      </c>
      <c r="GA393">
        <v>16</v>
      </c>
      <c r="GB393">
        <v>0.01</v>
      </c>
      <c r="GC393">
        <v>0.1</v>
      </c>
      <c r="GD393">
        <v>-39.54014146341464</v>
      </c>
      <c r="GE393">
        <v>0.5752954703832168</v>
      </c>
      <c r="GF393">
        <v>0.1221104337756722</v>
      </c>
      <c r="GG393">
        <v>0</v>
      </c>
      <c r="GH393">
        <v>303.5615</v>
      </c>
      <c r="GI393">
        <v>-0.2019098545318176</v>
      </c>
      <c r="GJ393">
        <v>0.2083255724044645</v>
      </c>
      <c r="GK393">
        <v>-1</v>
      </c>
      <c r="GL393">
        <v>1.082469268292683</v>
      </c>
      <c r="GM393">
        <v>-0.0643923344947727</v>
      </c>
      <c r="GN393">
        <v>0.006396264302354912</v>
      </c>
      <c r="GO393">
        <v>1</v>
      </c>
      <c r="GP393">
        <v>1</v>
      </c>
      <c r="GQ393">
        <v>2</v>
      </c>
      <c r="GR393" t="s">
        <v>442</v>
      </c>
      <c r="GS393">
        <v>3.13584</v>
      </c>
      <c r="GT393">
        <v>2.6886</v>
      </c>
      <c r="GU393">
        <v>0.21735</v>
      </c>
      <c r="GV393">
        <v>0.218831</v>
      </c>
      <c r="GW393">
        <v>0.103672</v>
      </c>
      <c r="GX393">
        <v>0.0989777</v>
      </c>
      <c r="GY393">
        <v>24901.1</v>
      </c>
      <c r="GZ393">
        <v>24898.3</v>
      </c>
      <c r="HA393">
        <v>29573.5</v>
      </c>
      <c r="HB393">
        <v>29453.1</v>
      </c>
      <c r="HC393">
        <v>35022</v>
      </c>
      <c r="HD393">
        <v>35148.7</v>
      </c>
      <c r="HE393">
        <v>41615.2</v>
      </c>
      <c r="HF393">
        <v>41841.5</v>
      </c>
      <c r="HG393">
        <v>1.93167</v>
      </c>
      <c r="HH393">
        <v>1.89957</v>
      </c>
      <c r="HI393">
        <v>0.115547</v>
      </c>
      <c r="HJ393">
        <v>0</v>
      </c>
      <c r="HK393">
        <v>28.12</v>
      </c>
      <c r="HL393">
        <v>999.9</v>
      </c>
      <c r="HM393">
        <v>53.2</v>
      </c>
      <c r="HN393">
        <v>30.8</v>
      </c>
      <c r="HO393">
        <v>26.0179</v>
      </c>
      <c r="HP393">
        <v>61.6961</v>
      </c>
      <c r="HQ393">
        <v>25.6971</v>
      </c>
      <c r="HR393">
        <v>1</v>
      </c>
      <c r="HS393">
        <v>0.0367962</v>
      </c>
      <c r="HT393">
        <v>-0.573597</v>
      </c>
      <c r="HU393">
        <v>20.3406</v>
      </c>
      <c r="HV393">
        <v>5.21684</v>
      </c>
      <c r="HW393">
        <v>12.0105</v>
      </c>
      <c r="HX393">
        <v>4.9887</v>
      </c>
      <c r="HY393">
        <v>3.28808</v>
      </c>
      <c r="HZ393">
        <v>9999</v>
      </c>
      <c r="IA393">
        <v>9999</v>
      </c>
      <c r="IB393">
        <v>9999</v>
      </c>
      <c r="IC393">
        <v>5.3</v>
      </c>
      <c r="ID393">
        <v>1.8676</v>
      </c>
      <c r="IE393">
        <v>1.86669</v>
      </c>
      <c r="IF393">
        <v>1.866</v>
      </c>
      <c r="IG393">
        <v>1.866</v>
      </c>
      <c r="IH393">
        <v>1.86784</v>
      </c>
      <c r="II393">
        <v>1.87029</v>
      </c>
      <c r="IJ393">
        <v>1.86892</v>
      </c>
      <c r="IK393">
        <v>1.87042</v>
      </c>
      <c r="IL393">
        <v>0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-1.43</v>
      </c>
      <c r="IZ393">
        <v>0.1172</v>
      </c>
      <c r="JA393">
        <v>-0.08430758455233166</v>
      </c>
      <c r="JB393">
        <v>-0.0005046786976645747</v>
      </c>
      <c r="JC393">
        <v>-2.788243218172637E-07</v>
      </c>
      <c r="JD393">
        <v>-1.458253586176284E-11</v>
      </c>
      <c r="JE393">
        <v>-0.06436460862781151</v>
      </c>
      <c r="JF393">
        <v>-0.004978686969522418</v>
      </c>
      <c r="JG393">
        <v>0.0008967905392753483</v>
      </c>
      <c r="JH393">
        <v>-1.433903952826167E-05</v>
      </c>
      <c r="JI393">
        <v>4</v>
      </c>
      <c r="JJ393">
        <v>2332</v>
      </c>
      <c r="JK393">
        <v>1</v>
      </c>
      <c r="JL393">
        <v>26</v>
      </c>
      <c r="JM393">
        <v>192879.2</v>
      </c>
      <c r="JN393">
        <v>192879.3</v>
      </c>
      <c r="JO393">
        <v>2.86011</v>
      </c>
      <c r="JP393">
        <v>2.22778</v>
      </c>
      <c r="JQ393">
        <v>1.39771</v>
      </c>
      <c r="JR393">
        <v>2.34375</v>
      </c>
      <c r="JS393">
        <v>1.49536</v>
      </c>
      <c r="JT393">
        <v>2.6001</v>
      </c>
      <c r="JU393">
        <v>36.105</v>
      </c>
      <c r="JV393">
        <v>24.07</v>
      </c>
      <c r="JW393">
        <v>18</v>
      </c>
      <c r="JX393">
        <v>489.22</v>
      </c>
      <c r="JY393">
        <v>459.089</v>
      </c>
      <c r="JZ393">
        <v>28.249</v>
      </c>
      <c r="KA393">
        <v>28.0386</v>
      </c>
      <c r="KB393">
        <v>30.0002</v>
      </c>
      <c r="KC393">
        <v>27.8664</v>
      </c>
      <c r="KD393">
        <v>27.795</v>
      </c>
      <c r="KE393">
        <v>57.2177</v>
      </c>
      <c r="KF393">
        <v>23.1631</v>
      </c>
      <c r="KG393">
        <v>76.68810000000001</v>
      </c>
      <c r="KH393">
        <v>28.2488</v>
      </c>
      <c r="KI393">
        <v>1489.77</v>
      </c>
      <c r="KJ393">
        <v>21.7987</v>
      </c>
      <c r="KK393">
        <v>101.073</v>
      </c>
      <c r="KL393">
        <v>100.618</v>
      </c>
    </row>
    <row r="394" spans="1:298">
      <c r="A394">
        <v>378</v>
      </c>
      <c r="B394">
        <v>1758820186.1</v>
      </c>
      <c r="C394">
        <v>7151</v>
      </c>
      <c r="D394" t="s">
        <v>1203</v>
      </c>
      <c r="E394" t="s">
        <v>1204</v>
      </c>
      <c r="F394">
        <v>5</v>
      </c>
      <c r="G394" t="s">
        <v>1026</v>
      </c>
      <c r="H394" t="s">
        <v>437</v>
      </c>
      <c r="I394" t="s">
        <v>438</v>
      </c>
      <c r="J394">
        <v>1758820178.314285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1509.997176408133</v>
      </c>
      <c r="AL394">
        <v>1479.983212121211</v>
      </c>
      <c r="AM394">
        <v>3.356980342497742</v>
      </c>
      <c r="AN394">
        <v>65.06534305805209</v>
      </c>
      <c r="AO394">
        <f>(AQ394 - AP394 + DZ394*1E3/(8.314*(EB394+273.15)) * AS394/DY394 * AR394) * DY394/(100*DM394) * 1000/(1000 - AQ394)</f>
        <v>0</v>
      </c>
      <c r="AP394">
        <v>21.75947413922673</v>
      </c>
      <c r="AQ394">
        <v>22.8239412121212</v>
      </c>
      <c r="AR394">
        <v>-4.152793956719173E-05</v>
      </c>
      <c r="AS394">
        <v>108.0149622014332</v>
      </c>
      <c r="AT394">
        <v>0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2.44</v>
      </c>
      <c r="DN394">
        <v>0.5</v>
      </c>
      <c r="DO394" t="s">
        <v>440</v>
      </c>
      <c r="DP394">
        <v>2</v>
      </c>
      <c r="DQ394" t="b">
        <v>1</v>
      </c>
      <c r="DR394">
        <v>1758820178.314285</v>
      </c>
      <c r="DS394">
        <v>1422.286071428572</v>
      </c>
      <c r="DT394">
        <v>1461.803928571429</v>
      </c>
      <c r="DU394">
        <v>22.83389642857142</v>
      </c>
      <c r="DV394">
        <v>21.76068214285715</v>
      </c>
      <c r="DW394">
        <v>1423.696071428571</v>
      </c>
      <c r="DX394">
        <v>22.71667857142858</v>
      </c>
      <c r="DY394">
        <v>500.0124642857142</v>
      </c>
      <c r="DZ394">
        <v>91.19230714285713</v>
      </c>
      <c r="EA394">
        <v>0.02844101071428571</v>
      </c>
      <c r="EB394">
        <v>29.68246428571428</v>
      </c>
      <c r="EC394">
        <v>30.00219285714286</v>
      </c>
      <c r="ED394">
        <v>999.9000000000002</v>
      </c>
      <c r="EE394">
        <v>0</v>
      </c>
      <c r="EF394">
        <v>0</v>
      </c>
      <c r="EG394">
        <v>9997.940714285714</v>
      </c>
      <c r="EH394">
        <v>0</v>
      </c>
      <c r="EI394">
        <v>12.60227142857143</v>
      </c>
      <c r="EJ394">
        <v>-39.51808214285713</v>
      </c>
      <c r="EK394">
        <v>1455.5225</v>
      </c>
      <c r="EL394">
        <v>1494.322857142857</v>
      </c>
      <c r="EM394">
        <v>1.073207857142857</v>
      </c>
      <c r="EN394">
        <v>1461.803928571429</v>
      </c>
      <c r="EO394">
        <v>21.76068214285715</v>
      </c>
      <c r="EP394">
        <v>2.082275357142857</v>
      </c>
      <c r="EQ394">
        <v>1.9844075</v>
      </c>
      <c r="ER394">
        <v>18.08425</v>
      </c>
      <c r="ES394">
        <v>17.32047142857143</v>
      </c>
      <c r="ET394">
        <v>1999.993214285714</v>
      </c>
      <c r="EU394">
        <v>0.9799998214285713</v>
      </c>
      <c r="EV394">
        <v>0.01999987857142857</v>
      </c>
      <c r="EW394">
        <v>0</v>
      </c>
      <c r="EX394">
        <v>303.5906428571429</v>
      </c>
      <c r="EY394">
        <v>5.00097</v>
      </c>
      <c r="EZ394">
        <v>6116.206071428571</v>
      </c>
      <c r="FA394">
        <v>16707.50714285715</v>
      </c>
      <c r="FB394">
        <v>40.22525</v>
      </c>
      <c r="FC394">
        <v>40.625</v>
      </c>
      <c r="FD394">
        <v>40.16928571428571</v>
      </c>
      <c r="FE394">
        <v>40.18699999999999</v>
      </c>
      <c r="FF394">
        <v>40.81199999999999</v>
      </c>
      <c r="FG394">
        <v>1955.093214285714</v>
      </c>
      <c r="FH394">
        <v>39.9</v>
      </c>
      <c r="FI394">
        <v>0</v>
      </c>
      <c r="FJ394">
        <v>1758820187.4</v>
      </c>
      <c r="FK394">
        <v>0</v>
      </c>
      <c r="FL394">
        <v>303.5593461538461</v>
      </c>
      <c r="FM394">
        <v>0.00666666301037271</v>
      </c>
      <c r="FN394">
        <v>12.25299144981104</v>
      </c>
      <c r="FO394">
        <v>6116.252307692308</v>
      </c>
      <c r="FP394">
        <v>15</v>
      </c>
      <c r="FQ394">
        <v>0</v>
      </c>
      <c r="FR394" t="s">
        <v>441</v>
      </c>
      <c r="FS394">
        <v>1747247426.5</v>
      </c>
      <c r="FT394">
        <v>1747247420.5</v>
      </c>
      <c r="FU394">
        <v>0</v>
      </c>
      <c r="FV394">
        <v>1.027</v>
      </c>
      <c r="FW394">
        <v>0.031</v>
      </c>
      <c r="FX394">
        <v>0.02</v>
      </c>
      <c r="FY394">
        <v>0.05</v>
      </c>
      <c r="FZ394">
        <v>420</v>
      </c>
      <c r="GA394">
        <v>16</v>
      </c>
      <c r="GB394">
        <v>0.01</v>
      </c>
      <c r="GC394">
        <v>0.1</v>
      </c>
      <c r="GD394">
        <v>-39.509015</v>
      </c>
      <c r="GE394">
        <v>0.2315437148219218</v>
      </c>
      <c r="GF394">
        <v>0.1188900448944315</v>
      </c>
      <c r="GG394">
        <v>0</v>
      </c>
      <c r="GH394">
        <v>303.5436764705882</v>
      </c>
      <c r="GI394">
        <v>0.6316119199551941</v>
      </c>
      <c r="GJ394">
        <v>0.2198580719448542</v>
      </c>
      <c r="GK394">
        <v>-1</v>
      </c>
      <c r="GL394">
        <v>1.07681775</v>
      </c>
      <c r="GM394">
        <v>-0.07120153846154303</v>
      </c>
      <c r="GN394">
        <v>0.006948242039357858</v>
      </c>
      <c r="GO394">
        <v>1</v>
      </c>
      <c r="GP394">
        <v>1</v>
      </c>
      <c r="GQ394">
        <v>2</v>
      </c>
      <c r="GR394" t="s">
        <v>442</v>
      </c>
      <c r="GS394">
        <v>3.13589</v>
      </c>
      <c r="GT394">
        <v>2.68871</v>
      </c>
      <c r="GU394">
        <v>0.218864</v>
      </c>
      <c r="GV394">
        <v>0.220339</v>
      </c>
      <c r="GW394">
        <v>0.103649</v>
      </c>
      <c r="GX394">
        <v>0.098979</v>
      </c>
      <c r="GY394">
        <v>24852.5</v>
      </c>
      <c r="GZ394">
        <v>24849.8</v>
      </c>
      <c r="HA394">
        <v>29573</v>
      </c>
      <c r="HB394">
        <v>29452.6</v>
      </c>
      <c r="HC394">
        <v>35022.5</v>
      </c>
      <c r="HD394">
        <v>35148.3</v>
      </c>
      <c r="HE394">
        <v>41614.6</v>
      </c>
      <c r="HF394">
        <v>41841</v>
      </c>
      <c r="HG394">
        <v>1.93185</v>
      </c>
      <c r="HH394">
        <v>1.89968</v>
      </c>
      <c r="HI394">
        <v>0.115369</v>
      </c>
      <c r="HJ394">
        <v>0</v>
      </c>
      <c r="HK394">
        <v>28.1224</v>
      </c>
      <c r="HL394">
        <v>999.9</v>
      </c>
      <c r="HM394">
        <v>53.2</v>
      </c>
      <c r="HN394">
        <v>30.8</v>
      </c>
      <c r="HO394">
        <v>26.0203</v>
      </c>
      <c r="HP394">
        <v>62.0661</v>
      </c>
      <c r="HQ394">
        <v>25.7292</v>
      </c>
      <c r="HR394">
        <v>1</v>
      </c>
      <c r="HS394">
        <v>0.0367785</v>
      </c>
      <c r="HT394">
        <v>-0.570904</v>
      </c>
      <c r="HU394">
        <v>20.3407</v>
      </c>
      <c r="HV394">
        <v>5.21714</v>
      </c>
      <c r="HW394">
        <v>12.011</v>
      </c>
      <c r="HX394">
        <v>4.98875</v>
      </c>
      <c r="HY394">
        <v>3.2881</v>
      </c>
      <c r="HZ394">
        <v>9999</v>
      </c>
      <c r="IA394">
        <v>9999</v>
      </c>
      <c r="IB394">
        <v>9999</v>
      </c>
      <c r="IC394">
        <v>5.3</v>
      </c>
      <c r="ID394">
        <v>1.86759</v>
      </c>
      <c r="IE394">
        <v>1.8667</v>
      </c>
      <c r="IF394">
        <v>1.866</v>
      </c>
      <c r="IG394">
        <v>1.866</v>
      </c>
      <c r="IH394">
        <v>1.86784</v>
      </c>
      <c r="II394">
        <v>1.8703</v>
      </c>
      <c r="IJ394">
        <v>1.86893</v>
      </c>
      <c r="IK394">
        <v>1.87042</v>
      </c>
      <c r="IL394">
        <v>0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-1.44</v>
      </c>
      <c r="IZ394">
        <v>0.1171</v>
      </c>
      <c r="JA394">
        <v>-0.08430758455233166</v>
      </c>
      <c r="JB394">
        <v>-0.0005046786976645747</v>
      </c>
      <c r="JC394">
        <v>-2.788243218172637E-07</v>
      </c>
      <c r="JD394">
        <v>-1.458253586176284E-11</v>
      </c>
      <c r="JE394">
        <v>-0.06436460862781151</v>
      </c>
      <c r="JF394">
        <v>-0.004978686969522418</v>
      </c>
      <c r="JG394">
        <v>0.0008967905392753483</v>
      </c>
      <c r="JH394">
        <v>-1.433903952826167E-05</v>
      </c>
      <c r="JI394">
        <v>4</v>
      </c>
      <c r="JJ394">
        <v>2332</v>
      </c>
      <c r="JK394">
        <v>1</v>
      </c>
      <c r="JL394">
        <v>26</v>
      </c>
      <c r="JM394">
        <v>192879.3</v>
      </c>
      <c r="JN394">
        <v>192879.4</v>
      </c>
      <c r="JO394">
        <v>2.88208</v>
      </c>
      <c r="JP394">
        <v>2.23511</v>
      </c>
      <c r="JQ394">
        <v>1.39648</v>
      </c>
      <c r="JR394">
        <v>2.34619</v>
      </c>
      <c r="JS394">
        <v>1.49536</v>
      </c>
      <c r="JT394">
        <v>2.55493</v>
      </c>
      <c r="JU394">
        <v>36.105</v>
      </c>
      <c r="JV394">
        <v>24.0612</v>
      </c>
      <c r="JW394">
        <v>18</v>
      </c>
      <c r="JX394">
        <v>489.342</v>
      </c>
      <c r="JY394">
        <v>459.168</v>
      </c>
      <c r="JZ394">
        <v>28.2493</v>
      </c>
      <c r="KA394">
        <v>28.0398</v>
      </c>
      <c r="KB394">
        <v>30.0001</v>
      </c>
      <c r="KC394">
        <v>27.8678</v>
      </c>
      <c r="KD394">
        <v>27.7971</v>
      </c>
      <c r="KE394">
        <v>57.6694</v>
      </c>
      <c r="KF394">
        <v>23.1631</v>
      </c>
      <c r="KG394">
        <v>76.68810000000001</v>
      </c>
      <c r="KH394">
        <v>28.2491</v>
      </c>
      <c r="KI394">
        <v>1503.24</v>
      </c>
      <c r="KJ394">
        <v>21.8142</v>
      </c>
      <c r="KK394">
        <v>101.071</v>
      </c>
      <c r="KL394">
        <v>100.616</v>
      </c>
    </row>
    <row r="395" spans="1:298">
      <c r="A395">
        <v>379</v>
      </c>
      <c r="B395">
        <v>1758820191.1</v>
      </c>
      <c r="C395">
        <v>7156</v>
      </c>
      <c r="D395" t="s">
        <v>1205</v>
      </c>
      <c r="E395" t="s">
        <v>1206</v>
      </c>
      <c r="F395">
        <v>5</v>
      </c>
      <c r="G395" t="s">
        <v>1026</v>
      </c>
      <c r="H395" t="s">
        <v>437</v>
      </c>
      <c r="I395" t="s">
        <v>438</v>
      </c>
      <c r="J395">
        <v>1758820183.6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1526.615472094634</v>
      </c>
      <c r="AL395">
        <v>1496.836484848485</v>
      </c>
      <c r="AM395">
        <v>3.369632289542877</v>
      </c>
      <c r="AN395">
        <v>65.06534305805209</v>
      </c>
      <c r="AO395">
        <f>(AQ395 - AP395 + DZ395*1E3/(8.314*(EB395+273.15)) * AS395/DY395 * AR395) * DY395/(100*DM395) * 1000/(1000 - AQ395)</f>
        <v>0</v>
      </c>
      <c r="AP395">
        <v>21.75988907415119</v>
      </c>
      <c r="AQ395">
        <v>22.81907333333333</v>
      </c>
      <c r="AR395">
        <v>-3.183882948525314E-05</v>
      </c>
      <c r="AS395">
        <v>108.0149622014332</v>
      </c>
      <c r="AT395">
        <v>0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2.44</v>
      </c>
      <c r="DN395">
        <v>0.5</v>
      </c>
      <c r="DO395" t="s">
        <v>440</v>
      </c>
      <c r="DP395">
        <v>2</v>
      </c>
      <c r="DQ395" t="b">
        <v>1</v>
      </c>
      <c r="DR395">
        <v>1758820183.6</v>
      </c>
      <c r="DS395">
        <v>1439.674444444444</v>
      </c>
      <c r="DT395">
        <v>1479.06037037037</v>
      </c>
      <c r="DU395">
        <v>22.82748888888888</v>
      </c>
      <c r="DV395">
        <v>21.76017777777778</v>
      </c>
      <c r="DW395">
        <v>1441.10962962963</v>
      </c>
      <c r="DX395">
        <v>22.71035185185185</v>
      </c>
      <c r="DY395">
        <v>500.0065555555556</v>
      </c>
      <c r="DZ395">
        <v>91.19233703703705</v>
      </c>
      <c r="EA395">
        <v>0.02838114444444444</v>
      </c>
      <c r="EB395">
        <v>29.68122592592592</v>
      </c>
      <c r="EC395">
        <v>30.00091481481482</v>
      </c>
      <c r="ED395">
        <v>999.9000000000001</v>
      </c>
      <c r="EE395">
        <v>0</v>
      </c>
      <c r="EF395">
        <v>0</v>
      </c>
      <c r="EG395">
        <v>9996.266666666665</v>
      </c>
      <c r="EH395">
        <v>0</v>
      </c>
      <c r="EI395">
        <v>12.93986666666667</v>
      </c>
      <c r="EJ395">
        <v>-39.38559259259259</v>
      </c>
      <c r="EK395">
        <v>1473.307037037037</v>
      </c>
      <c r="EL395">
        <v>1511.961851851852</v>
      </c>
      <c r="EM395">
        <v>1.067303333333333</v>
      </c>
      <c r="EN395">
        <v>1479.06037037037</v>
      </c>
      <c r="EO395">
        <v>21.76017777777778</v>
      </c>
      <c r="EP395">
        <v>2.081691851851852</v>
      </c>
      <c r="EQ395">
        <v>1.984362592592592</v>
      </c>
      <c r="ER395">
        <v>18.07979259259259</v>
      </c>
      <c r="ES395">
        <v>17.32011111111111</v>
      </c>
      <c r="ET395">
        <v>1999.985925925926</v>
      </c>
      <c r="EU395">
        <v>0.9799997777777777</v>
      </c>
      <c r="EV395">
        <v>0.01999992222222222</v>
      </c>
      <c r="EW395">
        <v>0</v>
      </c>
      <c r="EX395">
        <v>303.5541481481482</v>
      </c>
      <c r="EY395">
        <v>5.00097</v>
      </c>
      <c r="EZ395">
        <v>6116.821851851851</v>
      </c>
      <c r="FA395">
        <v>16707.44814814815</v>
      </c>
      <c r="FB395">
        <v>40.236</v>
      </c>
      <c r="FC395">
        <v>40.625</v>
      </c>
      <c r="FD395">
        <v>40.17551851851851</v>
      </c>
      <c r="FE395">
        <v>40.18699999999999</v>
      </c>
      <c r="FF395">
        <v>40.81199999999999</v>
      </c>
      <c r="FG395">
        <v>1955.085925925926</v>
      </c>
      <c r="FH395">
        <v>39.9</v>
      </c>
      <c r="FI395">
        <v>0</v>
      </c>
      <c r="FJ395">
        <v>1758820192.2</v>
      </c>
      <c r="FK395">
        <v>0</v>
      </c>
      <c r="FL395">
        <v>303.5068076923077</v>
      </c>
      <c r="FM395">
        <v>-2.032034190647106</v>
      </c>
      <c r="FN395">
        <v>1.792478623245777</v>
      </c>
      <c r="FO395">
        <v>6116.717307692307</v>
      </c>
      <c r="FP395">
        <v>15</v>
      </c>
      <c r="FQ395">
        <v>0</v>
      </c>
      <c r="FR395" t="s">
        <v>441</v>
      </c>
      <c r="FS395">
        <v>1747247426.5</v>
      </c>
      <c r="FT395">
        <v>1747247420.5</v>
      </c>
      <c r="FU395">
        <v>0</v>
      </c>
      <c r="FV395">
        <v>1.027</v>
      </c>
      <c r="FW395">
        <v>0.031</v>
      </c>
      <c r="FX395">
        <v>0.02</v>
      </c>
      <c r="FY395">
        <v>0.05</v>
      </c>
      <c r="FZ395">
        <v>420</v>
      </c>
      <c r="GA395">
        <v>16</v>
      </c>
      <c r="GB395">
        <v>0.01</v>
      </c>
      <c r="GC395">
        <v>0.1</v>
      </c>
      <c r="GD395">
        <v>-39.4658925</v>
      </c>
      <c r="GE395">
        <v>1.029835272045096</v>
      </c>
      <c r="GF395">
        <v>0.1832796134155401</v>
      </c>
      <c r="GG395">
        <v>0</v>
      </c>
      <c r="GH395">
        <v>303.5165588235294</v>
      </c>
      <c r="GI395">
        <v>-0.263147442982278</v>
      </c>
      <c r="GJ395">
        <v>0.2423624159341523</v>
      </c>
      <c r="GK395">
        <v>-1</v>
      </c>
      <c r="GL395">
        <v>1.0709045</v>
      </c>
      <c r="GM395">
        <v>-0.07047039399625168</v>
      </c>
      <c r="GN395">
        <v>0.006882228182064311</v>
      </c>
      <c r="GO395">
        <v>1</v>
      </c>
      <c r="GP395">
        <v>1</v>
      </c>
      <c r="GQ395">
        <v>2</v>
      </c>
      <c r="GR395" t="s">
        <v>442</v>
      </c>
      <c r="GS395">
        <v>3.13602</v>
      </c>
      <c r="GT395">
        <v>2.68845</v>
      </c>
      <c r="GU395">
        <v>0.220367</v>
      </c>
      <c r="GV395">
        <v>0.221757</v>
      </c>
      <c r="GW395">
        <v>0.10363</v>
      </c>
      <c r="GX395">
        <v>0.09897400000000001</v>
      </c>
      <c r="GY395">
        <v>24805.3</v>
      </c>
      <c r="GZ395">
        <v>24804.8</v>
      </c>
      <c r="HA395">
        <v>29573.8</v>
      </c>
      <c r="HB395">
        <v>29452.8</v>
      </c>
      <c r="HC395">
        <v>35023.9</v>
      </c>
      <c r="HD395">
        <v>35148.7</v>
      </c>
      <c r="HE395">
        <v>41615.4</v>
      </c>
      <c r="HF395">
        <v>41841.2</v>
      </c>
      <c r="HG395">
        <v>1.93172</v>
      </c>
      <c r="HH395">
        <v>1.89977</v>
      </c>
      <c r="HI395">
        <v>0.115663</v>
      </c>
      <c r="HJ395">
        <v>0</v>
      </c>
      <c r="HK395">
        <v>28.1254</v>
      </c>
      <c r="HL395">
        <v>999.9</v>
      </c>
      <c r="HM395">
        <v>53.1</v>
      </c>
      <c r="HN395">
        <v>30.8</v>
      </c>
      <c r="HO395">
        <v>25.9723</v>
      </c>
      <c r="HP395">
        <v>62.0761</v>
      </c>
      <c r="HQ395">
        <v>25.649</v>
      </c>
      <c r="HR395">
        <v>1</v>
      </c>
      <c r="HS395">
        <v>0.0369233</v>
      </c>
      <c r="HT395">
        <v>-0.569142</v>
      </c>
      <c r="HU395">
        <v>20.3404</v>
      </c>
      <c r="HV395">
        <v>5.21579</v>
      </c>
      <c r="HW395">
        <v>12.0117</v>
      </c>
      <c r="HX395">
        <v>4.9885</v>
      </c>
      <c r="HY395">
        <v>3.28798</v>
      </c>
      <c r="HZ395">
        <v>9999</v>
      </c>
      <c r="IA395">
        <v>9999</v>
      </c>
      <c r="IB395">
        <v>9999</v>
      </c>
      <c r="IC395">
        <v>5.4</v>
      </c>
      <c r="ID395">
        <v>1.86753</v>
      </c>
      <c r="IE395">
        <v>1.86665</v>
      </c>
      <c r="IF395">
        <v>1.86601</v>
      </c>
      <c r="IG395">
        <v>1.866</v>
      </c>
      <c r="IH395">
        <v>1.86783</v>
      </c>
      <c r="II395">
        <v>1.87027</v>
      </c>
      <c r="IJ395">
        <v>1.86891</v>
      </c>
      <c r="IK395">
        <v>1.87042</v>
      </c>
      <c r="IL395">
        <v>0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-1.47</v>
      </c>
      <c r="IZ395">
        <v>0.117</v>
      </c>
      <c r="JA395">
        <v>-0.08430758455233166</v>
      </c>
      <c r="JB395">
        <v>-0.0005046786976645747</v>
      </c>
      <c r="JC395">
        <v>-2.788243218172637E-07</v>
      </c>
      <c r="JD395">
        <v>-1.458253586176284E-11</v>
      </c>
      <c r="JE395">
        <v>-0.06436460862781151</v>
      </c>
      <c r="JF395">
        <v>-0.004978686969522418</v>
      </c>
      <c r="JG395">
        <v>0.0008967905392753483</v>
      </c>
      <c r="JH395">
        <v>-1.433903952826167E-05</v>
      </c>
      <c r="JI395">
        <v>4</v>
      </c>
      <c r="JJ395">
        <v>2332</v>
      </c>
      <c r="JK395">
        <v>1</v>
      </c>
      <c r="JL395">
        <v>26</v>
      </c>
      <c r="JM395">
        <v>192879.4</v>
      </c>
      <c r="JN395">
        <v>192879.5</v>
      </c>
      <c r="JO395">
        <v>2.90894</v>
      </c>
      <c r="JP395">
        <v>2.22778</v>
      </c>
      <c r="JQ395">
        <v>1.39648</v>
      </c>
      <c r="JR395">
        <v>2.34375</v>
      </c>
      <c r="JS395">
        <v>1.49536</v>
      </c>
      <c r="JT395">
        <v>2.59644</v>
      </c>
      <c r="JU395">
        <v>36.0816</v>
      </c>
      <c r="JV395">
        <v>24.07</v>
      </c>
      <c r="JW395">
        <v>18</v>
      </c>
      <c r="JX395">
        <v>489.282</v>
      </c>
      <c r="JY395">
        <v>459.248</v>
      </c>
      <c r="JZ395">
        <v>28.2496</v>
      </c>
      <c r="KA395">
        <v>28.0422</v>
      </c>
      <c r="KB395">
        <v>30.0002</v>
      </c>
      <c r="KC395">
        <v>27.8701</v>
      </c>
      <c r="KD395">
        <v>27.7992</v>
      </c>
      <c r="KE395">
        <v>58.2191</v>
      </c>
      <c r="KF395">
        <v>23.1631</v>
      </c>
      <c r="KG395">
        <v>76.68810000000001</v>
      </c>
      <c r="KH395">
        <v>28.2492</v>
      </c>
      <c r="KI395">
        <v>1523.29</v>
      </c>
      <c r="KJ395">
        <v>21.8313</v>
      </c>
      <c r="KK395">
        <v>101.074</v>
      </c>
      <c r="KL395">
        <v>100.617</v>
      </c>
    </row>
    <row r="396" spans="1:298">
      <c r="A396">
        <v>380</v>
      </c>
      <c r="B396">
        <v>1758820196.1</v>
      </c>
      <c r="C396">
        <v>7161</v>
      </c>
      <c r="D396" t="s">
        <v>1207</v>
      </c>
      <c r="E396" t="s">
        <v>1208</v>
      </c>
      <c r="F396">
        <v>5</v>
      </c>
      <c r="G396" t="s">
        <v>1026</v>
      </c>
      <c r="H396" t="s">
        <v>437</v>
      </c>
      <c r="I396" t="s">
        <v>438</v>
      </c>
      <c r="J396">
        <v>1758820188.314285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1543.22382932832</v>
      </c>
      <c r="AL396">
        <v>1513.41503030303</v>
      </c>
      <c r="AM396">
        <v>3.310988421151455</v>
      </c>
      <c r="AN396">
        <v>65.06534305805209</v>
      </c>
      <c r="AO396">
        <f>(AQ396 - AP396 + DZ396*1E3/(8.314*(EB396+273.15)) * AS396/DY396 * AR396) * DY396/(100*DM396) * 1000/(1000 - AQ396)</f>
        <v>0</v>
      </c>
      <c r="AP396">
        <v>21.75858721369457</v>
      </c>
      <c r="AQ396">
        <v>22.81148242424242</v>
      </c>
      <c r="AR396">
        <v>-4.157671707704458E-05</v>
      </c>
      <c r="AS396">
        <v>108.0149622014332</v>
      </c>
      <c r="AT396">
        <v>0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2.44</v>
      </c>
      <c r="DN396">
        <v>0.5</v>
      </c>
      <c r="DO396" t="s">
        <v>440</v>
      </c>
      <c r="DP396">
        <v>2</v>
      </c>
      <c r="DQ396" t="b">
        <v>1</v>
      </c>
      <c r="DR396">
        <v>1758820188.314285</v>
      </c>
      <c r="DS396">
        <v>1455.113571428572</v>
      </c>
      <c r="DT396">
        <v>1494.473571428571</v>
      </c>
      <c r="DU396">
        <v>22.82102857142857</v>
      </c>
      <c r="DV396">
        <v>21.759475</v>
      </c>
      <c r="DW396">
        <v>1456.57</v>
      </c>
      <c r="DX396">
        <v>22.703975</v>
      </c>
      <c r="DY396">
        <v>500.0042499999999</v>
      </c>
      <c r="DZ396">
        <v>91.19265714285714</v>
      </c>
      <c r="EA396">
        <v>0.028409025</v>
      </c>
      <c r="EB396">
        <v>29.68295714285714</v>
      </c>
      <c r="EC396">
        <v>30.00422142857143</v>
      </c>
      <c r="ED396">
        <v>999.9000000000002</v>
      </c>
      <c r="EE396">
        <v>0</v>
      </c>
      <c r="EF396">
        <v>0</v>
      </c>
      <c r="EG396">
        <v>9994.837142857143</v>
      </c>
      <c r="EH396">
        <v>0</v>
      </c>
      <c r="EI396">
        <v>13.14318928571429</v>
      </c>
      <c r="EJ396">
        <v>-39.35980714285715</v>
      </c>
      <c r="EK396">
        <v>1489.096428571429</v>
      </c>
      <c r="EL396">
        <v>1527.716071428571</v>
      </c>
      <c r="EM396">
        <v>1.061552142857143</v>
      </c>
      <c r="EN396">
        <v>1494.473571428571</v>
      </c>
      <c r="EO396">
        <v>21.759475</v>
      </c>
      <c r="EP396">
        <v>2.08111</v>
      </c>
      <c r="EQ396">
        <v>1.984304642857143</v>
      </c>
      <c r="ER396">
        <v>18.07534642857143</v>
      </c>
      <c r="ES396">
        <v>17.31964285714286</v>
      </c>
      <c r="ET396">
        <v>1999.975</v>
      </c>
      <c r="EU396">
        <v>0.9799997142857142</v>
      </c>
      <c r="EV396">
        <v>0.01999998928571428</v>
      </c>
      <c r="EW396">
        <v>0</v>
      </c>
      <c r="EX396">
        <v>303.5362142857143</v>
      </c>
      <c r="EY396">
        <v>5.00097</v>
      </c>
      <c r="EZ396">
        <v>6117.149999999999</v>
      </c>
      <c r="FA396">
        <v>16707.36428571429</v>
      </c>
      <c r="FB396">
        <v>40.2455</v>
      </c>
      <c r="FC396">
        <v>40.625</v>
      </c>
      <c r="FD396">
        <v>40.18035714285713</v>
      </c>
      <c r="FE396">
        <v>40.18699999999999</v>
      </c>
      <c r="FF396">
        <v>40.81199999999999</v>
      </c>
      <c r="FG396">
        <v>1955.075000000001</v>
      </c>
      <c r="FH396">
        <v>39.9</v>
      </c>
      <c r="FI396">
        <v>0</v>
      </c>
      <c r="FJ396">
        <v>1758820197</v>
      </c>
      <c r="FK396">
        <v>0</v>
      </c>
      <c r="FL396">
        <v>303.4845384615385</v>
      </c>
      <c r="FM396">
        <v>-0.5074871828670771</v>
      </c>
      <c r="FN396">
        <v>-4.697777793199376</v>
      </c>
      <c r="FO396">
        <v>6117.072692307692</v>
      </c>
      <c r="FP396">
        <v>15</v>
      </c>
      <c r="FQ396">
        <v>0</v>
      </c>
      <c r="FR396" t="s">
        <v>441</v>
      </c>
      <c r="FS396">
        <v>1747247426.5</v>
      </c>
      <c r="FT396">
        <v>1747247420.5</v>
      </c>
      <c r="FU396">
        <v>0</v>
      </c>
      <c r="FV396">
        <v>1.027</v>
      </c>
      <c r="FW396">
        <v>0.031</v>
      </c>
      <c r="FX396">
        <v>0.02</v>
      </c>
      <c r="FY396">
        <v>0.05</v>
      </c>
      <c r="FZ396">
        <v>420</v>
      </c>
      <c r="GA396">
        <v>16</v>
      </c>
      <c r="GB396">
        <v>0.01</v>
      </c>
      <c r="GC396">
        <v>0.1</v>
      </c>
      <c r="GD396">
        <v>-39.37999512195122</v>
      </c>
      <c r="GE396">
        <v>0.7787435540069132</v>
      </c>
      <c r="GF396">
        <v>0.2048202256962267</v>
      </c>
      <c r="GG396">
        <v>0</v>
      </c>
      <c r="GH396">
        <v>303.5193235294117</v>
      </c>
      <c r="GI396">
        <v>-0.5809778436270798</v>
      </c>
      <c r="GJ396">
        <v>0.2383589385024502</v>
      </c>
      <c r="GK396">
        <v>-1</v>
      </c>
      <c r="GL396">
        <v>1.065087804878049</v>
      </c>
      <c r="GM396">
        <v>-0.07222222996515651</v>
      </c>
      <c r="GN396">
        <v>0.007206545978312868</v>
      </c>
      <c r="GO396">
        <v>1</v>
      </c>
      <c r="GP396">
        <v>1</v>
      </c>
      <c r="GQ396">
        <v>2</v>
      </c>
      <c r="GR396" t="s">
        <v>442</v>
      </c>
      <c r="GS396">
        <v>3.13587</v>
      </c>
      <c r="GT396">
        <v>2.68857</v>
      </c>
      <c r="GU396">
        <v>0.221842</v>
      </c>
      <c r="GV396">
        <v>0.223268</v>
      </c>
      <c r="GW396">
        <v>0.103605</v>
      </c>
      <c r="GX396">
        <v>0.09897069999999999</v>
      </c>
      <c r="GY396">
        <v>24757.6</v>
      </c>
      <c r="GZ396">
        <v>24756.9</v>
      </c>
      <c r="HA396">
        <v>29572.9</v>
      </c>
      <c r="HB396">
        <v>29453.3</v>
      </c>
      <c r="HC396">
        <v>35023.8</v>
      </c>
      <c r="HD396">
        <v>35149.2</v>
      </c>
      <c r="HE396">
        <v>41614.1</v>
      </c>
      <c r="HF396">
        <v>41841.6</v>
      </c>
      <c r="HG396">
        <v>1.9316</v>
      </c>
      <c r="HH396">
        <v>1.89975</v>
      </c>
      <c r="HI396">
        <v>0.115611</v>
      </c>
      <c r="HJ396">
        <v>0</v>
      </c>
      <c r="HK396">
        <v>28.1284</v>
      </c>
      <c r="HL396">
        <v>999.9</v>
      </c>
      <c r="HM396">
        <v>53.1</v>
      </c>
      <c r="HN396">
        <v>30.8</v>
      </c>
      <c r="HO396">
        <v>25.974</v>
      </c>
      <c r="HP396">
        <v>62.1461</v>
      </c>
      <c r="HQ396">
        <v>25.7492</v>
      </c>
      <c r="HR396">
        <v>1</v>
      </c>
      <c r="HS396">
        <v>0.037096</v>
      </c>
      <c r="HT396">
        <v>-0.56881</v>
      </c>
      <c r="HU396">
        <v>20.3404</v>
      </c>
      <c r="HV396">
        <v>5.21639</v>
      </c>
      <c r="HW396">
        <v>12.0111</v>
      </c>
      <c r="HX396">
        <v>4.98865</v>
      </c>
      <c r="HY396">
        <v>3.2881</v>
      </c>
      <c r="HZ396">
        <v>9999</v>
      </c>
      <c r="IA396">
        <v>9999</v>
      </c>
      <c r="IB396">
        <v>9999</v>
      </c>
      <c r="IC396">
        <v>5.4</v>
      </c>
      <c r="ID396">
        <v>1.86753</v>
      </c>
      <c r="IE396">
        <v>1.86668</v>
      </c>
      <c r="IF396">
        <v>1.86602</v>
      </c>
      <c r="IG396">
        <v>1.866</v>
      </c>
      <c r="IH396">
        <v>1.86783</v>
      </c>
      <c r="II396">
        <v>1.87028</v>
      </c>
      <c r="IJ396">
        <v>1.86893</v>
      </c>
      <c r="IK396">
        <v>1.87042</v>
      </c>
      <c r="IL396">
        <v>0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-1.49</v>
      </c>
      <c r="IZ396">
        <v>0.1169</v>
      </c>
      <c r="JA396">
        <v>-0.08430758455233166</v>
      </c>
      <c r="JB396">
        <v>-0.0005046786976645747</v>
      </c>
      <c r="JC396">
        <v>-2.788243218172637E-07</v>
      </c>
      <c r="JD396">
        <v>-1.458253586176284E-11</v>
      </c>
      <c r="JE396">
        <v>-0.06436460862781151</v>
      </c>
      <c r="JF396">
        <v>-0.004978686969522418</v>
      </c>
      <c r="JG396">
        <v>0.0008967905392753483</v>
      </c>
      <c r="JH396">
        <v>-1.433903952826167E-05</v>
      </c>
      <c r="JI396">
        <v>4</v>
      </c>
      <c r="JJ396">
        <v>2332</v>
      </c>
      <c r="JK396">
        <v>1</v>
      </c>
      <c r="JL396">
        <v>26</v>
      </c>
      <c r="JM396">
        <v>192879.5</v>
      </c>
      <c r="JN396">
        <v>192879.6</v>
      </c>
      <c r="JO396">
        <v>2.93335</v>
      </c>
      <c r="JP396">
        <v>2.21802</v>
      </c>
      <c r="JQ396">
        <v>1.39648</v>
      </c>
      <c r="JR396">
        <v>2.34497</v>
      </c>
      <c r="JS396">
        <v>1.49536</v>
      </c>
      <c r="JT396">
        <v>2.69409</v>
      </c>
      <c r="JU396">
        <v>36.0816</v>
      </c>
      <c r="JV396">
        <v>24.07</v>
      </c>
      <c r="JW396">
        <v>18</v>
      </c>
      <c r="JX396">
        <v>489.216</v>
      </c>
      <c r="JY396">
        <v>459.236</v>
      </c>
      <c r="JZ396">
        <v>28.2495</v>
      </c>
      <c r="KA396">
        <v>28.0445</v>
      </c>
      <c r="KB396">
        <v>30.0003</v>
      </c>
      <c r="KC396">
        <v>27.8717</v>
      </c>
      <c r="KD396">
        <v>27.7997</v>
      </c>
      <c r="KE396">
        <v>58.6991</v>
      </c>
      <c r="KF396">
        <v>23.1631</v>
      </c>
      <c r="KG396">
        <v>76.68810000000001</v>
      </c>
      <c r="KH396">
        <v>28.2494</v>
      </c>
      <c r="KI396">
        <v>1536.83</v>
      </c>
      <c r="KJ396">
        <v>21.8518</v>
      </c>
      <c r="KK396">
        <v>101.071</v>
      </c>
      <c r="KL396">
        <v>100.618</v>
      </c>
    </row>
    <row r="397" spans="1:298">
      <c r="A397">
        <v>381</v>
      </c>
      <c r="B397">
        <v>1758820201.1</v>
      </c>
      <c r="C397">
        <v>7166</v>
      </c>
      <c r="D397" t="s">
        <v>1209</v>
      </c>
      <c r="E397" t="s">
        <v>1210</v>
      </c>
      <c r="F397">
        <v>5</v>
      </c>
      <c r="G397" t="s">
        <v>1026</v>
      </c>
      <c r="H397" t="s">
        <v>437</v>
      </c>
      <c r="I397" t="s">
        <v>438</v>
      </c>
      <c r="J397">
        <v>1758820193.6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1560.879485324672</v>
      </c>
      <c r="AL397">
        <v>1530.562727272727</v>
      </c>
      <c r="AM397">
        <v>3.443564910301501</v>
      </c>
      <c r="AN397">
        <v>65.06534305805209</v>
      </c>
      <c r="AO397">
        <f>(AQ397 - AP397 + DZ397*1E3/(8.314*(EB397+273.15)) * AS397/DY397 * AR397) * DY397/(100*DM397) * 1000/(1000 - AQ397)</f>
        <v>0</v>
      </c>
      <c r="AP397">
        <v>21.76021272553413</v>
      </c>
      <c r="AQ397">
        <v>22.80563030303031</v>
      </c>
      <c r="AR397">
        <v>-3.118853760256373E-05</v>
      </c>
      <c r="AS397">
        <v>108.0149622014332</v>
      </c>
      <c r="AT397">
        <v>0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2.44</v>
      </c>
      <c r="DN397">
        <v>0.5</v>
      </c>
      <c r="DO397" t="s">
        <v>440</v>
      </c>
      <c r="DP397">
        <v>2</v>
      </c>
      <c r="DQ397" t="b">
        <v>1</v>
      </c>
      <c r="DR397">
        <v>1758820193.6</v>
      </c>
      <c r="DS397">
        <v>1472.482592592592</v>
      </c>
      <c r="DT397">
        <v>1511.974074074074</v>
      </c>
      <c r="DU397">
        <v>22.81491481481481</v>
      </c>
      <c r="DV397">
        <v>21.76003703703704</v>
      </c>
      <c r="DW397">
        <v>1473.964444444445</v>
      </c>
      <c r="DX397">
        <v>22.69793703703703</v>
      </c>
      <c r="DY397">
        <v>500.0116666666666</v>
      </c>
      <c r="DZ397">
        <v>91.19178148148148</v>
      </c>
      <c r="EA397">
        <v>0.02839754444444444</v>
      </c>
      <c r="EB397">
        <v>29.68564444444444</v>
      </c>
      <c r="EC397">
        <v>30.00818148148148</v>
      </c>
      <c r="ED397">
        <v>999.9000000000001</v>
      </c>
      <c r="EE397">
        <v>0</v>
      </c>
      <c r="EF397">
        <v>0</v>
      </c>
      <c r="EG397">
        <v>9994.191111111109</v>
      </c>
      <c r="EH397">
        <v>0</v>
      </c>
      <c r="EI397">
        <v>13.17406666666667</v>
      </c>
      <c r="EJ397">
        <v>-39.49021851851852</v>
      </c>
      <c r="EK397">
        <v>1506.861851851852</v>
      </c>
      <c r="EL397">
        <v>1545.605555555555</v>
      </c>
      <c r="EM397">
        <v>1.054888518518519</v>
      </c>
      <c r="EN397">
        <v>1511.974074074074</v>
      </c>
      <c r="EO397">
        <v>21.76003703703704</v>
      </c>
      <c r="EP397">
        <v>2.080532592592593</v>
      </c>
      <c r="EQ397">
        <v>1.984335555555555</v>
      </c>
      <c r="ER397">
        <v>18.07092592592592</v>
      </c>
      <c r="ES397">
        <v>17.31988518518519</v>
      </c>
      <c r="ET397">
        <v>1999.964444444445</v>
      </c>
      <c r="EU397">
        <v>0.9799996666666665</v>
      </c>
      <c r="EV397">
        <v>0.02000003703703703</v>
      </c>
      <c r="EW397">
        <v>0</v>
      </c>
      <c r="EX397">
        <v>303.4673703703704</v>
      </c>
      <c r="EY397">
        <v>5.00097</v>
      </c>
      <c r="EZ397">
        <v>6116.808888888888</v>
      </c>
      <c r="FA397">
        <v>16707.28148148148</v>
      </c>
      <c r="FB397">
        <v>40.24533333333333</v>
      </c>
      <c r="FC397">
        <v>40.625</v>
      </c>
      <c r="FD397">
        <v>40.1824074074074</v>
      </c>
      <c r="FE397">
        <v>40.18699999999999</v>
      </c>
      <c r="FF397">
        <v>40.81199999999999</v>
      </c>
      <c r="FG397">
        <v>1955.064444444445</v>
      </c>
      <c r="FH397">
        <v>39.9</v>
      </c>
      <c r="FI397">
        <v>0</v>
      </c>
      <c r="FJ397">
        <v>1758820202.4</v>
      </c>
      <c r="FK397">
        <v>0</v>
      </c>
      <c r="FL397">
        <v>303.42664</v>
      </c>
      <c r="FM397">
        <v>-0.03030769472637814</v>
      </c>
      <c r="FN397">
        <v>-3.257692322839897</v>
      </c>
      <c r="FO397">
        <v>6116.6916</v>
      </c>
      <c r="FP397">
        <v>15</v>
      </c>
      <c r="FQ397">
        <v>0</v>
      </c>
      <c r="FR397" t="s">
        <v>441</v>
      </c>
      <c r="FS397">
        <v>1747247426.5</v>
      </c>
      <c r="FT397">
        <v>1747247420.5</v>
      </c>
      <c r="FU397">
        <v>0</v>
      </c>
      <c r="FV397">
        <v>1.027</v>
      </c>
      <c r="FW397">
        <v>0.031</v>
      </c>
      <c r="FX397">
        <v>0.02</v>
      </c>
      <c r="FY397">
        <v>0.05</v>
      </c>
      <c r="FZ397">
        <v>420</v>
      </c>
      <c r="GA397">
        <v>16</v>
      </c>
      <c r="GB397">
        <v>0.01</v>
      </c>
      <c r="GC397">
        <v>0.1</v>
      </c>
      <c r="GD397">
        <v>-39.49342439024391</v>
      </c>
      <c r="GE397">
        <v>-1.403772125435593</v>
      </c>
      <c r="GF397">
        <v>0.307330051216482</v>
      </c>
      <c r="GG397">
        <v>0</v>
      </c>
      <c r="GH397">
        <v>303.4686176470588</v>
      </c>
      <c r="GI397">
        <v>-0.5134759380023111</v>
      </c>
      <c r="GJ397">
        <v>0.2509058898689618</v>
      </c>
      <c r="GK397">
        <v>-1</v>
      </c>
      <c r="GL397">
        <v>1.058366829268293</v>
      </c>
      <c r="GM397">
        <v>-0.07722188153310108</v>
      </c>
      <c r="GN397">
        <v>0.007970093318615288</v>
      </c>
      <c r="GO397">
        <v>1</v>
      </c>
      <c r="GP397">
        <v>1</v>
      </c>
      <c r="GQ397">
        <v>2</v>
      </c>
      <c r="GR397" t="s">
        <v>442</v>
      </c>
      <c r="GS397">
        <v>3.13593</v>
      </c>
      <c r="GT397">
        <v>2.68827</v>
      </c>
      <c r="GU397">
        <v>0.223356</v>
      </c>
      <c r="GV397">
        <v>0.224746</v>
      </c>
      <c r="GW397">
        <v>0.103587</v>
      </c>
      <c r="GX397">
        <v>0.09902080000000001</v>
      </c>
      <c r="GY397">
        <v>24709.3</v>
      </c>
      <c r="GZ397">
        <v>24709.3</v>
      </c>
      <c r="HA397">
        <v>29572.8</v>
      </c>
      <c r="HB397">
        <v>29452.6</v>
      </c>
      <c r="HC397">
        <v>35024.4</v>
      </c>
      <c r="HD397">
        <v>35146.6</v>
      </c>
      <c r="HE397">
        <v>41613.8</v>
      </c>
      <c r="HF397">
        <v>41840.8</v>
      </c>
      <c r="HG397">
        <v>1.93187</v>
      </c>
      <c r="HH397">
        <v>1.89983</v>
      </c>
      <c r="HI397">
        <v>0.115383</v>
      </c>
      <c r="HJ397">
        <v>0</v>
      </c>
      <c r="HK397">
        <v>28.1308</v>
      </c>
      <c r="HL397">
        <v>999.9</v>
      </c>
      <c r="HM397">
        <v>53.1</v>
      </c>
      <c r="HN397">
        <v>30.8</v>
      </c>
      <c r="HO397">
        <v>25.9695</v>
      </c>
      <c r="HP397">
        <v>61.9161</v>
      </c>
      <c r="HQ397">
        <v>25.6971</v>
      </c>
      <c r="HR397">
        <v>1</v>
      </c>
      <c r="HS397">
        <v>0.0374492</v>
      </c>
      <c r="HT397">
        <v>-0.524425</v>
      </c>
      <c r="HU397">
        <v>20.3407</v>
      </c>
      <c r="HV397">
        <v>5.21624</v>
      </c>
      <c r="HW397">
        <v>12.0116</v>
      </c>
      <c r="HX397">
        <v>4.9886</v>
      </c>
      <c r="HY397">
        <v>3.28803</v>
      </c>
      <c r="HZ397">
        <v>9999</v>
      </c>
      <c r="IA397">
        <v>9999</v>
      </c>
      <c r="IB397">
        <v>9999</v>
      </c>
      <c r="IC397">
        <v>5.4</v>
      </c>
      <c r="ID397">
        <v>1.86758</v>
      </c>
      <c r="IE397">
        <v>1.8667</v>
      </c>
      <c r="IF397">
        <v>1.86601</v>
      </c>
      <c r="IG397">
        <v>1.866</v>
      </c>
      <c r="IH397">
        <v>1.86783</v>
      </c>
      <c r="II397">
        <v>1.87027</v>
      </c>
      <c r="IJ397">
        <v>1.86893</v>
      </c>
      <c r="IK397">
        <v>1.87042</v>
      </c>
      <c r="IL397">
        <v>0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-1.52</v>
      </c>
      <c r="IZ397">
        <v>0.1169</v>
      </c>
      <c r="JA397">
        <v>-0.08430758455233166</v>
      </c>
      <c r="JB397">
        <v>-0.0005046786976645747</v>
      </c>
      <c r="JC397">
        <v>-2.788243218172637E-07</v>
      </c>
      <c r="JD397">
        <v>-1.458253586176284E-11</v>
      </c>
      <c r="JE397">
        <v>-0.06436460862781151</v>
      </c>
      <c r="JF397">
        <v>-0.004978686969522418</v>
      </c>
      <c r="JG397">
        <v>0.0008967905392753483</v>
      </c>
      <c r="JH397">
        <v>-1.433903952826167E-05</v>
      </c>
      <c r="JI397">
        <v>4</v>
      </c>
      <c r="JJ397">
        <v>2332</v>
      </c>
      <c r="JK397">
        <v>1</v>
      </c>
      <c r="JL397">
        <v>26</v>
      </c>
      <c r="JM397">
        <v>192879.6</v>
      </c>
      <c r="JN397">
        <v>192879.7</v>
      </c>
      <c r="JO397">
        <v>2.96021</v>
      </c>
      <c r="JP397">
        <v>2.23022</v>
      </c>
      <c r="JQ397">
        <v>1.39648</v>
      </c>
      <c r="JR397">
        <v>2.33887</v>
      </c>
      <c r="JS397">
        <v>1.49536</v>
      </c>
      <c r="JT397">
        <v>2.6062</v>
      </c>
      <c r="JU397">
        <v>36.0816</v>
      </c>
      <c r="JV397">
        <v>24.07</v>
      </c>
      <c r="JW397">
        <v>18</v>
      </c>
      <c r="JX397">
        <v>489.399</v>
      </c>
      <c r="JY397">
        <v>459.3</v>
      </c>
      <c r="JZ397">
        <v>28.2454</v>
      </c>
      <c r="KA397">
        <v>28.0465</v>
      </c>
      <c r="KB397">
        <v>30.0002</v>
      </c>
      <c r="KC397">
        <v>27.8729</v>
      </c>
      <c r="KD397">
        <v>27.8017</v>
      </c>
      <c r="KE397">
        <v>59.2388</v>
      </c>
      <c r="KF397">
        <v>22.8858</v>
      </c>
      <c r="KG397">
        <v>76.68810000000001</v>
      </c>
      <c r="KH397">
        <v>28.239</v>
      </c>
      <c r="KI397">
        <v>1556.92</v>
      </c>
      <c r="KJ397">
        <v>21.8716</v>
      </c>
      <c r="KK397">
        <v>101.07</v>
      </c>
      <c r="KL397">
        <v>100.616</v>
      </c>
    </row>
    <row r="398" spans="1:298">
      <c r="A398">
        <v>382</v>
      </c>
      <c r="B398">
        <v>1758820206.1</v>
      </c>
      <c r="C398">
        <v>7171</v>
      </c>
      <c r="D398" t="s">
        <v>1211</v>
      </c>
      <c r="E398" t="s">
        <v>1212</v>
      </c>
      <c r="F398">
        <v>5</v>
      </c>
      <c r="G398" t="s">
        <v>1026</v>
      </c>
      <c r="H398" t="s">
        <v>437</v>
      </c>
      <c r="I398" t="s">
        <v>438</v>
      </c>
      <c r="J398">
        <v>1758820198.314285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1577.838616557797</v>
      </c>
      <c r="AL398">
        <v>1547.514787878788</v>
      </c>
      <c r="AM398">
        <v>3.390087364825117</v>
      </c>
      <c r="AN398">
        <v>65.06534305805209</v>
      </c>
      <c r="AO398">
        <f>(AQ398 - AP398 + DZ398*1E3/(8.314*(EB398+273.15)) * AS398/DY398 * AR398) * DY398/(100*DM398) * 1000/(1000 - AQ398)</f>
        <v>0</v>
      </c>
      <c r="AP398">
        <v>21.79312464536978</v>
      </c>
      <c r="AQ398">
        <v>22.81266909090909</v>
      </c>
      <c r="AR398">
        <v>4.362702298966384E-05</v>
      </c>
      <c r="AS398">
        <v>108.0149622014332</v>
      </c>
      <c r="AT398">
        <v>0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2.44</v>
      </c>
      <c r="DN398">
        <v>0.5</v>
      </c>
      <c r="DO398" t="s">
        <v>440</v>
      </c>
      <c r="DP398">
        <v>2</v>
      </c>
      <c r="DQ398" t="b">
        <v>1</v>
      </c>
      <c r="DR398">
        <v>1758820198.314285</v>
      </c>
      <c r="DS398">
        <v>1488.033214285714</v>
      </c>
      <c r="DT398">
        <v>1527.725714285715</v>
      </c>
      <c r="DU398">
        <v>22.81095714285714</v>
      </c>
      <c r="DV398">
        <v>21.76968571428571</v>
      </c>
      <c r="DW398">
        <v>1489.537142857143</v>
      </c>
      <c r="DX398">
        <v>22.69403571428572</v>
      </c>
      <c r="DY398">
        <v>500.0085357142857</v>
      </c>
      <c r="DZ398">
        <v>91.19127857142858</v>
      </c>
      <c r="EA398">
        <v>0.02834872142857143</v>
      </c>
      <c r="EB398">
        <v>29.68782142857143</v>
      </c>
      <c r="EC398">
        <v>30.01410357142857</v>
      </c>
      <c r="ED398">
        <v>999.9000000000002</v>
      </c>
      <c r="EE398">
        <v>0</v>
      </c>
      <c r="EF398">
        <v>0</v>
      </c>
      <c r="EG398">
        <v>9991.60892857143</v>
      </c>
      <c r="EH398">
        <v>0</v>
      </c>
      <c r="EI398">
        <v>13.15859285714286</v>
      </c>
      <c r="EJ398">
        <v>-39.69259285714286</v>
      </c>
      <c r="EK398">
        <v>1522.769285714286</v>
      </c>
      <c r="EL398">
        <v>1561.723928571428</v>
      </c>
      <c r="EM398">
        <v>1.041287857142857</v>
      </c>
      <c r="EN398">
        <v>1527.725714285715</v>
      </c>
      <c r="EO398">
        <v>21.76968571428571</v>
      </c>
      <c r="EP398">
        <v>2.080160714285714</v>
      </c>
      <c r="EQ398">
        <v>1.985205</v>
      </c>
      <c r="ER398">
        <v>18.06808214285714</v>
      </c>
      <c r="ES398">
        <v>17.32681428571428</v>
      </c>
      <c r="ET398">
        <v>1999.983571428571</v>
      </c>
      <c r="EU398">
        <v>0.9799999285714287</v>
      </c>
      <c r="EV398">
        <v>0.019999775</v>
      </c>
      <c r="EW398">
        <v>0</v>
      </c>
      <c r="EX398">
        <v>303.4988571428572</v>
      </c>
      <c r="EY398">
        <v>5.00097</v>
      </c>
      <c r="EZ398">
        <v>6116.538928571428</v>
      </c>
      <c r="FA398">
        <v>16707.44285714286</v>
      </c>
      <c r="FB398">
        <v>40.25</v>
      </c>
      <c r="FC398">
        <v>40.625</v>
      </c>
      <c r="FD398">
        <v>40.18699999999999</v>
      </c>
      <c r="FE398">
        <v>40.19375</v>
      </c>
      <c r="FF398">
        <v>40.81199999999999</v>
      </c>
      <c r="FG398">
        <v>1955.083571428572</v>
      </c>
      <c r="FH398">
        <v>39.9</v>
      </c>
      <c r="FI398">
        <v>0</v>
      </c>
      <c r="FJ398">
        <v>1758820207.2</v>
      </c>
      <c r="FK398">
        <v>0</v>
      </c>
      <c r="FL398">
        <v>303.4874</v>
      </c>
      <c r="FM398">
        <v>-0.6614615479798409</v>
      </c>
      <c r="FN398">
        <v>-13.82230768356573</v>
      </c>
      <c r="FO398">
        <v>6116.269199999999</v>
      </c>
      <c r="FP398">
        <v>15</v>
      </c>
      <c r="FQ398">
        <v>0</v>
      </c>
      <c r="FR398" t="s">
        <v>441</v>
      </c>
      <c r="FS398">
        <v>1747247426.5</v>
      </c>
      <c r="FT398">
        <v>1747247420.5</v>
      </c>
      <c r="FU398">
        <v>0</v>
      </c>
      <c r="FV398">
        <v>1.027</v>
      </c>
      <c r="FW398">
        <v>0.031</v>
      </c>
      <c r="FX398">
        <v>0.02</v>
      </c>
      <c r="FY398">
        <v>0.05</v>
      </c>
      <c r="FZ398">
        <v>420</v>
      </c>
      <c r="GA398">
        <v>16</v>
      </c>
      <c r="GB398">
        <v>0.01</v>
      </c>
      <c r="GC398">
        <v>0.1</v>
      </c>
      <c r="GD398">
        <v>-39.5828175</v>
      </c>
      <c r="GE398">
        <v>-2.606606003752298</v>
      </c>
      <c r="GF398">
        <v>0.3473478579806553</v>
      </c>
      <c r="GG398">
        <v>0</v>
      </c>
      <c r="GH398">
        <v>303.4303529411765</v>
      </c>
      <c r="GI398">
        <v>0.1257142829028944</v>
      </c>
      <c r="GJ398">
        <v>0.2227682629144897</v>
      </c>
      <c r="GK398">
        <v>-1</v>
      </c>
      <c r="GL398">
        <v>1.047519</v>
      </c>
      <c r="GM398">
        <v>-0.1530598874296447</v>
      </c>
      <c r="GN398">
        <v>0.0161033070827082</v>
      </c>
      <c r="GO398">
        <v>0</v>
      </c>
      <c r="GP398">
        <v>0</v>
      </c>
      <c r="GQ398">
        <v>2</v>
      </c>
      <c r="GR398" t="s">
        <v>450</v>
      </c>
      <c r="GS398">
        <v>3.13603</v>
      </c>
      <c r="GT398">
        <v>2.68846</v>
      </c>
      <c r="GU398">
        <v>0.224844</v>
      </c>
      <c r="GV398">
        <v>0.226232</v>
      </c>
      <c r="GW398">
        <v>0.10361</v>
      </c>
      <c r="GX398">
        <v>0.0990851</v>
      </c>
      <c r="GY398">
        <v>24662</v>
      </c>
      <c r="GZ398">
        <v>24661.9</v>
      </c>
      <c r="HA398">
        <v>29572.9</v>
      </c>
      <c r="HB398">
        <v>29452.7</v>
      </c>
      <c r="HC398">
        <v>35024</v>
      </c>
      <c r="HD398">
        <v>35144.2</v>
      </c>
      <c r="HE398">
        <v>41614.4</v>
      </c>
      <c r="HF398">
        <v>41841</v>
      </c>
      <c r="HG398">
        <v>1.93193</v>
      </c>
      <c r="HH398">
        <v>1.89965</v>
      </c>
      <c r="HI398">
        <v>0.115927</v>
      </c>
      <c r="HJ398">
        <v>0</v>
      </c>
      <c r="HK398">
        <v>28.1317</v>
      </c>
      <c r="HL398">
        <v>999.9</v>
      </c>
      <c r="HM398">
        <v>53.1</v>
      </c>
      <c r="HN398">
        <v>30.8</v>
      </c>
      <c r="HO398">
        <v>25.9729</v>
      </c>
      <c r="HP398">
        <v>62.1661</v>
      </c>
      <c r="HQ398">
        <v>25.7091</v>
      </c>
      <c r="HR398">
        <v>1</v>
      </c>
      <c r="HS398">
        <v>0.0374797</v>
      </c>
      <c r="HT398">
        <v>-0.500093</v>
      </c>
      <c r="HU398">
        <v>20.3409</v>
      </c>
      <c r="HV398">
        <v>5.21714</v>
      </c>
      <c r="HW398">
        <v>12.0107</v>
      </c>
      <c r="HX398">
        <v>4.98885</v>
      </c>
      <c r="HY398">
        <v>3.28828</v>
      </c>
      <c r="HZ398">
        <v>9999</v>
      </c>
      <c r="IA398">
        <v>9999</v>
      </c>
      <c r="IB398">
        <v>9999</v>
      </c>
      <c r="IC398">
        <v>5.4</v>
      </c>
      <c r="ID398">
        <v>1.86756</v>
      </c>
      <c r="IE398">
        <v>1.86667</v>
      </c>
      <c r="IF398">
        <v>1.86603</v>
      </c>
      <c r="IG398">
        <v>1.866</v>
      </c>
      <c r="IH398">
        <v>1.86784</v>
      </c>
      <c r="II398">
        <v>1.87027</v>
      </c>
      <c r="IJ398">
        <v>1.86893</v>
      </c>
      <c r="IK398">
        <v>1.87043</v>
      </c>
      <c r="IL398">
        <v>0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-1.54</v>
      </c>
      <c r="IZ398">
        <v>0.1169</v>
      </c>
      <c r="JA398">
        <v>-0.08430758455233166</v>
      </c>
      <c r="JB398">
        <v>-0.0005046786976645747</v>
      </c>
      <c r="JC398">
        <v>-2.788243218172637E-07</v>
      </c>
      <c r="JD398">
        <v>-1.458253586176284E-11</v>
      </c>
      <c r="JE398">
        <v>-0.06436460862781151</v>
      </c>
      <c r="JF398">
        <v>-0.004978686969522418</v>
      </c>
      <c r="JG398">
        <v>0.0008967905392753483</v>
      </c>
      <c r="JH398">
        <v>-1.433903952826167E-05</v>
      </c>
      <c r="JI398">
        <v>4</v>
      </c>
      <c r="JJ398">
        <v>2332</v>
      </c>
      <c r="JK398">
        <v>1</v>
      </c>
      <c r="JL398">
        <v>26</v>
      </c>
      <c r="JM398">
        <v>192879.7</v>
      </c>
      <c r="JN398">
        <v>192879.8</v>
      </c>
      <c r="JO398">
        <v>2.98462</v>
      </c>
      <c r="JP398">
        <v>2.21924</v>
      </c>
      <c r="JQ398">
        <v>1.39648</v>
      </c>
      <c r="JR398">
        <v>2.34619</v>
      </c>
      <c r="JS398">
        <v>1.49536</v>
      </c>
      <c r="JT398">
        <v>2.73682</v>
      </c>
      <c r="JU398">
        <v>36.0816</v>
      </c>
      <c r="JV398">
        <v>24.07</v>
      </c>
      <c r="JW398">
        <v>18</v>
      </c>
      <c r="JX398">
        <v>489.447</v>
      </c>
      <c r="JY398">
        <v>459.208</v>
      </c>
      <c r="JZ398">
        <v>28.234</v>
      </c>
      <c r="KA398">
        <v>28.0489</v>
      </c>
      <c r="KB398">
        <v>30.0002</v>
      </c>
      <c r="KC398">
        <v>27.8748</v>
      </c>
      <c r="KD398">
        <v>27.8041</v>
      </c>
      <c r="KE398">
        <v>59.7138</v>
      </c>
      <c r="KF398">
        <v>22.5956</v>
      </c>
      <c r="KG398">
        <v>76.68810000000001</v>
      </c>
      <c r="KH398">
        <v>28.2277</v>
      </c>
      <c r="KI398">
        <v>1570.29</v>
      </c>
      <c r="KJ398">
        <v>21.8852</v>
      </c>
      <c r="KK398">
        <v>101.071</v>
      </c>
      <c r="KL398">
        <v>100.616</v>
      </c>
    </row>
    <row r="399" spans="1:298">
      <c r="A399">
        <v>383</v>
      </c>
      <c r="B399">
        <v>1758820211.1</v>
      </c>
      <c r="C399">
        <v>7176</v>
      </c>
      <c r="D399" t="s">
        <v>1213</v>
      </c>
      <c r="E399" t="s">
        <v>1214</v>
      </c>
      <c r="F399">
        <v>5</v>
      </c>
      <c r="G399" t="s">
        <v>1026</v>
      </c>
      <c r="H399" t="s">
        <v>437</v>
      </c>
      <c r="I399" t="s">
        <v>438</v>
      </c>
      <c r="J399">
        <v>1758820203.6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1595.145460207734</v>
      </c>
      <c r="AL399">
        <v>1564.717636363637</v>
      </c>
      <c r="AM399">
        <v>3.452744218410726</v>
      </c>
      <c r="AN399">
        <v>65.06534305805209</v>
      </c>
      <c r="AO399">
        <f>(AQ399 - AP399 + DZ399*1E3/(8.314*(EB399+273.15)) * AS399/DY399 * AR399) * DY399/(100*DM399) * 1000/(1000 - AQ399)</f>
        <v>0</v>
      </c>
      <c r="AP399">
        <v>21.80207606864799</v>
      </c>
      <c r="AQ399">
        <v>22.81621515151515</v>
      </c>
      <c r="AR399">
        <v>1.44047449787032E-05</v>
      </c>
      <c r="AS399">
        <v>108.0149622014332</v>
      </c>
      <c r="AT399">
        <v>0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2.44</v>
      </c>
      <c r="DN399">
        <v>0.5</v>
      </c>
      <c r="DO399" t="s">
        <v>440</v>
      </c>
      <c r="DP399">
        <v>2</v>
      </c>
      <c r="DQ399" t="b">
        <v>1</v>
      </c>
      <c r="DR399">
        <v>1758820203.6</v>
      </c>
      <c r="DS399">
        <v>1505.597407407407</v>
      </c>
      <c r="DT399">
        <v>1545.535185185185</v>
      </c>
      <c r="DU399">
        <v>22.81065555555555</v>
      </c>
      <c r="DV399">
        <v>21.78481851851852</v>
      </c>
      <c r="DW399">
        <v>1507.126666666667</v>
      </c>
      <c r="DX399">
        <v>22.69374074074074</v>
      </c>
      <c r="DY399">
        <v>500.0127407407408</v>
      </c>
      <c r="DZ399">
        <v>91.1903962962963</v>
      </c>
      <c r="EA399">
        <v>0.02834099629629629</v>
      </c>
      <c r="EB399">
        <v>29.68662222222222</v>
      </c>
      <c r="EC399">
        <v>30.01608518518519</v>
      </c>
      <c r="ED399">
        <v>999.9000000000001</v>
      </c>
      <c r="EE399">
        <v>0</v>
      </c>
      <c r="EF399">
        <v>0</v>
      </c>
      <c r="EG399">
        <v>9994.191851851852</v>
      </c>
      <c r="EH399">
        <v>0</v>
      </c>
      <c r="EI399">
        <v>12.92596666666667</v>
      </c>
      <c r="EJ399">
        <v>-39.93758518518518</v>
      </c>
      <c r="EK399">
        <v>1540.742962962963</v>
      </c>
      <c r="EL399">
        <v>1579.954814814814</v>
      </c>
      <c r="EM399">
        <v>1.025852888888889</v>
      </c>
      <c r="EN399">
        <v>1545.535185185185</v>
      </c>
      <c r="EO399">
        <v>21.78481851851852</v>
      </c>
      <c r="EP399">
        <v>2.080113333333333</v>
      </c>
      <c r="EQ399">
        <v>1.986565925925926</v>
      </c>
      <c r="ER399">
        <v>18.06771481481481</v>
      </c>
      <c r="ES399">
        <v>17.33767037037037</v>
      </c>
      <c r="ET399">
        <v>2000.004444444444</v>
      </c>
      <c r="EU399">
        <v>0.9800002222222225</v>
      </c>
      <c r="EV399">
        <v>0.01999947777777778</v>
      </c>
      <c r="EW399">
        <v>0</v>
      </c>
      <c r="EX399">
        <v>303.4416666666667</v>
      </c>
      <c r="EY399">
        <v>5.00097</v>
      </c>
      <c r="EZ399">
        <v>6115.395555555555</v>
      </c>
      <c r="FA399">
        <v>16707.62592592593</v>
      </c>
      <c r="FB399">
        <v>40.25</v>
      </c>
      <c r="FC399">
        <v>40.625</v>
      </c>
      <c r="FD399">
        <v>40.18699999999999</v>
      </c>
      <c r="FE399">
        <v>40.21033333333333</v>
      </c>
      <c r="FF399">
        <v>40.81199999999999</v>
      </c>
      <c r="FG399">
        <v>1955.104444444444</v>
      </c>
      <c r="FH399">
        <v>39.9</v>
      </c>
      <c r="FI399">
        <v>0</v>
      </c>
      <c r="FJ399">
        <v>1758820212</v>
      </c>
      <c r="FK399">
        <v>0</v>
      </c>
      <c r="FL399">
        <v>303.43976</v>
      </c>
      <c r="FM399">
        <v>0.139615368482424</v>
      </c>
      <c r="FN399">
        <v>-18.12538456165447</v>
      </c>
      <c r="FO399">
        <v>6115.135199999999</v>
      </c>
      <c r="FP399">
        <v>15</v>
      </c>
      <c r="FQ399">
        <v>0</v>
      </c>
      <c r="FR399" t="s">
        <v>441</v>
      </c>
      <c r="FS399">
        <v>1747247426.5</v>
      </c>
      <c r="FT399">
        <v>1747247420.5</v>
      </c>
      <c r="FU399">
        <v>0</v>
      </c>
      <c r="FV399">
        <v>1.027</v>
      </c>
      <c r="FW399">
        <v>0.031</v>
      </c>
      <c r="FX399">
        <v>0.02</v>
      </c>
      <c r="FY399">
        <v>0.05</v>
      </c>
      <c r="FZ399">
        <v>420</v>
      </c>
      <c r="GA399">
        <v>16</v>
      </c>
      <c r="GB399">
        <v>0.01</v>
      </c>
      <c r="GC399">
        <v>0.1</v>
      </c>
      <c r="GD399">
        <v>-39.75963414634146</v>
      </c>
      <c r="GE399">
        <v>-2.547568641114951</v>
      </c>
      <c r="GF399">
        <v>0.3413557429197156</v>
      </c>
      <c r="GG399">
        <v>0</v>
      </c>
      <c r="GH399">
        <v>303.4446470588235</v>
      </c>
      <c r="GI399">
        <v>-0.1373567664568454</v>
      </c>
      <c r="GJ399">
        <v>0.2217363143005344</v>
      </c>
      <c r="GK399">
        <v>-1</v>
      </c>
      <c r="GL399">
        <v>1.034663853658536</v>
      </c>
      <c r="GM399">
        <v>-0.1880466898954692</v>
      </c>
      <c r="GN399">
        <v>0.01930122657237349</v>
      </c>
      <c r="GO399">
        <v>0</v>
      </c>
      <c r="GP399">
        <v>0</v>
      </c>
      <c r="GQ399">
        <v>2</v>
      </c>
      <c r="GR399" t="s">
        <v>450</v>
      </c>
      <c r="GS399">
        <v>3.13594</v>
      </c>
      <c r="GT399">
        <v>2.6886</v>
      </c>
      <c r="GU399">
        <v>0.22634</v>
      </c>
      <c r="GV399">
        <v>0.227652</v>
      </c>
      <c r="GW399">
        <v>0.10362</v>
      </c>
      <c r="GX399">
        <v>0.0991797</v>
      </c>
      <c r="GY399">
        <v>24613.5</v>
      </c>
      <c r="GZ399">
        <v>24616.7</v>
      </c>
      <c r="HA399">
        <v>29571.8</v>
      </c>
      <c r="HB399">
        <v>29452.8</v>
      </c>
      <c r="HC399">
        <v>35022.5</v>
      </c>
      <c r="HD399">
        <v>35140.4</v>
      </c>
      <c r="HE399">
        <v>41613.1</v>
      </c>
      <c r="HF399">
        <v>41840.9</v>
      </c>
      <c r="HG399">
        <v>1.93172</v>
      </c>
      <c r="HH399">
        <v>1.90018</v>
      </c>
      <c r="HI399">
        <v>0.114895</v>
      </c>
      <c r="HJ399">
        <v>0</v>
      </c>
      <c r="HK399">
        <v>28.1341</v>
      </c>
      <c r="HL399">
        <v>999.9</v>
      </c>
      <c r="HM399">
        <v>53.1</v>
      </c>
      <c r="HN399">
        <v>30.8</v>
      </c>
      <c r="HO399">
        <v>25.9729</v>
      </c>
      <c r="HP399">
        <v>62.0261</v>
      </c>
      <c r="HQ399">
        <v>25.6771</v>
      </c>
      <c r="HR399">
        <v>1</v>
      </c>
      <c r="HS399">
        <v>0.0377134</v>
      </c>
      <c r="HT399">
        <v>-0.438069</v>
      </c>
      <c r="HU399">
        <v>20.3411</v>
      </c>
      <c r="HV399">
        <v>5.21654</v>
      </c>
      <c r="HW399">
        <v>12.0107</v>
      </c>
      <c r="HX399">
        <v>4.9888</v>
      </c>
      <c r="HY399">
        <v>3.2882</v>
      </c>
      <c r="HZ399">
        <v>9999</v>
      </c>
      <c r="IA399">
        <v>9999</v>
      </c>
      <c r="IB399">
        <v>9999</v>
      </c>
      <c r="IC399">
        <v>5.4</v>
      </c>
      <c r="ID399">
        <v>1.86756</v>
      </c>
      <c r="IE399">
        <v>1.86672</v>
      </c>
      <c r="IF399">
        <v>1.866</v>
      </c>
      <c r="IG399">
        <v>1.866</v>
      </c>
      <c r="IH399">
        <v>1.86783</v>
      </c>
      <c r="II399">
        <v>1.87028</v>
      </c>
      <c r="IJ399">
        <v>1.86892</v>
      </c>
      <c r="IK399">
        <v>1.87042</v>
      </c>
      <c r="IL399">
        <v>0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-1.56</v>
      </c>
      <c r="IZ399">
        <v>0.117</v>
      </c>
      <c r="JA399">
        <v>-0.08430758455233166</v>
      </c>
      <c r="JB399">
        <v>-0.0005046786976645747</v>
      </c>
      <c r="JC399">
        <v>-2.788243218172637E-07</v>
      </c>
      <c r="JD399">
        <v>-1.458253586176284E-11</v>
      </c>
      <c r="JE399">
        <v>-0.06436460862781151</v>
      </c>
      <c r="JF399">
        <v>-0.004978686969522418</v>
      </c>
      <c r="JG399">
        <v>0.0008967905392753483</v>
      </c>
      <c r="JH399">
        <v>-1.433903952826167E-05</v>
      </c>
      <c r="JI399">
        <v>4</v>
      </c>
      <c r="JJ399">
        <v>2332</v>
      </c>
      <c r="JK399">
        <v>1</v>
      </c>
      <c r="JL399">
        <v>26</v>
      </c>
      <c r="JM399">
        <v>192879.7</v>
      </c>
      <c r="JN399">
        <v>192879.8</v>
      </c>
      <c r="JO399">
        <v>3.01147</v>
      </c>
      <c r="JP399">
        <v>2.21924</v>
      </c>
      <c r="JQ399">
        <v>1.39648</v>
      </c>
      <c r="JR399">
        <v>2.34497</v>
      </c>
      <c r="JS399">
        <v>1.49536</v>
      </c>
      <c r="JT399">
        <v>2.65991</v>
      </c>
      <c r="JU399">
        <v>36.0816</v>
      </c>
      <c r="JV399">
        <v>24.07</v>
      </c>
      <c r="JW399">
        <v>18</v>
      </c>
      <c r="JX399">
        <v>489.341</v>
      </c>
      <c r="JY399">
        <v>459.551</v>
      </c>
      <c r="JZ399">
        <v>28.2165</v>
      </c>
      <c r="KA399">
        <v>28.0513</v>
      </c>
      <c r="KB399">
        <v>30.0003</v>
      </c>
      <c r="KC399">
        <v>27.8772</v>
      </c>
      <c r="KD399">
        <v>27.8056</v>
      </c>
      <c r="KE399">
        <v>60.2613</v>
      </c>
      <c r="KF399">
        <v>22.5956</v>
      </c>
      <c r="KG399">
        <v>76.68810000000001</v>
      </c>
      <c r="KH399">
        <v>28.2046</v>
      </c>
      <c r="KI399">
        <v>1590.37</v>
      </c>
      <c r="KJ399">
        <v>21.8975</v>
      </c>
      <c r="KK399">
        <v>101.068</v>
      </c>
      <c r="KL399">
        <v>100.616</v>
      </c>
    </row>
    <row r="400" spans="1:298">
      <c r="A400">
        <v>384</v>
      </c>
      <c r="B400">
        <v>1758820216.1</v>
      </c>
      <c r="C400">
        <v>7181</v>
      </c>
      <c r="D400" t="s">
        <v>1215</v>
      </c>
      <c r="E400" t="s">
        <v>1216</v>
      </c>
      <c r="F400">
        <v>5</v>
      </c>
      <c r="G400" t="s">
        <v>1026</v>
      </c>
      <c r="H400" t="s">
        <v>437</v>
      </c>
      <c r="I400" t="s">
        <v>438</v>
      </c>
      <c r="J400">
        <v>1758820208.314285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1612.136937551107</v>
      </c>
      <c r="AL400">
        <v>1581.966787878788</v>
      </c>
      <c r="AM400">
        <v>3.470269813707914</v>
      </c>
      <c r="AN400">
        <v>65.06534305805209</v>
      </c>
      <c r="AO400">
        <f>(AQ400 - AP400 + DZ400*1E3/(8.314*(EB400+273.15)) * AS400/DY400 * AR400) * DY400/(100*DM400) * 1000/(1000 - AQ400)</f>
        <v>0</v>
      </c>
      <c r="AP400">
        <v>21.84568008993585</v>
      </c>
      <c r="AQ400">
        <v>22.83108424242424</v>
      </c>
      <c r="AR400">
        <v>6.946177577195459E-05</v>
      </c>
      <c r="AS400">
        <v>108.0149622014332</v>
      </c>
      <c r="AT400">
        <v>0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2.44</v>
      </c>
      <c r="DN400">
        <v>0.5</v>
      </c>
      <c r="DO400" t="s">
        <v>440</v>
      </c>
      <c r="DP400">
        <v>2</v>
      </c>
      <c r="DQ400" t="b">
        <v>1</v>
      </c>
      <c r="DR400">
        <v>1758820208.314285</v>
      </c>
      <c r="DS400">
        <v>1521.355357142857</v>
      </c>
      <c r="DT400">
        <v>1561.286071428571</v>
      </c>
      <c r="DU400">
        <v>22.81536785714286</v>
      </c>
      <c r="DV400">
        <v>21.81031785714286</v>
      </c>
      <c r="DW400">
        <v>1522.9075</v>
      </c>
      <c r="DX400">
        <v>22.69839285714286</v>
      </c>
      <c r="DY400">
        <v>500.0062500000001</v>
      </c>
      <c r="DZ400">
        <v>91.19011428571427</v>
      </c>
      <c r="EA400">
        <v>0.02841208571428571</v>
      </c>
      <c r="EB400">
        <v>29.68779285714286</v>
      </c>
      <c r="EC400">
        <v>30.01559285714286</v>
      </c>
      <c r="ED400">
        <v>999.9000000000002</v>
      </c>
      <c r="EE400">
        <v>0</v>
      </c>
      <c r="EF400">
        <v>0</v>
      </c>
      <c r="EG400">
        <v>9994.172142857144</v>
      </c>
      <c r="EH400">
        <v>0</v>
      </c>
      <c r="EI400">
        <v>12.63329285714286</v>
      </c>
      <c r="EJ400">
        <v>-39.93111428571429</v>
      </c>
      <c r="EK400">
        <v>1556.876428571428</v>
      </c>
      <c r="EL400">
        <v>1596.098571428571</v>
      </c>
      <c r="EM400">
        <v>1.005056642857143</v>
      </c>
      <c r="EN400">
        <v>1561.286071428571</v>
      </c>
      <c r="EO400">
        <v>21.81031785714286</v>
      </c>
      <c r="EP400">
        <v>2.080536785714286</v>
      </c>
      <c r="EQ400">
        <v>1.988885714285714</v>
      </c>
      <c r="ER400">
        <v>18.07094285714286</v>
      </c>
      <c r="ES400">
        <v>17.35613571428571</v>
      </c>
      <c r="ET400">
        <v>2000.013214285714</v>
      </c>
      <c r="EU400">
        <v>0.9800003571428573</v>
      </c>
      <c r="EV400">
        <v>0.01999934285714286</v>
      </c>
      <c r="EW400">
        <v>0</v>
      </c>
      <c r="EX400">
        <v>303.3686428571428</v>
      </c>
      <c r="EY400">
        <v>5.00097</v>
      </c>
      <c r="EZ400">
        <v>6114.142142857142</v>
      </c>
      <c r="FA400">
        <v>16707.7</v>
      </c>
      <c r="FB400">
        <v>40.25</v>
      </c>
      <c r="FC400">
        <v>40.625</v>
      </c>
      <c r="FD400">
        <v>40.18699999999999</v>
      </c>
      <c r="FE400">
        <v>40.22075</v>
      </c>
      <c r="FF400">
        <v>40.81199999999999</v>
      </c>
      <c r="FG400">
        <v>1955.113214285715</v>
      </c>
      <c r="FH400">
        <v>39.9</v>
      </c>
      <c r="FI400">
        <v>0</v>
      </c>
      <c r="FJ400">
        <v>1758820217.4</v>
      </c>
      <c r="FK400">
        <v>0</v>
      </c>
      <c r="FL400">
        <v>303.4177692307693</v>
      </c>
      <c r="FM400">
        <v>-0.1069401840817731</v>
      </c>
      <c r="FN400">
        <v>-12.39623927853726</v>
      </c>
      <c r="FO400">
        <v>6113.941923076923</v>
      </c>
      <c r="FP400">
        <v>15</v>
      </c>
      <c r="FQ400">
        <v>0</v>
      </c>
      <c r="FR400" t="s">
        <v>441</v>
      </c>
      <c r="FS400">
        <v>1747247426.5</v>
      </c>
      <c r="FT400">
        <v>1747247420.5</v>
      </c>
      <c r="FU400">
        <v>0</v>
      </c>
      <c r="FV400">
        <v>1.027</v>
      </c>
      <c r="FW400">
        <v>0.031</v>
      </c>
      <c r="FX400">
        <v>0.02</v>
      </c>
      <c r="FY400">
        <v>0.05</v>
      </c>
      <c r="FZ400">
        <v>420</v>
      </c>
      <c r="GA400">
        <v>16</v>
      </c>
      <c r="GB400">
        <v>0.01</v>
      </c>
      <c r="GC400">
        <v>0.1</v>
      </c>
      <c r="GD400">
        <v>-39.920975</v>
      </c>
      <c r="GE400">
        <v>-0.0998251407128857</v>
      </c>
      <c r="GF400">
        <v>0.1494988758318938</v>
      </c>
      <c r="GG400">
        <v>1</v>
      </c>
      <c r="GH400">
        <v>303.4075588235295</v>
      </c>
      <c r="GI400">
        <v>-0.375171893617483</v>
      </c>
      <c r="GJ400">
        <v>0.2247701036191594</v>
      </c>
      <c r="GK400">
        <v>-1</v>
      </c>
      <c r="GL400">
        <v>1.0173088</v>
      </c>
      <c r="GM400">
        <v>-0.242119227016885</v>
      </c>
      <c r="GN400">
        <v>0.02402256209607959</v>
      </c>
      <c r="GO400">
        <v>0</v>
      </c>
      <c r="GP400">
        <v>1</v>
      </c>
      <c r="GQ400">
        <v>2</v>
      </c>
      <c r="GR400" t="s">
        <v>442</v>
      </c>
      <c r="GS400">
        <v>3.13583</v>
      </c>
      <c r="GT400">
        <v>2.68908</v>
      </c>
      <c r="GU400">
        <v>0.227831</v>
      </c>
      <c r="GV400">
        <v>0.229138</v>
      </c>
      <c r="GW400">
        <v>0.10367</v>
      </c>
      <c r="GX400">
        <v>0.0992518</v>
      </c>
      <c r="GY400">
        <v>24566.3</v>
      </c>
      <c r="GZ400">
        <v>24569.6</v>
      </c>
      <c r="HA400">
        <v>29572.2</v>
      </c>
      <c r="HB400">
        <v>29453.1</v>
      </c>
      <c r="HC400">
        <v>35020.8</v>
      </c>
      <c r="HD400">
        <v>35138</v>
      </c>
      <c r="HE400">
        <v>41613.4</v>
      </c>
      <c r="HF400">
        <v>41841.4</v>
      </c>
      <c r="HG400">
        <v>1.9316</v>
      </c>
      <c r="HH400">
        <v>1.9002</v>
      </c>
      <c r="HI400">
        <v>0.114858</v>
      </c>
      <c r="HJ400">
        <v>0</v>
      </c>
      <c r="HK400">
        <v>28.1341</v>
      </c>
      <c r="HL400">
        <v>999.9</v>
      </c>
      <c r="HM400">
        <v>53.2</v>
      </c>
      <c r="HN400">
        <v>30.8</v>
      </c>
      <c r="HO400">
        <v>26.0227</v>
      </c>
      <c r="HP400">
        <v>62.1261</v>
      </c>
      <c r="HQ400">
        <v>25.7692</v>
      </c>
      <c r="HR400">
        <v>1</v>
      </c>
      <c r="HS400">
        <v>0.0379599</v>
      </c>
      <c r="HT400">
        <v>-0.454006</v>
      </c>
      <c r="HU400">
        <v>20.3409</v>
      </c>
      <c r="HV400">
        <v>5.21714</v>
      </c>
      <c r="HW400">
        <v>12.0107</v>
      </c>
      <c r="HX400">
        <v>4.98905</v>
      </c>
      <c r="HY400">
        <v>3.2882</v>
      </c>
      <c r="HZ400">
        <v>9999</v>
      </c>
      <c r="IA400">
        <v>9999</v>
      </c>
      <c r="IB400">
        <v>9999</v>
      </c>
      <c r="IC400">
        <v>5.4</v>
      </c>
      <c r="ID400">
        <v>1.86756</v>
      </c>
      <c r="IE400">
        <v>1.86672</v>
      </c>
      <c r="IF400">
        <v>1.86601</v>
      </c>
      <c r="IG400">
        <v>1.866</v>
      </c>
      <c r="IH400">
        <v>1.86783</v>
      </c>
      <c r="II400">
        <v>1.87028</v>
      </c>
      <c r="IJ400">
        <v>1.86892</v>
      </c>
      <c r="IK400">
        <v>1.87042</v>
      </c>
      <c r="IL400">
        <v>0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-1.59</v>
      </c>
      <c r="IZ400">
        <v>0.1172</v>
      </c>
      <c r="JA400">
        <v>-0.08430758455233166</v>
      </c>
      <c r="JB400">
        <v>-0.0005046786976645747</v>
      </c>
      <c r="JC400">
        <v>-2.788243218172637E-07</v>
      </c>
      <c r="JD400">
        <v>-1.458253586176284E-11</v>
      </c>
      <c r="JE400">
        <v>-0.06436460862781151</v>
      </c>
      <c r="JF400">
        <v>-0.004978686969522418</v>
      </c>
      <c r="JG400">
        <v>0.0008967905392753483</v>
      </c>
      <c r="JH400">
        <v>-1.433903952826167E-05</v>
      </c>
      <c r="JI400">
        <v>4</v>
      </c>
      <c r="JJ400">
        <v>2332</v>
      </c>
      <c r="JK400">
        <v>1</v>
      </c>
      <c r="JL400">
        <v>26</v>
      </c>
      <c r="JM400">
        <v>192879.8</v>
      </c>
      <c r="JN400">
        <v>192879.9</v>
      </c>
      <c r="JO400">
        <v>3.03589</v>
      </c>
      <c r="JP400">
        <v>2.21924</v>
      </c>
      <c r="JQ400">
        <v>1.39771</v>
      </c>
      <c r="JR400">
        <v>2.34009</v>
      </c>
      <c r="JS400">
        <v>1.49536</v>
      </c>
      <c r="JT400">
        <v>2.7063</v>
      </c>
      <c r="JU400">
        <v>36.0816</v>
      </c>
      <c r="JV400">
        <v>24.07</v>
      </c>
      <c r="JW400">
        <v>18</v>
      </c>
      <c r="JX400">
        <v>489.274</v>
      </c>
      <c r="JY400">
        <v>459.58</v>
      </c>
      <c r="JZ400">
        <v>28.1962</v>
      </c>
      <c r="KA400">
        <v>28.0535</v>
      </c>
      <c r="KB400">
        <v>30.0002</v>
      </c>
      <c r="KC400">
        <v>27.8788</v>
      </c>
      <c r="KD400">
        <v>27.8073</v>
      </c>
      <c r="KE400">
        <v>60.7346</v>
      </c>
      <c r="KF400">
        <v>22.5956</v>
      </c>
      <c r="KG400">
        <v>76.68810000000001</v>
      </c>
      <c r="KH400">
        <v>28.193</v>
      </c>
      <c r="KI400">
        <v>1603.75</v>
      </c>
      <c r="KJ400">
        <v>21.8936</v>
      </c>
      <c r="KK400">
        <v>101.069</v>
      </c>
      <c r="KL400">
        <v>100.617</v>
      </c>
    </row>
    <row r="401" spans="1:298">
      <c r="A401">
        <v>385</v>
      </c>
      <c r="B401">
        <v>1758822015.5</v>
      </c>
      <c r="C401">
        <v>8980.400000095367</v>
      </c>
      <c r="D401" t="s">
        <v>1217</v>
      </c>
      <c r="E401" t="s">
        <v>1218</v>
      </c>
      <c r="F401">
        <v>5</v>
      </c>
      <c r="G401" t="s">
        <v>1219</v>
      </c>
      <c r="H401" t="s">
        <v>437</v>
      </c>
      <c r="I401" t="s">
        <v>438</v>
      </c>
      <c r="J401">
        <v>1758822007.75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427.7984721747046</v>
      </c>
      <c r="AL401">
        <v>408.8548121212119</v>
      </c>
      <c r="AM401">
        <v>-3.288623217858449E-05</v>
      </c>
      <c r="AN401">
        <v>65.06537855380651</v>
      </c>
      <c r="AO401">
        <f>(AQ401 - AP401 + DZ401*1E3/(8.314*(EB401+273.15)) * AS401/DY401 * AR401) * DY401/(100*DM401) * 1000/(1000 - AQ401)</f>
        <v>0</v>
      </c>
      <c r="AP401">
        <v>18.33998439767361</v>
      </c>
      <c r="AQ401">
        <v>24.43666666666664</v>
      </c>
      <c r="AR401">
        <v>0.0001244876965169175</v>
      </c>
      <c r="AS401">
        <v>108.0142329916275</v>
      </c>
      <c r="AT401">
        <v>0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5</v>
      </c>
      <c r="DN401">
        <v>0.5</v>
      </c>
      <c r="DO401" t="s">
        <v>440</v>
      </c>
      <c r="DP401">
        <v>2</v>
      </c>
      <c r="DQ401" t="b">
        <v>1</v>
      </c>
      <c r="DR401">
        <v>1758822007.75</v>
      </c>
      <c r="DS401">
        <v>398.8985666666667</v>
      </c>
      <c r="DT401">
        <v>419.9635666666667</v>
      </c>
      <c r="DU401">
        <v>24.42445333333333</v>
      </c>
      <c r="DV401">
        <v>18.29723333333333</v>
      </c>
      <c r="DW401">
        <v>399.2298</v>
      </c>
      <c r="DX401">
        <v>24.28619666666668</v>
      </c>
      <c r="DY401">
        <v>499.9862666666667</v>
      </c>
      <c r="DZ401">
        <v>91.13655333333334</v>
      </c>
      <c r="EA401">
        <v>0.03065766</v>
      </c>
      <c r="EB401">
        <v>30.80560666666667</v>
      </c>
      <c r="EC401">
        <v>29.98849</v>
      </c>
      <c r="ED401">
        <v>999.9000000000002</v>
      </c>
      <c r="EE401">
        <v>0</v>
      </c>
      <c r="EF401">
        <v>0</v>
      </c>
      <c r="EG401">
        <v>10005.309</v>
      </c>
      <c r="EH401">
        <v>0</v>
      </c>
      <c r="EI401">
        <v>11.84479666666667</v>
      </c>
      <c r="EJ401">
        <v>-21.065</v>
      </c>
      <c r="EK401">
        <v>408.8854333333333</v>
      </c>
      <c r="EL401">
        <v>427.7909666666666</v>
      </c>
      <c r="EM401">
        <v>6.127225999999999</v>
      </c>
      <c r="EN401">
        <v>419.9635666666667</v>
      </c>
      <c r="EO401">
        <v>18.29723333333333</v>
      </c>
      <c r="EP401">
        <v>2.225961333333333</v>
      </c>
      <c r="EQ401">
        <v>1.667546333333333</v>
      </c>
      <c r="ER401">
        <v>19.15039666666667</v>
      </c>
      <c r="ES401">
        <v>14.59757</v>
      </c>
      <c r="ET401">
        <v>2000.009666666666</v>
      </c>
      <c r="EU401">
        <v>0.9799956999999999</v>
      </c>
      <c r="EV401">
        <v>0.02000469000000001</v>
      </c>
      <c r="EW401">
        <v>0</v>
      </c>
      <c r="EX401">
        <v>632.4106333333333</v>
      </c>
      <c r="EY401">
        <v>5.000969999999999</v>
      </c>
      <c r="EZ401">
        <v>12660.38</v>
      </c>
      <c r="FA401">
        <v>16707.64</v>
      </c>
      <c r="FB401">
        <v>41.25</v>
      </c>
      <c r="FC401">
        <v>41.625</v>
      </c>
      <c r="FD401">
        <v>41.18699999999998</v>
      </c>
      <c r="FE401">
        <v>41.2332</v>
      </c>
      <c r="FF401">
        <v>41.875</v>
      </c>
      <c r="FG401">
        <v>1955.099666666667</v>
      </c>
      <c r="FH401">
        <v>39.91</v>
      </c>
      <c r="FI401">
        <v>0</v>
      </c>
      <c r="FJ401">
        <v>1758822016.8</v>
      </c>
      <c r="FK401">
        <v>0</v>
      </c>
      <c r="FL401">
        <v>632.40472</v>
      </c>
      <c r="FM401">
        <v>-1.008307693921611</v>
      </c>
      <c r="FN401">
        <v>-15.61538458976136</v>
      </c>
      <c r="FO401">
        <v>12660.1</v>
      </c>
      <c r="FP401">
        <v>15</v>
      </c>
      <c r="FQ401">
        <v>0</v>
      </c>
      <c r="FR401" t="s">
        <v>441</v>
      </c>
      <c r="FS401">
        <v>1747247426.5</v>
      </c>
      <c r="FT401">
        <v>1747247420.5</v>
      </c>
      <c r="FU401">
        <v>0</v>
      </c>
      <c r="FV401">
        <v>1.027</v>
      </c>
      <c r="FW401">
        <v>0.031</v>
      </c>
      <c r="FX401">
        <v>0.02</v>
      </c>
      <c r="FY401">
        <v>0.05</v>
      </c>
      <c r="FZ401">
        <v>420</v>
      </c>
      <c r="GA401">
        <v>16</v>
      </c>
      <c r="GB401">
        <v>0.01</v>
      </c>
      <c r="GC401">
        <v>0.1</v>
      </c>
      <c r="GD401">
        <v>-21.081465</v>
      </c>
      <c r="GE401">
        <v>-0.01874521575978598</v>
      </c>
      <c r="GF401">
        <v>0.06525038524790462</v>
      </c>
      <c r="GG401">
        <v>1</v>
      </c>
      <c r="GH401">
        <v>632.4568529411764</v>
      </c>
      <c r="GI401">
        <v>-1.120076396047512</v>
      </c>
      <c r="GJ401">
        <v>0.204464455756551</v>
      </c>
      <c r="GK401">
        <v>-1</v>
      </c>
      <c r="GL401">
        <v>6.14032825</v>
      </c>
      <c r="GM401">
        <v>-0.2811623639775127</v>
      </c>
      <c r="GN401">
        <v>0.03112464480821429</v>
      </c>
      <c r="GO401">
        <v>0</v>
      </c>
      <c r="GP401">
        <v>1</v>
      </c>
      <c r="GQ401">
        <v>2</v>
      </c>
      <c r="GR401" t="s">
        <v>442</v>
      </c>
      <c r="GS401">
        <v>3.1348</v>
      </c>
      <c r="GT401">
        <v>2.69079</v>
      </c>
      <c r="GU401">
        <v>0.0909819</v>
      </c>
      <c r="GV401">
        <v>0.0936345</v>
      </c>
      <c r="GW401">
        <v>0.108382</v>
      </c>
      <c r="GX401">
        <v>0.08756559999999999</v>
      </c>
      <c r="GY401">
        <v>28868.6</v>
      </c>
      <c r="GZ401">
        <v>28839.9</v>
      </c>
      <c r="HA401">
        <v>29524.8</v>
      </c>
      <c r="HB401">
        <v>29406.9</v>
      </c>
      <c r="HC401">
        <v>34777.7</v>
      </c>
      <c r="HD401">
        <v>35543.3</v>
      </c>
      <c r="HE401">
        <v>41545.3</v>
      </c>
      <c r="HF401">
        <v>41777.1</v>
      </c>
      <c r="HG401">
        <v>1.92525</v>
      </c>
      <c r="HH401">
        <v>1.87598</v>
      </c>
      <c r="HI401">
        <v>0.0574738</v>
      </c>
      <c r="HJ401">
        <v>0</v>
      </c>
      <c r="HK401">
        <v>29.0518</v>
      </c>
      <c r="HL401">
        <v>999.9</v>
      </c>
      <c r="HM401">
        <v>50.8</v>
      </c>
      <c r="HN401">
        <v>31</v>
      </c>
      <c r="HO401">
        <v>25.1468</v>
      </c>
      <c r="HP401">
        <v>61.9265</v>
      </c>
      <c r="HQ401">
        <v>26.0296</v>
      </c>
      <c r="HR401">
        <v>1</v>
      </c>
      <c r="HS401">
        <v>0.114853</v>
      </c>
      <c r="HT401">
        <v>-0.752476</v>
      </c>
      <c r="HU401">
        <v>20.3392</v>
      </c>
      <c r="HV401">
        <v>5.21939</v>
      </c>
      <c r="HW401">
        <v>12.011</v>
      </c>
      <c r="HX401">
        <v>4.98985</v>
      </c>
      <c r="HY401">
        <v>3.2885</v>
      </c>
      <c r="HZ401">
        <v>9999</v>
      </c>
      <c r="IA401">
        <v>9999</v>
      </c>
      <c r="IB401">
        <v>9999</v>
      </c>
      <c r="IC401">
        <v>5.9</v>
      </c>
      <c r="ID401">
        <v>1.86758</v>
      </c>
      <c r="IE401">
        <v>1.86676</v>
      </c>
      <c r="IF401">
        <v>1.86601</v>
      </c>
      <c r="IG401">
        <v>1.86601</v>
      </c>
      <c r="IH401">
        <v>1.86786</v>
      </c>
      <c r="II401">
        <v>1.87027</v>
      </c>
      <c r="IJ401">
        <v>1.86897</v>
      </c>
      <c r="IK401">
        <v>1.87042</v>
      </c>
      <c r="IL401">
        <v>0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-0.331</v>
      </c>
      <c r="IZ401">
        <v>0.1385</v>
      </c>
      <c r="JA401">
        <v>-0.08430758455233166</v>
      </c>
      <c r="JB401">
        <v>-0.0005046786976645747</v>
      </c>
      <c r="JC401">
        <v>-2.788243218172637E-07</v>
      </c>
      <c r="JD401">
        <v>-1.458253586176284E-11</v>
      </c>
      <c r="JE401">
        <v>-0.06436460862781151</v>
      </c>
      <c r="JF401">
        <v>-0.004978686969522418</v>
      </c>
      <c r="JG401">
        <v>0.0008967905392753483</v>
      </c>
      <c r="JH401">
        <v>-1.433903952826167E-05</v>
      </c>
      <c r="JI401">
        <v>4</v>
      </c>
      <c r="JJ401">
        <v>2332</v>
      </c>
      <c r="JK401">
        <v>1</v>
      </c>
      <c r="JL401">
        <v>26</v>
      </c>
      <c r="JM401">
        <v>192909.8</v>
      </c>
      <c r="JN401">
        <v>192909.9</v>
      </c>
      <c r="JO401">
        <v>1.03516</v>
      </c>
      <c r="JP401">
        <v>2.27417</v>
      </c>
      <c r="JQ401">
        <v>1.39648</v>
      </c>
      <c r="JR401">
        <v>2.34985</v>
      </c>
      <c r="JS401">
        <v>1.49536</v>
      </c>
      <c r="JT401">
        <v>2.58789</v>
      </c>
      <c r="JU401">
        <v>36.5523</v>
      </c>
      <c r="JV401">
        <v>24.0612</v>
      </c>
      <c r="JW401">
        <v>18</v>
      </c>
      <c r="JX401">
        <v>493.377</v>
      </c>
      <c r="JY401">
        <v>452.137</v>
      </c>
      <c r="JZ401">
        <v>29.5595</v>
      </c>
      <c r="KA401">
        <v>29.0737</v>
      </c>
      <c r="KB401">
        <v>30.0002</v>
      </c>
      <c r="KC401">
        <v>28.8774</v>
      </c>
      <c r="KD401">
        <v>28.8028</v>
      </c>
      <c r="KE401">
        <v>20.7178</v>
      </c>
      <c r="KF401">
        <v>30.8675</v>
      </c>
      <c r="KG401">
        <v>64.3319</v>
      </c>
      <c r="KH401">
        <v>29.5635</v>
      </c>
      <c r="KI401">
        <v>419.987</v>
      </c>
      <c r="KJ401">
        <v>18.3708</v>
      </c>
      <c r="KK401">
        <v>100.905</v>
      </c>
      <c r="KL401">
        <v>100.461</v>
      </c>
    </row>
    <row r="402" spans="1:298">
      <c r="A402">
        <v>386</v>
      </c>
      <c r="B402">
        <v>1758822020.5</v>
      </c>
      <c r="C402">
        <v>8985.400000095367</v>
      </c>
      <c r="D402" t="s">
        <v>1220</v>
      </c>
      <c r="E402" t="s">
        <v>1221</v>
      </c>
      <c r="F402">
        <v>5</v>
      </c>
      <c r="G402" t="s">
        <v>1219</v>
      </c>
      <c r="H402" t="s">
        <v>437</v>
      </c>
      <c r="I402" t="s">
        <v>438</v>
      </c>
      <c r="J402">
        <v>1758822012.655172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427.9492012368475</v>
      </c>
      <c r="AL402">
        <v>408.8083090909091</v>
      </c>
      <c r="AM402">
        <v>-0.0002471661646766981</v>
      </c>
      <c r="AN402">
        <v>65.06537855380651</v>
      </c>
      <c r="AO402">
        <f>(AQ402 - AP402 + DZ402*1E3/(8.314*(EB402+273.15)) * AS402/DY402 * AR402) * DY402/(100*DM402) * 1000/(1000 - AQ402)</f>
        <v>0</v>
      </c>
      <c r="AP402">
        <v>18.36977661594577</v>
      </c>
      <c r="AQ402">
        <v>24.4594587878788</v>
      </c>
      <c r="AR402">
        <v>0.002485024154833414</v>
      </c>
      <c r="AS402">
        <v>108.0142329916275</v>
      </c>
      <c r="AT402">
        <v>0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5</v>
      </c>
      <c r="DN402">
        <v>0.5</v>
      </c>
      <c r="DO402" t="s">
        <v>440</v>
      </c>
      <c r="DP402">
        <v>2</v>
      </c>
      <c r="DQ402" t="b">
        <v>1</v>
      </c>
      <c r="DR402">
        <v>1758822012.655172</v>
      </c>
      <c r="DS402">
        <v>398.8695172413793</v>
      </c>
      <c r="DT402">
        <v>419.864448275862</v>
      </c>
      <c r="DU402">
        <v>24.43424827586207</v>
      </c>
      <c r="DV402">
        <v>18.32482413793104</v>
      </c>
      <c r="DW402">
        <v>399.2006206896551</v>
      </c>
      <c r="DX402">
        <v>24.29586206896552</v>
      </c>
      <c r="DY402">
        <v>499.9911034482759</v>
      </c>
      <c r="DZ402">
        <v>91.13689310344832</v>
      </c>
      <c r="EA402">
        <v>0.03034323793103448</v>
      </c>
      <c r="EB402">
        <v>30.8029724137931</v>
      </c>
      <c r="EC402">
        <v>29.98826551724138</v>
      </c>
      <c r="ED402">
        <v>999.9000000000002</v>
      </c>
      <c r="EE402">
        <v>0</v>
      </c>
      <c r="EF402">
        <v>0</v>
      </c>
      <c r="EG402">
        <v>10001.63655172414</v>
      </c>
      <c r="EH402">
        <v>0</v>
      </c>
      <c r="EI402">
        <v>11.85131034482759</v>
      </c>
      <c r="EJ402">
        <v>-20.99490344827586</v>
      </c>
      <c r="EK402">
        <v>408.8596896551724</v>
      </c>
      <c r="EL402">
        <v>427.7019655172413</v>
      </c>
      <c r="EM402">
        <v>6.109423448275863</v>
      </c>
      <c r="EN402">
        <v>419.864448275862</v>
      </c>
      <c r="EO402">
        <v>18.32482413793104</v>
      </c>
      <c r="EP402">
        <v>2.22686172413793</v>
      </c>
      <c r="EQ402">
        <v>1.67006724137931</v>
      </c>
      <c r="ER402">
        <v>19.15687931034483</v>
      </c>
      <c r="ES402">
        <v>14.62095172413793</v>
      </c>
      <c r="ET402">
        <v>2000.021724137931</v>
      </c>
      <c r="EU402">
        <v>0.979995896551724</v>
      </c>
      <c r="EV402">
        <v>0.0200045</v>
      </c>
      <c r="EW402">
        <v>0</v>
      </c>
      <c r="EX402">
        <v>632.2968965517241</v>
      </c>
      <c r="EY402">
        <v>5.000969999999999</v>
      </c>
      <c r="EZ402">
        <v>12659.22413793103</v>
      </c>
      <c r="FA402">
        <v>16707.74137931034</v>
      </c>
      <c r="FB402">
        <v>41.25</v>
      </c>
      <c r="FC402">
        <v>41.625</v>
      </c>
      <c r="FD402">
        <v>41.18699999999998</v>
      </c>
      <c r="FE402">
        <v>41.24565517241379</v>
      </c>
      <c r="FF402">
        <v>41.875</v>
      </c>
      <c r="FG402">
        <v>1955.111724137931</v>
      </c>
      <c r="FH402">
        <v>39.91</v>
      </c>
      <c r="FI402">
        <v>0</v>
      </c>
      <c r="FJ402">
        <v>1758822021.6</v>
      </c>
      <c r="FK402">
        <v>0</v>
      </c>
      <c r="FL402">
        <v>632.3242</v>
      </c>
      <c r="FM402">
        <v>-0.6836153944136915</v>
      </c>
      <c r="FN402">
        <v>-14.0999999862724</v>
      </c>
      <c r="FO402">
        <v>12658.984</v>
      </c>
      <c r="FP402">
        <v>15</v>
      </c>
      <c r="FQ402">
        <v>0</v>
      </c>
      <c r="FR402" t="s">
        <v>441</v>
      </c>
      <c r="FS402">
        <v>1747247426.5</v>
      </c>
      <c r="FT402">
        <v>1747247420.5</v>
      </c>
      <c r="FU402">
        <v>0</v>
      </c>
      <c r="FV402">
        <v>1.027</v>
      </c>
      <c r="FW402">
        <v>0.031</v>
      </c>
      <c r="FX402">
        <v>0.02</v>
      </c>
      <c r="FY402">
        <v>0.05</v>
      </c>
      <c r="FZ402">
        <v>420</v>
      </c>
      <c r="GA402">
        <v>16</v>
      </c>
      <c r="GB402">
        <v>0.01</v>
      </c>
      <c r="GC402">
        <v>0.1</v>
      </c>
      <c r="GD402">
        <v>-21.0575575</v>
      </c>
      <c r="GE402">
        <v>-0.04960637898690783</v>
      </c>
      <c r="GF402">
        <v>0.1069176175555273</v>
      </c>
      <c r="GG402">
        <v>1</v>
      </c>
      <c r="GH402">
        <v>632.3758823529411</v>
      </c>
      <c r="GI402">
        <v>-1.005683727706835</v>
      </c>
      <c r="GJ402">
        <v>0.1810530901511725</v>
      </c>
      <c r="GK402">
        <v>-1</v>
      </c>
      <c r="GL402">
        <v>6.11986775</v>
      </c>
      <c r="GM402">
        <v>-0.2640955722326451</v>
      </c>
      <c r="GN402">
        <v>0.02977457510087263</v>
      </c>
      <c r="GO402">
        <v>0</v>
      </c>
      <c r="GP402">
        <v>1</v>
      </c>
      <c r="GQ402">
        <v>2</v>
      </c>
      <c r="GR402" t="s">
        <v>442</v>
      </c>
      <c r="GS402">
        <v>3.13487</v>
      </c>
      <c r="GT402">
        <v>2.69022</v>
      </c>
      <c r="GU402">
        <v>0.0909616</v>
      </c>
      <c r="GV402">
        <v>0.09321450000000001</v>
      </c>
      <c r="GW402">
        <v>0.108446</v>
      </c>
      <c r="GX402">
        <v>0.0876026</v>
      </c>
      <c r="GY402">
        <v>28869.2</v>
      </c>
      <c r="GZ402">
        <v>28853</v>
      </c>
      <c r="HA402">
        <v>29524.7</v>
      </c>
      <c r="HB402">
        <v>29406.6</v>
      </c>
      <c r="HC402">
        <v>34774.9</v>
      </c>
      <c r="HD402">
        <v>35541.4</v>
      </c>
      <c r="HE402">
        <v>41545</v>
      </c>
      <c r="HF402">
        <v>41776.6</v>
      </c>
      <c r="HG402">
        <v>1.92523</v>
      </c>
      <c r="HH402">
        <v>1.87605</v>
      </c>
      <c r="HI402">
        <v>0.0575446</v>
      </c>
      <c r="HJ402">
        <v>0</v>
      </c>
      <c r="HK402">
        <v>29.0506</v>
      </c>
      <c r="HL402">
        <v>999.9</v>
      </c>
      <c r="HM402">
        <v>50.7</v>
      </c>
      <c r="HN402">
        <v>31</v>
      </c>
      <c r="HO402">
        <v>25.0978</v>
      </c>
      <c r="HP402">
        <v>61.9065</v>
      </c>
      <c r="HQ402">
        <v>25.9455</v>
      </c>
      <c r="HR402">
        <v>1</v>
      </c>
      <c r="HS402">
        <v>0.114878</v>
      </c>
      <c r="HT402">
        <v>-0.763227</v>
      </c>
      <c r="HU402">
        <v>20.3383</v>
      </c>
      <c r="HV402">
        <v>5.21654</v>
      </c>
      <c r="HW402">
        <v>12.012</v>
      </c>
      <c r="HX402">
        <v>4.989</v>
      </c>
      <c r="HY402">
        <v>3.28775</v>
      </c>
      <c r="HZ402">
        <v>9999</v>
      </c>
      <c r="IA402">
        <v>9999</v>
      </c>
      <c r="IB402">
        <v>9999</v>
      </c>
      <c r="IC402">
        <v>5.9</v>
      </c>
      <c r="ID402">
        <v>1.86759</v>
      </c>
      <c r="IE402">
        <v>1.86676</v>
      </c>
      <c r="IF402">
        <v>1.86602</v>
      </c>
      <c r="IG402">
        <v>1.86602</v>
      </c>
      <c r="IH402">
        <v>1.86786</v>
      </c>
      <c r="II402">
        <v>1.87027</v>
      </c>
      <c r="IJ402">
        <v>1.86897</v>
      </c>
      <c r="IK402">
        <v>1.87042</v>
      </c>
      <c r="IL402">
        <v>0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-0.331</v>
      </c>
      <c r="IZ402">
        <v>0.1387</v>
      </c>
      <c r="JA402">
        <v>-0.08430758455233166</v>
      </c>
      <c r="JB402">
        <v>-0.0005046786976645747</v>
      </c>
      <c r="JC402">
        <v>-2.788243218172637E-07</v>
      </c>
      <c r="JD402">
        <v>-1.458253586176284E-11</v>
      </c>
      <c r="JE402">
        <v>-0.06436460862781151</v>
      </c>
      <c r="JF402">
        <v>-0.004978686969522418</v>
      </c>
      <c r="JG402">
        <v>0.0008967905392753483</v>
      </c>
      <c r="JH402">
        <v>-1.433903952826167E-05</v>
      </c>
      <c r="JI402">
        <v>4</v>
      </c>
      <c r="JJ402">
        <v>2332</v>
      </c>
      <c r="JK402">
        <v>1</v>
      </c>
      <c r="JL402">
        <v>26</v>
      </c>
      <c r="JM402">
        <v>192909.9</v>
      </c>
      <c r="JN402">
        <v>192910</v>
      </c>
      <c r="JO402">
        <v>1.00708</v>
      </c>
      <c r="JP402">
        <v>2.27295</v>
      </c>
      <c r="JQ402">
        <v>1.39648</v>
      </c>
      <c r="JR402">
        <v>2.35107</v>
      </c>
      <c r="JS402">
        <v>1.49536</v>
      </c>
      <c r="JT402">
        <v>2.54883</v>
      </c>
      <c r="JU402">
        <v>36.5523</v>
      </c>
      <c r="JV402">
        <v>24.0612</v>
      </c>
      <c r="JW402">
        <v>18</v>
      </c>
      <c r="JX402">
        <v>493.381</v>
      </c>
      <c r="JY402">
        <v>452.189</v>
      </c>
      <c r="JZ402">
        <v>29.5707</v>
      </c>
      <c r="KA402">
        <v>29.0761</v>
      </c>
      <c r="KB402">
        <v>30.0002</v>
      </c>
      <c r="KC402">
        <v>28.8798</v>
      </c>
      <c r="KD402">
        <v>28.8034</v>
      </c>
      <c r="KE402">
        <v>20.1772</v>
      </c>
      <c r="KF402">
        <v>30.8675</v>
      </c>
      <c r="KG402">
        <v>63.9588</v>
      </c>
      <c r="KH402">
        <v>29.5736</v>
      </c>
      <c r="KI402">
        <v>399.941</v>
      </c>
      <c r="KJ402">
        <v>18.3648</v>
      </c>
      <c r="KK402">
        <v>100.904</v>
      </c>
      <c r="KL402">
        <v>100.46</v>
      </c>
    </row>
    <row r="403" spans="1:298">
      <c r="A403">
        <v>387</v>
      </c>
      <c r="B403">
        <v>1758822025.5</v>
      </c>
      <c r="C403">
        <v>8990.400000095367</v>
      </c>
      <c r="D403" t="s">
        <v>1222</v>
      </c>
      <c r="E403" t="s">
        <v>1223</v>
      </c>
      <c r="F403">
        <v>5</v>
      </c>
      <c r="G403" t="s">
        <v>1219</v>
      </c>
      <c r="H403" t="s">
        <v>437</v>
      </c>
      <c r="I403" t="s">
        <v>438</v>
      </c>
      <c r="J403">
        <v>1758822017.732143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420.7554749620122</v>
      </c>
      <c r="AL403">
        <v>405.4781454545453</v>
      </c>
      <c r="AM403">
        <v>-0.8013993615739409</v>
      </c>
      <c r="AN403">
        <v>65.06537855380651</v>
      </c>
      <c r="AO403">
        <f>(AQ403 - AP403 + DZ403*1E3/(8.314*(EB403+273.15)) * AS403/DY403 * AR403) * DY403/(100*DM403) * 1000/(1000 - AQ403)</f>
        <v>0</v>
      </c>
      <c r="AP403">
        <v>18.37371211802733</v>
      </c>
      <c r="AQ403">
        <v>24.47026424242423</v>
      </c>
      <c r="AR403">
        <v>0.0004663214908262671</v>
      </c>
      <c r="AS403">
        <v>108.0142329916275</v>
      </c>
      <c r="AT403">
        <v>0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5</v>
      </c>
      <c r="DN403">
        <v>0.5</v>
      </c>
      <c r="DO403" t="s">
        <v>440</v>
      </c>
      <c r="DP403">
        <v>2</v>
      </c>
      <c r="DQ403" t="b">
        <v>1</v>
      </c>
      <c r="DR403">
        <v>1758822017.732143</v>
      </c>
      <c r="DS403">
        <v>398.3927142857142</v>
      </c>
      <c r="DT403">
        <v>417.0577857142857</v>
      </c>
      <c r="DU403">
        <v>24.44754642857143</v>
      </c>
      <c r="DV403">
        <v>18.35456071428571</v>
      </c>
      <c r="DW403">
        <v>398.7235</v>
      </c>
      <c r="DX403">
        <v>24.30898571428571</v>
      </c>
      <c r="DY403">
        <v>499.9840357142857</v>
      </c>
      <c r="DZ403">
        <v>91.13623214285712</v>
      </c>
      <c r="EA403">
        <v>0.03001785357142858</v>
      </c>
      <c r="EB403">
        <v>30.80250357142857</v>
      </c>
      <c r="EC403">
        <v>29.98946071428571</v>
      </c>
      <c r="ED403">
        <v>999.9000000000002</v>
      </c>
      <c r="EE403">
        <v>0</v>
      </c>
      <c r="EF403">
        <v>0</v>
      </c>
      <c r="EG403">
        <v>10002.31928571429</v>
      </c>
      <c r="EH403">
        <v>0</v>
      </c>
      <c r="EI403">
        <v>11.855975</v>
      </c>
      <c r="EJ403">
        <v>-18.66504642857143</v>
      </c>
      <c r="EK403">
        <v>408.3765</v>
      </c>
      <c r="EL403">
        <v>424.8557142857143</v>
      </c>
      <c r="EM403">
        <v>6.092986428571429</v>
      </c>
      <c r="EN403">
        <v>417.0577857142857</v>
      </c>
      <c r="EO403">
        <v>18.35456071428571</v>
      </c>
      <c r="EP403">
        <v>2.228056785714286</v>
      </c>
      <c r="EQ403">
        <v>1.672765</v>
      </c>
      <c r="ER403">
        <v>19.16549285714286</v>
      </c>
      <c r="ES403">
        <v>14.64596428571429</v>
      </c>
      <c r="ET403">
        <v>2000.007142857143</v>
      </c>
      <c r="EU403">
        <v>0.9799957857142857</v>
      </c>
      <c r="EV403">
        <v>0.02000460714285714</v>
      </c>
      <c r="EW403">
        <v>0</v>
      </c>
      <c r="EX403">
        <v>632.2677142857143</v>
      </c>
      <c r="EY403">
        <v>5.00097</v>
      </c>
      <c r="EZ403">
        <v>12658.575</v>
      </c>
      <c r="FA403">
        <v>16707.61785714286</v>
      </c>
      <c r="FB403">
        <v>41.25</v>
      </c>
      <c r="FC403">
        <v>41.625</v>
      </c>
      <c r="FD403">
        <v>41.18699999999999</v>
      </c>
      <c r="FE403">
        <v>41.24325</v>
      </c>
      <c r="FF403">
        <v>41.875</v>
      </c>
      <c r="FG403">
        <v>1955.097142857143</v>
      </c>
      <c r="FH403">
        <v>39.91</v>
      </c>
      <c r="FI403">
        <v>0</v>
      </c>
      <c r="FJ403">
        <v>1758822027</v>
      </c>
      <c r="FK403">
        <v>0</v>
      </c>
      <c r="FL403">
        <v>632.319923076923</v>
      </c>
      <c r="FM403">
        <v>0.7393504158006328</v>
      </c>
      <c r="FN403">
        <v>-6.263247864110543</v>
      </c>
      <c r="FO403">
        <v>12658.36923076923</v>
      </c>
      <c r="FP403">
        <v>15</v>
      </c>
      <c r="FQ403">
        <v>0</v>
      </c>
      <c r="FR403" t="s">
        <v>441</v>
      </c>
      <c r="FS403">
        <v>1747247426.5</v>
      </c>
      <c r="FT403">
        <v>1747247420.5</v>
      </c>
      <c r="FU403">
        <v>0</v>
      </c>
      <c r="FV403">
        <v>1.027</v>
      </c>
      <c r="FW403">
        <v>0.031</v>
      </c>
      <c r="FX403">
        <v>0.02</v>
      </c>
      <c r="FY403">
        <v>0.05</v>
      </c>
      <c r="FZ403">
        <v>420</v>
      </c>
      <c r="GA403">
        <v>16</v>
      </c>
      <c r="GB403">
        <v>0.01</v>
      </c>
      <c r="GC403">
        <v>0.1</v>
      </c>
      <c r="GD403">
        <v>-19.64590487804878</v>
      </c>
      <c r="GE403">
        <v>20.79189825783972</v>
      </c>
      <c r="GF403">
        <v>2.830300838698455</v>
      </c>
      <c r="GG403">
        <v>0</v>
      </c>
      <c r="GH403">
        <v>632.3284117647059</v>
      </c>
      <c r="GI403">
        <v>-0.3281283470431546</v>
      </c>
      <c r="GJ403">
        <v>0.1632547842100621</v>
      </c>
      <c r="GK403">
        <v>-1</v>
      </c>
      <c r="GL403">
        <v>6.105837317073171</v>
      </c>
      <c r="GM403">
        <v>-0.1962892682926867</v>
      </c>
      <c r="GN403">
        <v>0.02639164529888947</v>
      </c>
      <c r="GO403">
        <v>0</v>
      </c>
      <c r="GP403">
        <v>0</v>
      </c>
      <c r="GQ403">
        <v>2</v>
      </c>
      <c r="GR403" t="s">
        <v>450</v>
      </c>
      <c r="GS403">
        <v>3.13498</v>
      </c>
      <c r="GT403">
        <v>2.6897</v>
      </c>
      <c r="GU403">
        <v>0.0902785</v>
      </c>
      <c r="GV403">
        <v>0.0909423</v>
      </c>
      <c r="GW403">
        <v>0.108473</v>
      </c>
      <c r="GX403">
        <v>0.08755400000000001</v>
      </c>
      <c r="GY403">
        <v>28891.2</v>
      </c>
      <c r="GZ403">
        <v>28925.6</v>
      </c>
      <c r="HA403">
        <v>29525</v>
      </c>
      <c r="HB403">
        <v>29406.9</v>
      </c>
      <c r="HC403">
        <v>34774.5</v>
      </c>
      <c r="HD403">
        <v>35543.7</v>
      </c>
      <c r="HE403">
        <v>41545.7</v>
      </c>
      <c r="HF403">
        <v>41777</v>
      </c>
      <c r="HG403">
        <v>1.92552</v>
      </c>
      <c r="HH403">
        <v>1.87588</v>
      </c>
      <c r="HI403">
        <v>0.0573732</v>
      </c>
      <c r="HJ403">
        <v>0</v>
      </c>
      <c r="HK403">
        <v>29.0493</v>
      </c>
      <c r="HL403">
        <v>999.9</v>
      </c>
      <c r="HM403">
        <v>50.7</v>
      </c>
      <c r="HN403">
        <v>31</v>
      </c>
      <c r="HO403">
        <v>25.0961</v>
      </c>
      <c r="HP403">
        <v>62.0365</v>
      </c>
      <c r="HQ403">
        <v>25.9696</v>
      </c>
      <c r="HR403">
        <v>1</v>
      </c>
      <c r="HS403">
        <v>0.114914</v>
      </c>
      <c r="HT403">
        <v>-0.746539</v>
      </c>
      <c r="HU403">
        <v>20.3386</v>
      </c>
      <c r="HV403">
        <v>5.21804</v>
      </c>
      <c r="HW403">
        <v>12.012</v>
      </c>
      <c r="HX403">
        <v>4.9888</v>
      </c>
      <c r="HY403">
        <v>3.28783</v>
      </c>
      <c r="HZ403">
        <v>9999</v>
      </c>
      <c r="IA403">
        <v>9999</v>
      </c>
      <c r="IB403">
        <v>9999</v>
      </c>
      <c r="IC403">
        <v>5.9</v>
      </c>
      <c r="ID403">
        <v>1.86759</v>
      </c>
      <c r="IE403">
        <v>1.86675</v>
      </c>
      <c r="IF403">
        <v>1.86603</v>
      </c>
      <c r="IG403">
        <v>1.86601</v>
      </c>
      <c r="IH403">
        <v>1.86787</v>
      </c>
      <c r="II403">
        <v>1.87027</v>
      </c>
      <c r="IJ403">
        <v>1.86899</v>
      </c>
      <c r="IK403">
        <v>1.87042</v>
      </c>
      <c r="IL403">
        <v>0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-0.328</v>
      </c>
      <c r="IZ403">
        <v>0.1389</v>
      </c>
      <c r="JA403">
        <v>-0.08430758455233166</v>
      </c>
      <c r="JB403">
        <v>-0.0005046786976645747</v>
      </c>
      <c r="JC403">
        <v>-2.788243218172637E-07</v>
      </c>
      <c r="JD403">
        <v>-1.458253586176284E-11</v>
      </c>
      <c r="JE403">
        <v>-0.06436460862781151</v>
      </c>
      <c r="JF403">
        <v>-0.004978686969522418</v>
      </c>
      <c r="JG403">
        <v>0.0008967905392753483</v>
      </c>
      <c r="JH403">
        <v>-1.433903952826167E-05</v>
      </c>
      <c r="JI403">
        <v>4</v>
      </c>
      <c r="JJ403">
        <v>2332</v>
      </c>
      <c r="JK403">
        <v>1</v>
      </c>
      <c r="JL403">
        <v>26</v>
      </c>
      <c r="JM403">
        <v>192910</v>
      </c>
      <c r="JN403">
        <v>192910.1</v>
      </c>
      <c r="JO403">
        <v>0.979004</v>
      </c>
      <c r="JP403">
        <v>2.27417</v>
      </c>
      <c r="JQ403">
        <v>1.39771</v>
      </c>
      <c r="JR403">
        <v>2.34985</v>
      </c>
      <c r="JS403">
        <v>1.49536</v>
      </c>
      <c r="JT403">
        <v>2.68921</v>
      </c>
      <c r="JU403">
        <v>36.5523</v>
      </c>
      <c r="JV403">
        <v>24.0612</v>
      </c>
      <c r="JW403">
        <v>18</v>
      </c>
      <c r="JX403">
        <v>493.582</v>
      </c>
      <c r="JY403">
        <v>452.099</v>
      </c>
      <c r="JZ403">
        <v>29.5801</v>
      </c>
      <c r="KA403">
        <v>29.0768</v>
      </c>
      <c r="KB403">
        <v>30.0002</v>
      </c>
      <c r="KC403">
        <v>28.8811</v>
      </c>
      <c r="KD403">
        <v>28.8059</v>
      </c>
      <c r="KE403">
        <v>19.5905</v>
      </c>
      <c r="KF403">
        <v>30.8675</v>
      </c>
      <c r="KG403">
        <v>63.9588</v>
      </c>
      <c r="KH403">
        <v>29.5792</v>
      </c>
      <c r="KI403">
        <v>379.903</v>
      </c>
      <c r="KJ403">
        <v>18.3648</v>
      </c>
      <c r="KK403">
        <v>100.905</v>
      </c>
      <c r="KL403">
        <v>100.461</v>
      </c>
    </row>
    <row r="404" spans="1:298">
      <c r="A404">
        <v>388</v>
      </c>
      <c r="B404">
        <v>1758822030.5</v>
      </c>
      <c r="C404">
        <v>8995.400000095367</v>
      </c>
      <c r="D404" t="s">
        <v>1224</v>
      </c>
      <c r="E404" t="s">
        <v>1225</v>
      </c>
      <c r="F404">
        <v>5</v>
      </c>
      <c r="G404" t="s">
        <v>1219</v>
      </c>
      <c r="H404" t="s">
        <v>437</v>
      </c>
      <c r="I404" t="s">
        <v>438</v>
      </c>
      <c r="J404">
        <v>1758822023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405.7805846661562</v>
      </c>
      <c r="AL404">
        <v>396.2044909090908</v>
      </c>
      <c r="AM404">
        <v>-1.965629038043883</v>
      </c>
      <c r="AN404">
        <v>65.06537855380651</v>
      </c>
      <c r="AO404">
        <f>(AQ404 - AP404 + DZ404*1E3/(8.314*(EB404+273.15)) * AS404/DY404 * AR404) * DY404/(100*DM404) * 1000/(1000 - AQ404)</f>
        <v>0</v>
      </c>
      <c r="AP404">
        <v>18.34915697576172</v>
      </c>
      <c r="AQ404">
        <v>24.4642612121212</v>
      </c>
      <c r="AR404">
        <v>-0.0002757015332388978</v>
      </c>
      <c r="AS404">
        <v>108.0142329916275</v>
      </c>
      <c r="AT404">
        <v>0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5</v>
      </c>
      <c r="DN404">
        <v>0.5</v>
      </c>
      <c r="DO404" t="s">
        <v>440</v>
      </c>
      <c r="DP404">
        <v>2</v>
      </c>
      <c r="DQ404" t="b">
        <v>1</v>
      </c>
      <c r="DR404">
        <v>1758822023</v>
      </c>
      <c r="DS404">
        <v>395.5962592592593</v>
      </c>
      <c r="DT404">
        <v>409.0952962962962</v>
      </c>
      <c r="DU404">
        <v>24.46214074074074</v>
      </c>
      <c r="DV404">
        <v>18.36408518518519</v>
      </c>
      <c r="DW404">
        <v>395.925037037037</v>
      </c>
      <c r="DX404">
        <v>24.32339629629629</v>
      </c>
      <c r="DY404">
        <v>500.015037037037</v>
      </c>
      <c r="DZ404">
        <v>91.13597407407407</v>
      </c>
      <c r="EA404">
        <v>0.02954982222222222</v>
      </c>
      <c r="EB404">
        <v>30.80233703703704</v>
      </c>
      <c r="EC404">
        <v>29.99077037037037</v>
      </c>
      <c r="ED404">
        <v>999.9000000000001</v>
      </c>
      <c r="EE404">
        <v>0</v>
      </c>
      <c r="EF404">
        <v>0</v>
      </c>
      <c r="EG404">
        <v>10001.27148148148</v>
      </c>
      <c r="EH404">
        <v>0</v>
      </c>
      <c r="EI404">
        <v>11.8598</v>
      </c>
      <c r="EJ404">
        <v>-13.49891962962963</v>
      </c>
      <c r="EK404">
        <v>405.516074074074</v>
      </c>
      <c r="EL404">
        <v>416.7484444444445</v>
      </c>
      <c r="EM404">
        <v>6.098067407407406</v>
      </c>
      <c r="EN404">
        <v>409.0952962962962</v>
      </c>
      <c r="EO404">
        <v>18.36408518518519</v>
      </c>
      <c r="EP404">
        <v>2.229381481481482</v>
      </c>
      <c r="EQ404">
        <v>1.673627777777777</v>
      </c>
      <c r="ER404">
        <v>19.17502962962963</v>
      </c>
      <c r="ES404">
        <v>14.65395925925926</v>
      </c>
      <c r="ET404">
        <v>2000.003333333333</v>
      </c>
      <c r="EU404">
        <v>0.9799957777777777</v>
      </c>
      <c r="EV404">
        <v>0.02000461481481482</v>
      </c>
      <c r="EW404">
        <v>0</v>
      </c>
      <c r="EX404">
        <v>632.1902592592592</v>
      </c>
      <c r="EY404">
        <v>5.00097</v>
      </c>
      <c r="EZ404">
        <v>12656.24074074074</v>
      </c>
      <c r="FA404">
        <v>16707.57407407407</v>
      </c>
      <c r="FB404">
        <v>41.25229629629629</v>
      </c>
      <c r="FC404">
        <v>41.625</v>
      </c>
      <c r="FD404">
        <v>41.18699999999999</v>
      </c>
      <c r="FE404">
        <v>41.243</v>
      </c>
      <c r="FF404">
        <v>41.875</v>
      </c>
      <c r="FG404">
        <v>1955.093333333333</v>
      </c>
      <c r="FH404">
        <v>39.91</v>
      </c>
      <c r="FI404">
        <v>0</v>
      </c>
      <c r="FJ404">
        <v>1758822031.8</v>
      </c>
      <c r="FK404">
        <v>0</v>
      </c>
      <c r="FL404">
        <v>632.2231923076923</v>
      </c>
      <c r="FM404">
        <v>-1.321538474121372</v>
      </c>
      <c r="FN404">
        <v>-40.84444443086075</v>
      </c>
      <c r="FO404">
        <v>12655.71923076923</v>
      </c>
      <c r="FP404">
        <v>15</v>
      </c>
      <c r="FQ404">
        <v>0</v>
      </c>
      <c r="FR404" t="s">
        <v>441</v>
      </c>
      <c r="FS404">
        <v>1747247426.5</v>
      </c>
      <c r="FT404">
        <v>1747247420.5</v>
      </c>
      <c r="FU404">
        <v>0</v>
      </c>
      <c r="FV404">
        <v>1.027</v>
      </c>
      <c r="FW404">
        <v>0.031</v>
      </c>
      <c r="FX404">
        <v>0.02</v>
      </c>
      <c r="FY404">
        <v>0.05</v>
      </c>
      <c r="FZ404">
        <v>420</v>
      </c>
      <c r="GA404">
        <v>16</v>
      </c>
      <c r="GB404">
        <v>0.01</v>
      </c>
      <c r="GC404">
        <v>0.1</v>
      </c>
      <c r="GD404">
        <v>-15.61488525</v>
      </c>
      <c r="GE404">
        <v>60.7809184615385</v>
      </c>
      <c r="GF404">
        <v>6.288351900132493</v>
      </c>
      <c r="GG404">
        <v>0</v>
      </c>
      <c r="GH404">
        <v>632.2733529411764</v>
      </c>
      <c r="GI404">
        <v>-0.6914591350148994</v>
      </c>
      <c r="GJ404">
        <v>0.247399757757376</v>
      </c>
      <c r="GK404">
        <v>-1</v>
      </c>
      <c r="GL404">
        <v>6.098446</v>
      </c>
      <c r="GM404">
        <v>0.05679804878048199</v>
      </c>
      <c r="GN404">
        <v>0.01797550413757571</v>
      </c>
      <c r="GO404">
        <v>1</v>
      </c>
      <c r="GP404">
        <v>1</v>
      </c>
      <c r="GQ404">
        <v>2</v>
      </c>
      <c r="GR404" t="s">
        <v>442</v>
      </c>
      <c r="GS404">
        <v>3.13481</v>
      </c>
      <c r="GT404">
        <v>2.68979</v>
      </c>
      <c r="GU404">
        <v>0.08860179999999999</v>
      </c>
      <c r="GV404">
        <v>0.0881786</v>
      </c>
      <c r="GW404">
        <v>0.108448</v>
      </c>
      <c r="GX404">
        <v>0.087519</v>
      </c>
      <c r="GY404">
        <v>28944.6</v>
      </c>
      <c r="GZ404">
        <v>29013.5</v>
      </c>
      <c r="HA404">
        <v>29525.2</v>
      </c>
      <c r="HB404">
        <v>29406.9</v>
      </c>
      <c r="HC404">
        <v>34775.6</v>
      </c>
      <c r="HD404">
        <v>35544.9</v>
      </c>
      <c r="HE404">
        <v>41545.9</v>
      </c>
      <c r="HF404">
        <v>41776.9</v>
      </c>
      <c r="HG404">
        <v>1.92535</v>
      </c>
      <c r="HH404">
        <v>1.8758</v>
      </c>
      <c r="HI404">
        <v>0.05804</v>
      </c>
      <c r="HJ404">
        <v>0</v>
      </c>
      <c r="HK404">
        <v>29.0493</v>
      </c>
      <c r="HL404">
        <v>999.9</v>
      </c>
      <c r="HM404">
        <v>50.7</v>
      </c>
      <c r="HN404">
        <v>31</v>
      </c>
      <c r="HO404">
        <v>25.0963</v>
      </c>
      <c r="HP404">
        <v>61.8065</v>
      </c>
      <c r="HQ404">
        <v>25.8574</v>
      </c>
      <c r="HR404">
        <v>1</v>
      </c>
      <c r="HS404">
        <v>0.115015</v>
      </c>
      <c r="HT404">
        <v>-0.745264</v>
      </c>
      <c r="HU404">
        <v>20.3387</v>
      </c>
      <c r="HV404">
        <v>5.21684</v>
      </c>
      <c r="HW404">
        <v>12.0128</v>
      </c>
      <c r="HX404">
        <v>4.9885</v>
      </c>
      <c r="HY404">
        <v>3.2878</v>
      </c>
      <c r="HZ404">
        <v>9999</v>
      </c>
      <c r="IA404">
        <v>9999</v>
      </c>
      <c r="IB404">
        <v>9999</v>
      </c>
      <c r="IC404">
        <v>5.9</v>
      </c>
      <c r="ID404">
        <v>1.86759</v>
      </c>
      <c r="IE404">
        <v>1.86676</v>
      </c>
      <c r="IF404">
        <v>1.86603</v>
      </c>
      <c r="IG404">
        <v>1.86602</v>
      </c>
      <c r="IH404">
        <v>1.86788</v>
      </c>
      <c r="II404">
        <v>1.87028</v>
      </c>
      <c r="IJ404">
        <v>1.86895</v>
      </c>
      <c r="IK404">
        <v>1.87042</v>
      </c>
      <c r="IL404">
        <v>0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-0.322</v>
      </c>
      <c r="IZ404">
        <v>0.1388</v>
      </c>
      <c r="JA404">
        <v>-0.08430758455233166</v>
      </c>
      <c r="JB404">
        <v>-0.0005046786976645747</v>
      </c>
      <c r="JC404">
        <v>-2.788243218172637E-07</v>
      </c>
      <c r="JD404">
        <v>-1.458253586176284E-11</v>
      </c>
      <c r="JE404">
        <v>-0.06436460862781151</v>
      </c>
      <c r="JF404">
        <v>-0.004978686969522418</v>
      </c>
      <c r="JG404">
        <v>0.0008967905392753483</v>
      </c>
      <c r="JH404">
        <v>-1.433903952826167E-05</v>
      </c>
      <c r="JI404">
        <v>4</v>
      </c>
      <c r="JJ404">
        <v>2332</v>
      </c>
      <c r="JK404">
        <v>1</v>
      </c>
      <c r="JL404">
        <v>26</v>
      </c>
      <c r="JM404">
        <v>192910.1</v>
      </c>
      <c r="JN404">
        <v>192910.2</v>
      </c>
      <c r="JO404">
        <v>0.942383</v>
      </c>
      <c r="JP404">
        <v>2.26929</v>
      </c>
      <c r="JQ404">
        <v>1.39648</v>
      </c>
      <c r="JR404">
        <v>2.34985</v>
      </c>
      <c r="JS404">
        <v>1.49536</v>
      </c>
      <c r="JT404">
        <v>2.59155</v>
      </c>
      <c r="JU404">
        <v>36.5523</v>
      </c>
      <c r="JV404">
        <v>24.07</v>
      </c>
      <c r="JW404">
        <v>18</v>
      </c>
      <c r="JX404">
        <v>493.481</v>
      </c>
      <c r="JY404">
        <v>452.052</v>
      </c>
      <c r="JZ404">
        <v>29.586</v>
      </c>
      <c r="KA404">
        <v>29.0786</v>
      </c>
      <c r="KB404">
        <v>30.0002</v>
      </c>
      <c r="KC404">
        <v>28.8823</v>
      </c>
      <c r="KD404">
        <v>28.8059</v>
      </c>
      <c r="KE404">
        <v>18.8879</v>
      </c>
      <c r="KF404">
        <v>30.8675</v>
      </c>
      <c r="KG404">
        <v>63.9588</v>
      </c>
      <c r="KH404">
        <v>29.5854</v>
      </c>
      <c r="KI404">
        <v>366.474</v>
      </c>
      <c r="KJ404">
        <v>18.3702</v>
      </c>
      <c r="KK404">
        <v>100.906</v>
      </c>
      <c r="KL404">
        <v>100.461</v>
      </c>
    </row>
    <row r="405" spans="1:298">
      <c r="A405">
        <v>389</v>
      </c>
      <c r="B405">
        <v>1758822035.5</v>
      </c>
      <c r="C405">
        <v>9000.400000095367</v>
      </c>
      <c r="D405" t="s">
        <v>1226</v>
      </c>
      <c r="E405" t="s">
        <v>1227</v>
      </c>
      <c r="F405">
        <v>5</v>
      </c>
      <c r="G405" t="s">
        <v>1219</v>
      </c>
      <c r="H405" t="s">
        <v>437</v>
      </c>
      <c r="I405" t="s">
        <v>438</v>
      </c>
      <c r="J405">
        <v>1758822027.714286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389.2264390512398</v>
      </c>
      <c r="AL405">
        <v>383.3156060606059</v>
      </c>
      <c r="AM405">
        <v>-2.646771984562109</v>
      </c>
      <c r="AN405">
        <v>65.06537855380651</v>
      </c>
      <c r="AO405">
        <f>(AQ405 - AP405 + DZ405*1E3/(8.314*(EB405+273.15)) * AS405/DY405 * AR405) * DY405/(100*DM405) * 1000/(1000 - AQ405)</f>
        <v>0</v>
      </c>
      <c r="AP405">
        <v>18.35097918156561</v>
      </c>
      <c r="AQ405">
        <v>24.45735818181818</v>
      </c>
      <c r="AR405">
        <v>-9.564360206434362E-05</v>
      </c>
      <c r="AS405">
        <v>108.0142329916275</v>
      </c>
      <c r="AT405">
        <v>0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5</v>
      </c>
      <c r="DN405">
        <v>0.5</v>
      </c>
      <c r="DO405" t="s">
        <v>440</v>
      </c>
      <c r="DP405">
        <v>2</v>
      </c>
      <c r="DQ405" t="b">
        <v>1</v>
      </c>
      <c r="DR405">
        <v>1758822027.714286</v>
      </c>
      <c r="DS405">
        <v>389.3968571428571</v>
      </c>
      <c r="DT405">
        <v>396.7280714285714</v>
      </c>
      <c r="DU405">
        <v>24.464325</v>
      </c>
      <c r="DV405">
        <v>18.35851428571429</v>
      </c>
      <c r="DW405">
        <v>389.7211785714286</v>
      </c>
      <c r="DX405">
        <v>24.32554285714286</v>
      </c>
      <c r="DY405">
        <v>499.9978571428572</v>
      </c>
      <c r="DZ405">
        <v>91.13573214285715</v>
      </c>
      <c r="EA405">
        <v>0.02954633571428572</v>
      </c>
      <c r="EB405">
        <v>30.80260714285714</v>
      </c>
      <c r="EC405">
        <v>29.9918</v>
      </c>
      <c r="ED405">
        <v>999.9000000000002</v>
      </c>
      <c r="EE405">
        <v>0</v>
      </c>
      <c r="EF405">
        <v>0</v>
      </c>
      <c r="EG405">
        <v>10000.30785714286</v>
      </c>
      <c r="EH405">
        <v>0</v>
      </c>
      <c r="EI405">
        <v>11.8598</v>
      </c>
      <c r="EJ405">
        <v>-7.331118392857142</v>
      </c>
      <c r="EK405">
        <v>399.16225</v>
      </c>
      <c r="EL405">
        <v>404.1477142857143</v>
      </c>
      <c r="EM405">
        <v>6.105821428571427</v>
      </c>
      <c r="EN405">
        <v>396.7280714285714</v>
      </c>
      <c r="EO405">
        <v>18.35851428571429</v>
      </c>
      <c r="EP405">
        <v>2.229574642857143</v>
      </c>
      <c r="EQ405">
        <v>1.673116071428572</v>
      </c>
      <c r="ER405">
        <v>19.17641428571428</v>
      </c>
      <c r="ES405">
        <v>14.64921428571428</v>
      </c>
      <c r="ET405">
        <v>1999.997857142858</v>
      </c>
      <c r="EU405">
        <v>0.9799957857142856</v>
      </c>
      <c r="EV405">
        <v>0.02000460714285715</v>
      </c>
      <c r="EW405">
        <v>0</v>
      </c>
      <c r="EX405">
        <v>631.8348214285714</v>
      </c>
      <c r="EY405">
        <v>5.00097</v>
      </c>
      <c r="EZ405">
        <v>12647.99285714286</v>
      </c>
      <c r="FA405">
        <v>16707.53928571429</v>
      </c>
      <c r="FB405">
        <v>41.25664285714286</v>
      </c>
      <c r="FC405">
        <v>41.625</v>
      </c>
      <c r="FD405">
        <v>41.19149999999998</v>
      </c>
      <c r="FE405">
        <v>41.23875</v>
      </c>
      <c r="FF405">
        <v>41.875</v>
      </c>
      <c r="FG405">
        <v>1955.087857142857</v>
      </c>
      <c r="FH405">
        <v>39.91</v>
      </c>
      <c r="FI405">
        <v>0</v>
      </c>
      <c r="FJ405">
        <v>1758822036.6</v>
      </c>
      <c r="FK405">
        <v>0</v>
      </c>
      <c r="FL405">
        <v>631.8484615384616</v>
      </c>
      <c r="FM405">
        <v>-7.693333340633045</v>
      </c>
      <c r="FN405">
        <v>-157.733333223615</v>
      </c>
      <c r="FO405">
        <v>12647.25</v>
      </c>
      <c r="FP405">
        <v>15</v>
      </c>
      <c r="FQ405">
        <v>0</v>
      </c>
      <c r="FR405" t="s">
        <v>441</v>
      </c>
      <c r="FS405">
        <v>1747247426.5</v>
      </c>
      <c r="FT405">
        <v>1747247420.5</v>
      </c>
      <c r="FU405">
        <v>0</v>
      </c>
      <c r="FV405">
        <v>1.027</v>
      </c>
      <c r="FW405">
        <v>0.031</v>
      </c>
      <c r="FX405">
        <v>0.02</v>
      </c>
      <c r="FY405">
        <v>0.05</v>
      </c>
      <c r="FZ405">
        <v>420</v>
      </c>
      <c r="GA405">
        <v>16</v>
      </c>
      <c r="GB405">
        <v>0.01</v>
      </c>
      <c r="GC405">
        <v>0.1</v>
      </c>
      <c r="GD405">
        <v>-11.68320455</v>
      </c>
      <c r="GE405">
        <v>78.24504475046908</v>
      </c>
      <c r="GF405">
        <v>7.640088906728533</v>
      </c>
      <c r="GG405">
        <v>0</v>
      </c>
      <c r="GH405">
        <v>632.0366470588235</v>
      </c>
      <c r="GI405">
        <v>-3.684216963163584</v>
      </c>
      <c r="GJ405">
        <v>0.5154933035653834</v>
      </c>
      <c r="GK405">
        <v>-1</v>
      </c>
      <c r="GL405">
        <v>6.09868475</v>
      </c>
      <c r="GM405">
        <v>0.1362377110694229</v>
      </c>
      <c r="GN405">
        <v>0.01497067783827774</v>
      </c>
      <c r="GO405">
        <v>0</v>
      </c>
      <c r="GP405">
        <v>0</v>
      </c>
      <c r="GQ405">
        <v>2</v>
      </c>
      <c r="GR405" t="s">
        <v>450</v>
      </c>
      <c r="GS405">
        <v>3.13477</v>
      </c>
      <c r="GT405">
        <v>2.68999</v>
      </c>
      <c r="GU405">
        <v>0.086295</v>
      </c>
      <c r="GV405">
        <v>0.0852387</v>
      </c>
      <c r="GW405">
        <v>0.108428</v>
      </c>
      <c r="GX405">
        <v>0.08753</v>
      </c>
      <c r="GY405">
        <v>29017.4</v>
      </c>
      <c r="GZ405">
        <v>29107</v>
      </c>
      <c r="HA405">
        <v>29524.7</v>
      </c>
      <c r="HB405">
        <v>29406.8</v>
      </c>
      <c r="HC405">
        <v>34775.5</v>
      </c>
      <c r="HD405">
        <v>35544.5</v>
      </c>
      <c r="HE405">
        <v>41544.9</v>
      </c>
      <c r="HF405">
        <v>41777</v>
      </c>
      <c r="HG405">
        <v>1.92523</v>
      </c>
      <c r="HH405">
        <v>1.87582</v>
      </c>
      <c r="HI405">
        <v>0.0575706</v>
      </c>
      <c r="HJ405">
        <v>0</v>
      </c>
      <c r="HK405">
        <v>29.0518</v>
      </c>
      <c r="HL405">
        <v>999.9</v>
      </c>
      <c r="HM405">
        <v>50.7</v>
      </c>
      <c r="HN405">
        <v>31</v>
      </c>
      <c r="HO405">
        <v>25.0961</v>
      </c>
      <c r="HP405">
        <v>61.9965</v>
      </c>
      <c r="HQ405">
        <v>26.0537</v>
      </c>
      <c r="HR405">
        <v>1</v>
      </c>
      <c r="HS405">
        <v>0.115231</v>
      </c>
      <c r="HT405">
        <v>-0.752296</v>
      </c>
      <c r="HU405">
        <v>20.3386</v>
      </c>
      <c r="HV405">
        <v>5.21564</v>
      </c>
      <c r="HW405">
        <v>12.0119</v>
      </c>
      <c r="HX405">
        <v>4.98825</v>
      </c>
      <c r="HY405">
        <v>3.28785</v>
      </c>
      <c r="HZ405">
        <v>9999</v>
      </c>
      <c r="IA405">
        <v>9999</v>
      </c>
      <c r="IB405">
        <v>9999</v>
      </c>
      <c r="IC405">
        <v>5.9</v>
      </c>
      <c r="ID405">
        <v>1.86759</v>
      </c>
      <c r="IE405">
        <v>1.86676</v>
      </c>
      <c r="IF405">
        <v>1.86603</v>
      </c>
      <c r="IG405">
        <v>1.86601</v>
      </c>
      <c r="IH405">
        <v>1.86791</v>
      </c>
      <c r="II405">
        <v>1.87029</v>
      </c>
      <c r="IJ405">
        <v>1.86896</v>
      </c>
      <c r="IK405">
        <v>1.87042</v>
      </c>
      <c r="IL405">
        <v>0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-0.312</v>
      </c>
      <c r="IZ405">
        <v>0.1387</v>
      </c>
      <c r="JA405">
        <v>-0.08430758455233166</v>
      </c>
      <c r="JB405">
        <v>-0.0005046786976645747</v>
      </c>
      <c r="JC405">
        <v>-2.788243218172637E-07</v>
      </c>
      <c r="JD405">
        <v>-1.458253586176284E-11</v>
      </c>
      <c r="JE405">
        <v>-0.06436460862781151</v>
      </c>
      <c r="JF405">
        <v>-0.004978686969522418</v>
      </c>
      <c r="JG405">
        <v>0.0008967905392753483</v>
      </c>
      <c r="JH405">
        <v>-1.433903952826167E-05</v>
      </c>
      <c r="JI405">
        <v>4</v>
      </c>
      <c r="JJ405">
        <v>2332</v>
      </c>
      <c r="JK405">
        <v>1</v>
      </c>
      <c r="JL405">
        <v>26</v>
      </c>
      <c r="JM405">
        <v>192910.1</v>
      </c>
      <c r="JN405">
        <v>192910.2</v>
      </c>
      <c r="JO405">
        <v>0.911865</v>
      </c>
      <c r="JP405">
        <v>2.27173</v>
      </c>
      <c r="JQ405">
        <v>1.39648</v>
      </c>
      <c r="JR405">
        <v>2.34741</v>
      </c>
      <c r="JS405">
        <v>1.49536</v>
      </c>
      <c r="JT405">
        <v>2.69165</v>
      </c>
      <c r="JU405">
        <v>36.5759</v>
      </c>
      <c r="JV405">
        <v>24.07</v>
      </c>
      <c r="JW405">
        <v>18</v>
      </c>
      <c r="JX405">
        <v>493.411</v>
      </c>
      <c r="JY405">
        <v>452.086</v>
      </c>
      <c r="JZ405">
        <v>29.5923</v>
      </c>
      <c r="KA405">
        <v>29.0799</v>
      </c>
      <c r="KB405">
        <v>30.0003</v>
      </c>
      <c r="KC405">
        <v>28.8836</v>
      </c>
      <c r="KD405">
        <v>28.8084</v>
      </c>
      <c r="KE405">
        <v>18.263</v>
      </c>
      <c r="KF405">
        <v>30.8675</v>
      </c>
      <c r="KG405">
        <v>63.9588</v>
      </c>
      <c r="KH405">
        <v>29.5931</v>
      </c>
      <c r="KI405">
        <v>353.117</v>
      </c>
      <c r="KJ405">
        <v>18.3725</v>
      </c>
      <c r="KK405">
        <v>100.904</v>
      </c>
      <c r="KL405">
        <v>100.461</v>
      </c>
    </row>
    <row r="406" spans="1:298">
      <c r="A406">
        <v>390</v>
      </c>
      <c r="B406">
        <v>1758822040.5</v>
      </c>
      <c r="C406">
        <v>9005.400000095367</v>
      </c>
      <c r="D406" t="s">
        <v>1228</v>
      </c>
      <c r="E406" t="s">
        <v>1229</v>
      </c>
      <c r="F406">
        <v>5</v>
      </c>
      <c r="G406" t="s">
        <v>1219</v>
      </c>
      <c r="H406" t="s">
        <v>437</v>
      </c>
      <c r="I406" t="s">
        <v>438</v>
      </c>
      <c r="J406">
        <v>1758822033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372.2463071372082</v>
      </c>
      <c r="AL406">
        <v>368.5749454545453</v>
      </c>
      <c r="AM406">
        <v>-2.978928374843371</v>
      </c>
      <c r="AN406">
        <v>65.06537855380651</v>
      </c>
      <c r="AO406">
        <f>(AQ406 - AP406 + DZ406*1E3/(8.314*(EB406+273.15)) * AS406/DY406 * AR406) * DY406/(100*DM406) * 1000/(1000 - AQ406)</f>
        <v>0</v>
      </c>
      <c r="AP406">
        <v>18.35417297698626</v>
      </c>
      <c r="AQ406">
        <v>24.45341818181818</v>
      </c>
      <c r="AR406">
        <v>-3.41286137226363E-05</v>
      </c>
      <c r="AS406">
        <v>108.0142329916275</v>
      </c>
      <c r="AT406">
        <v>0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5</v>
      </c>
      <c r="DN406">
        <v>0.5</v>
      </c>
      <c r="DO406" t="s">
        <v>440</v>
      </c>
      <c r="DP406">
        <v>2</v>
      </c>
      <c r="DQ406" t="b">
        <v>1</v>
      </c>
      <c r="DR406">
        <v>1758822033</v>
      </c>
      <c r="DS406">
        <v>378.3874814814815</v>
      </c>
      <c r="DT406">
        <v>379.9754074074074</v>
      </c>
      <c r="DU406">
        <v>24.46021481481482</v>
      </c>
      <c r="DV406">
        <v>18.35178148148148</v>
      </c>
      <c r="DW406">
        <v>378.7038148148149</v>
      </c>
      <c r="DX406">
        <v>24.32147777777778</v>
      </c>
      <c r="DY406">
        <v>500.008074074074</v>
      </c>
      <c r="DZ406">
        <v>91.13571481481483</v>
      </c>
      <c r="EA406">
        <v>0.02944588888888889</v>
      </c>
      <c r="EB406">
        <v>30.80215555555556</v>
      </c>
      <c r="EC406">
        <v>29.99299629629629</v>
      </c>
      <c r="ED406">
        <v>999.9000000000001</v>
      </c>
      <c r="EE406">
        <v>0</v>
      </c>
      <c r="EF406">
        <v>0</v>
      </c>
      <c r="EG406">
        <v>10001.43518518518</v>
      </c>
      <c r="EH406">
        <v>0</v>
      </c>
      <c r="EI406">
        <v>11.8598</v>
      </c>
      <c r="EJ406">
        <v>-1.587878703703704</v>
      </c>
      <c r="EK406">
        <v>387.875111111111</v>
      </c>
      <c r="EL406">
        <v>387.0789629629631</v>
      </c>
      <c r="EM406">
        <v>6.108445185185185</v>
      </c>
      <c r="EN406">
        <v>379.9754074074074</v>
      </c>
      <c r="EO406">
        <v>18.35178148148148</v>
      </c>
      <c r="EP406">
        <v>2.229199259259259</v>
      </c>
      <c r="EQ406">
        <v>1.672501481481482</v>
      </c>
      <c r="ER406">
        <v>19.17371481481482</v>
      </c>
      <c r="ES406">
        <v>14.64352592592592</v>
      </c>
      <c r="ET406">
        <v>1999.992962962963</v>
      </c>
      <c r="EU406">
        <v>0.9799957777777777</v>
      </c>
      <c r="EV406">
        <v>0.02000461481481481</v>
      </c>
      <c r="EW406">
        <v>0</v>
      </c>
      <c r="EX406">
        <v>630.9133333333333</v>
      </c>
      <c r="EY406">
        <v>5.00097</v>
      </c>
      <c r="EZ406">
        <v>12629.36666666667</v>
      </c>
      <c r="FA406">
        <v>16707.4962962963</v>
      </c>
      <c r="FB406">
        <v>41.26377777777777</v>
      </c>
      <c r="FC406">
        <v>41.625</v>
      </c>
      <c r="FD406">
        <v>41.19166666666666</v>
      </c>
      <c r="FE406">
        <v>41.24066666666667</v>
      </c>
      <c r="FF406">
        <v>41.875</v>
      </c>
      <c r="FG406">
        <v>1955.082962962963</v>
      </c>
      <c r="FH406">
        <v>39.91</v>
      </c>
      <c r="FI406">
        <v>0</v>
      </c>
      <c r="FJ406">
        <v>1758822041.4</v>
      </c>
      <c r="FK406">
        <v>0</v>
      </c>
      <c r="FL406">
        <v>630.9895000000001</v>
      </c>
      <c r="FM406">
        <v>-14.86369231936029</v>
      </c>
      <c r="FN406">
        <v>-281.3675214264714</v>
      </c>
      <c r="FO406">
        <v>12630.22307692308</v>
      </c>
      <c r="FP406">
        <v>15</v>
      </c>
      <c r="FQ406">
        <v>0</v>
      </c>
      <c r="FR406" t="s">
        <v>441</v>
      </c>
      <c r="FS406">
        <v>1747247426.5</v>
      </c>
      <c r="FT406">
        <v>1747247420.5</v>
      </c>
      <c r="FU406">
        <v>0</v>
      </c>
      <c r="FV406">
        <v>1.027</v>
      </c>
      <c r="FW406">
        <v>0.031</v>
      </c>
      <c r="FX406">
        <v>0.02</v>
      </c>
      <c r="FY406">
        <v>0.05</v>
      </c>
      <c r="FZ406">
        <v>420</v>
      </c>
      <c r="GA406">
        <v>16</v>
      </c>
      <c r="GB406">
        <v>0.01</v>
      </c>
      <c r="GC406">
        <v>0.1</v>
      </c>
      <c r="GD406">
        <v>-4.949154475</v>
      </c>
      <c r="GE406">
        <v>64.73072385365859</v>
      </c>
      <c r="GF406">
        <v>6.413872062490738</v>
      </c>
      <c r="GG406">
        <v>0</v>
      </c>
      <c r="GH406">
        <v>631.3101470588235</v>
      </c>
      <c r="GI406">
        <v>-10.97211611546981</v>
      </c>
      <c r="GJ406">
        <v>1.152769660486608</v>
      </c>
      <c r="GK406">
        <v>-1</v>
      </c>
      <c r="GL406">
        <v>6.104741</v>
      </c>
      <c r="GM406">
        <v>0.01478724202625758</v>
      </c>
      <c r="GN406">
        <v>0.00957974211552687</v>
      </c>
      <c r="GO406">
        <v>1</v>
      </c>
      <c r="GP406">
        <v>1</v>
      </c>
      <c r="GQ406">
        <v>2</v>
      </c>
      <c r="GR406" t="s">
        <v>442</v>
      </c>
      <c r="GS406">
        <v>3.13484</v>
      </c>
      <c r="GT406">
        <v>2.6896</v>
      </c>
      <c r="GU406">
        <v>0.08364539999999999</v>
      </c>
      <c r="GV406">
        <v>0.0822282</v>
      </c>
      <c r="GW406">
        <v>0.108418</v>
      </c>
      <c r="GX406">
        <v>0.08752119999999999</v>
      </c>
      <c r="GY406">
        <v>29101.8</v>
      </c>
      <c r="GZ406">
        <v>29202.5</v>
      </c>
      <c r="HA406">
        <v>29525</v>
      </c>
      <c r="HB406">
        <v>29406.5</v>
      </c>
      <c r="HC406">
        <v>34776.1</v>
      </c>
      <c r="HD406">
        <v>35544.6</v>
      </c>
      <c r="HE406">
        <v>41545.2</v>
      </c>
      <c r="HF406">
        <v>41776.8</v>
      </c>
      <c r="HG406">
        <v>1.92523</v>
      </c>
      <c r="HH406">
        <v>1.8755</v>
      </c>
      <c r="HI406">
        <v>0.0581406</v>
      </c>
      <c r="HJ406">
        <v>0</v>
      </c>
      <c r="HK406">
        <v>29.0518</v>
      </c>
      <c r="HL406">
        <v>999.9</v>
      </c>
      <c r="HM406">
        <v>50.6</v>
      </c>
      <c r="HN406">
        <v>31</v>
      </c>
      <c r="HO406">
        <v>25.0488</v>
      </c>
      <c r="HP406">
        <v>62.0365</v>
      </c>
      <c r="HQ406">
        <v>26.0176</v>
      </c>
      <c r="HR406">
        <v>1</v>
      </c>
      <c r="HS406">
        <v>0.115335</v>
      </c>
      <c r="HT406">
        <v>-0.74408</v>
      </c>
      <c r="HU406">
        <v>20.3387</v>
      </c>
      <c r="HV406">
        <v>5.21624</v>
      </c>
      <c r="HW406">
        <v>12.0123</v>
      </c>
      <c r="HX406">
        <v>4.9885</v>
      </c>
      <c r="HY406">
        <v>3.28765</v>
      </c>
      <c r="HZ406">
        <v>9999</v>
      </c>
      <c r="IA406">
        <v>9999</v>
      </c>
      <c r="IB406">
        <v>9999</v>
      </c>
      <c r="IC406">
        <v>5.9</v>
      </c>
      <c r="ID406">
        <v>1.86759</v>
      </c>
      <c r="IE406">
        <v>1.86676</v>
      </c>
      <c r="IF406">
        <v>1.86603</v>
      </c>
      <c r="IG406">
        <v>1.86602</v>
      </c>
      <c r="IH406">
        <v>1.86789</v>
      </c>
      <c r="II406">
        <v>1.87028</v>
      </c>
      <c r="IJ406">
        <v>1.86898</v>
      </c>
      <c r="IK406">
        <v>1.87042</v>
      </c>
      <c r="IL406">
        <v>0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-0.302</v>
      </c>
      <c r="IZ406">
        <v>0.1386</v>
      </c>
      <c r="JA406">
        <v>-0.08430758455233166</v>
      </c>
      <c r="JB406">
        <v>-0.0005046786976645747</v>
      </c>
      <c r="JC406">
        <v>-2.788243218172637E-07</v>
      </c>
      <c r="JD406">
        <v>-1.458253586176284E-11</v>
      </c>
      <c r="JE406">
        <v>-0.06436460862781151</v>
      </c>
      <c r="JF406">
        <v>-0.004978686969522418</v>
      </c>
      <c r="JG406">
        <v>0.0008967905392753483</v>
      </c>
      <c r="JH406">
        <v>-1.433903952826167E-05</v>
      </c>
      <c r="JI406">
        <v>4</v>
      </c>
      <c r="JJ406">
        <v>2332</v>
      </c>
      <c r="JK406">
        <v>1</v>
      </c>
      <c r="JL406">
        <v>26</v>
      </c>
      <c r="JM406">
        <v>192910.2</v>
      </c>
      <c r="JN406">
        <v>192910.3</v>
      </c>
      <c r="JO406">
        <v>0.876465</v>
      </c>
      <c r="JP406">
        <v>2.27783</v>
      </c>
      <c r="JQ406">
        <v>1.39648</v>
      </c>
      <c r="JR406">
        <v>2.34741</v>
      </c>
      <c r="JS406">
        <v>1.49536</v>
      </c>
      <c r="JT406">
        <v>2.69043</v>
      </c>
      <c r="JU406">
        <v>36.5523</v>
      </c>
      <c r="JV406">
        <v>24.07</v>
      </c>
      <c r="JW406">
        <v>18</v>
      </c>
      <c r="JX406">
        <v>493.422</v>
      </c>
      <c r="JY406">
        <v>451.892</v>
      </c>
      <c r="JZ406">
        <v>29.5974</v>
      </c>
      <c r="KA406">
        <v>29.0811</v>
      </c>
      <c r="KB406">
        <v>30</v>
      </c>
      <c r="KC406">
        <v>28.8847</v>
      </c>
      <c r="KD406">
        <v>28.8095</v>
      </c>
      <c r="KE406">
        <v>17.5528</v>
      </c>
      <c r="KF406">
        <v>30.8675</v>
      </c>
      <c r="KG406">
        <v>63.5823</v>
      </c>
      <c r="KH406">
        <v>29.5966</v>
      </c>
      <c r="KI406">
        <v>333.067</v>
      </c>
      <c r="KJ406">
        <v>18.3764</v>
      </c>
      <c r="KK406">
        <v>100.905</v>
      </c>
      <c r="KL406">
        <v>100.461</v>
      </c>
    </row>
    <row r="407" spans="1:298">
      <c r="A407">
        <v>391</v>
      </c>
      <c r="B407">
        <v>1758822045.5</v>
      </c>
      <c r="C407">
        <v>9010.400000095367</v>
      </c>
      <c r="D407" t="s">
        <v>1230</v>
      </c>
      <c r="E407" t="s">
        <v>1231</v>
      </c>
      <c r="F407">
        <v>5</v>
      </c>
      <c r="G407" t="s">
        <v>1219</v>
      </c>
      <c r="H407" t="s">
        <v>437</v>
      </c>
      <c r="I407" t="s">
        <v>438</v>
      </c>
      <c r="J407">
        <v>1758822037.714286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355.4407684245937</v>
      </c>
      <c r="AL407">
        <v>353.0816727272725</v>
      </c>
      <c r="AM407">
        <v>-3.110748500789999</v>
      </c>
      <c r="AN407">
        <v>65.06537855380651</v>
      </c>
      <c r="AO407">
        <f>(AQ407 - AP407 + DZ407*1E3/(8.314*(EB407+273.15)) * AS407/DY407 * AR407) * DY407/(100*DM407) * 1000/(1000 - AQ407)</f>
        <v>0</v>
      </c>
      <c r="AP407">
        <v>18.32729439761968</v>
      </c>
      <c r="AQ407">
        <v>24.4437896969697</v>
      </c>
      <c r="AR407">
        <v>-0.0001569454393461556</v>
      </c>
      <c r="AS407">
        <v>108.0142329916275</v>
      </c>
      <c r="AT407">
        <v>0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5</v>
      </c>
      <c r="DN407">
        <v>0.5</v>
      </c>
      <c r="DO407" t="s">
        <v>440</v>
      </c>
      <c r="DP407">
        <v>2</v>
      </c>
      <c r="DQ407" t="b">
        <v>1</v>
      </c>
      <c r="DR407">
        <v>1758822037.714286</v>
      </c>
      <c r="DS407">
        <v>365.8216785714285</v>
      </c>
      <c r="DT407">
        <v>364.4558571428571</v>
      </c>
      <c r="DU407">
        <v>24.45400714285714</v>
      </c>
      <c r="DV407">
        <v>18.3453</v>
      </c>
      <c r="DW407">
        <v>366.1288928571429</v>
      </c>
      <c r="DX407">
        <v>24.31534285714286</v>
      </c>
      <c r="DY407">
        <v>499.9870357142858</v>
      </c>
      <c r="DZ407">
        <v>91.13546428571431</v>
      </c>
      <c r="EA407">
        <v>0.02947709285714286</v>
      </c>
      <c r="EB407">
        <v>30.80345714285715</v>
      </c>
      <c r="EC407">
        <v>29.99577142857143</v>
      </c>
      <c r="ED407">
        <v>999.9000000000002</v>
      </c>
      <c r="EE407">
        <v>0</v>
      </c>
      <c r="EF407">
        <v>0</v>
      </c>
      <c r="EG407">
        <v>9999.10607142857</v>
      </c>
      <c r="EH407">
        <v>0</v>
      </c>
      <c r="EI407">
        <v>11.8598</v>
      </c>
      <c r="EJ407">
        <v>1.365775892857143</v>
      </c>
      <c r="EK407">
        <v>374.9918214285714</v>
      </c>
      <c r="EL407">
        <v>371.2670357142857</v>
      </c>
      <c r="EM407">
        <v>6.108706428571428</v>
      </c>
      <c r="EN407">
        <v>364.4558571428571</v>
      </c>
      <c r="EO407">
        <v>18.3453</v>
      </c>
      <c r="EP407">
        <v>2.228626071428572</v>
      </c>
      <c r="EQ407">
        <v>1.671906428571428</v>
      </c>
      <c r="ER407">
        <v>19.16959285714286</v>
      </c>
      <c r="ES407">
        <v>14.63802142857143</v>
      </c>
      <c r="ET407">
        <v>1999.993214285714</v>
      </c>
      <c r="EU407">
        <v>0.9799957857142856</v>
      </c>
      <c r="EV407">
        <v>0.02000460714285715</v>
      </c>
      <c r="EW407">
        <v>0</v>
      </c>
      <c r="EX407">
        <v>629.7108928571427</v>
      </c>
      <c r="EY407">
        <v>5.00097</v>
      </c>
      <c r="EZ407">
        <v>12605.425</v>
      </c>
      <c r="FA407">
        <v>16707.49642857143</v>
      </c>
      <c r="FB407">
        <v>41.26107142857143</v>
      </c>
      <c r="FC407">
        <v>41.62942857142856</v>
      </c>
      <c r="FD407">
        <v>41.19149999999998</v>
      </c>
      <c r="FE407">
        <v>41.23425</v>
      </c>
      <c r="FF407">
        <v>41.87049999999999</v>
      </c>
      <c r="FG407">
        <v>1955.083214285714</v>
      </c>
      <c r="FH407">
        <v>39.91</v>
      </c>
      <c r="FI407">
        <v>0</v>
      </c>
      <c r="FJ407">
        <v>1758822046.8</v>
      </c>
      <c r="FK407">
        <v>0</v>
      </c>
      <c r="FL407">
        <v>629.5337999999999</v>
      </c>
      <c r="FM407">
        <v>-16.83953849923809</v>
      </c>
      <c r="FN407">
        <v>-334.7538466629568</v>
      </c>
      <c r="FO407">
        <v>12601.54</v>
      </c>
      <c r="FP407">
        <v>15</v>
      </c>
      <c r="FQ407">
        <v>0</v>
      </c>
      <c r="FR407" t="s">
        <v>441</v>
      </c>
      <c r="FS407">
        <v>1747247426.5</v>
      </c>
      <c r="FT407">
        <v>1747247420.5</v>
      </c>
      <c r="FU407">
        <v>0</v>
      </c>
      <c r="FV407">
        <v>1.027</v>
      </c>
      <c r="FW407">
        <v>0.031</v>
      </c>
      <c r="FX407">
        <v>0.02</v>
      </c>
      <c r="FY407">
        <v>0.05</v>
      </c>
      <c r="FZ407">
        <v>420</v>
      </c>
      <c r="GA407">
        <v>16</v>
      </c>
      <c r="GB407">
        <v>0.01</v>
      </c>
      <c r="GC407">
        <v>0.1</v>
      </c>
      <c r="GD407">
        <v>-1.090277536585366</v>
      </c>
      <c r="GE407">
        <v>42.11079545644598</v>
      </c>
      <c r="GF407">
        <v>4.321933951444456</v>
      </c>
      <c r="GG407">
        <v>0</v>
      </c>
      <c r="GH407">
        <v>630.488794117647</v>
      </c>
      <c r="GI407">
        <v>-15.20184875132998</v>
      </c>
      <c r="GJ407">
        <v>1.513075263075209</v>
      </c>
      <c r="GK407">
        <v>-1</v>
      </c>
      <c r="GL407">
        <v>6.109777073170731</v>
      </c>
      <c r="GM407">
        <v>-0.009047456445986708</v>
      </c>
      <c r="GN407">
        <v>0.007881697924012164</v>
      </c>
      <c r="GO407">
        <v>1</v>
      </c>
      <c r="GP407">
        <v>1</v>
      </c>
      <c r="GQ407">
        <v>2</v>
      </c>
      <c r="GR407" t="s">
        <v>442</v>
      </c>
      <c r="GS407">
        <v>3.13492</v>
      </c>
      <c r="GT407">
        <v>2.68979</v>
      </c>
      <c r="GU407">
        <v>0.0808232</v>
      </c>
      <c r="GV407">
        <v>0.07923230000000001</v>
      </c>
      <c r="GW407">
        <v>0.10838</v>
      </c>
      <c r="GX407">
        <v>0.0874094</v>
      </c>
      <c r="GY407">
        <v>29190.2</v>
      </c>
      <c r="GZ407">
        <v>29297.7</v>
      </c>
      <c r="HA407">
        <v>29523.7</v>
      </c>
      <c r="HB407">
        <v>29406.3</v>
      </c>
      <c r="HC407">
        <v>34776.3</v>
      </c>
      <c r="HD407">
        <v>35548.6</v>
      </c>
      <c r="HE407">
        <v>41543.7</v>
      </c>
      <c r="HF407">
        <v>41776.4</v>
      </c>
      <c r="HG407">
        <v>1.92525</v>
      </c>
      <c r="HH407">
        <v>1.8755</v>
      </c>
      <c r="HI407">
        <v>0.0581592</v>
      </c>
      <c r="HJ407">
        <v>0</v>
      </c>
      <c r="HK407">
        <v>29.0518</v>
      </c>
      <c r="HL407">
        <v>999.9</v>
      </c>
      <c r="HM407">
        <v>50.6</v>
      </c>
      <c r="HN407">
        <v>31</v>
      </c>
      <c r="HO407">
        <v>25.0476</v>
      </c>
      <c r="HP407">
        <v>62.1665</v>
      </c>
      <c r="HQ407">
        <v>25.8333</v>
      </c>
      <c r="HR407">
        <v>1</v>
      </c>
      <c r="HS407">
        <v>0.115442</v>
      </c>
      <c r="HT407">
        <v>-0.7382030000000001</v>
      </c>
      <c r="HU407">
        <v>20.3388</v>
      </c>
      <c r="HV407">
        <v>5.21579</v>
      </c>
      <c r="HW407">
        <v>12.0126</v>
      </c>
      <c r="HX407">
        <v>4.98875</v>
      </c>
      <c r="HY407">
        <v>3.28772</v>
      </c>
      <c r="HZ407">
        <v>9999</v>
      </c>
      <c r="IA407">
        <v>9999</v>
      </c>
      <c r="IB407">
        <v>9999</v>
      </c>
      <c r="IC407">
        <v>5.9</v>
      </c>
      <c r="ID407">
        <v>1.8676</v>
      </c>
      <c r="IE407">
        <v>1.86675</v>
      </c>
      <c r="IF407">
        <v>1.86602</v>
      </c>
      <c r="IG407">
        <v>1.86601</v>
      </c>
      <c r="IH407">
        <v>1.86786</v>
      </c>
      <c r="II407">
        <v>1.87027</v>
      </c>
      <c r="IJ407">
        <v>1.86895</v>
      </c>
      <c r="IK407">
        <v>1.87042</v>
      </c>
      <c r="IL407">
        <v>0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-0.291</v>
      </c>
      <c r="IZ407">
        <v>0.1385</v>
      </c>
      <c r="JA407">
        <v>-0.08430758455233166</v>
      </c>
      <c r="JB407">
        <v>-0.0005046786976645747</v>
      </c>
      <c r="JC407">
        <v>-2.788243218172637E-07</v>
      </c>
      <c r="JD407">
        <v>-1.458253586176284E-11</v>
      </c>
      <c r="JE407">
        <v>-0.06436460862781151</v>
      </c>
      <c r="JF407">
        <v>-0.004978686969522418</v>
      </c>
      <c r="JG407">
        <v>0.0008967905392753483</v>
      </c>
      <c r="JH407">
        <v>-1.433903952826167E-05</v>
      </c>
      <c r="JI407">
        <v>4</v>
      </c>
      <c r="JJ407">
        <v>2332</v>
      </c>
      <c r="JK407">
        <v>1</v>
      </c>
      <c r="JL407">
        <v>26</v>
      </c>
      <c r="JM407">
        <v>192910.3</v>
      </c>
      <c r="JN407">
        <v>192910.4</v>
      </c>
      <c r="JO407">
        <v>0.845947</v>
      </c>
      <c r="JP407">
        <v>2.26196</v>
      </c>
      <c r="JQ407">
        <v>1.39648</v>
      </c>
      <c r="JR407">
        <v>2.34985</v>
      </c>
      <c r="JS407">
        <v>1.49536</v>
      </c>
      <c r="JT407">
        <v>2.69653</v>
      </c>
      <c r="JU407">
        <v>36.5759</v>
      </c>
      <c r="JV407">
        <v>24.07</v>
      </c>
      <c r="JW407">
        <v>18</v>
      </c>
      <c r="JX407">
        <v>493.458</v>
      </c>
      <c r="JY407">
        <v>451.901</v>
      </c>
      <c r="JZ407">
        <v>29.5998</v>
      </c>
      <c r="KA407">
        <v>29.0836</v>
      </c>
      <c r="KB407">
        <v>30.0002</v>
      </c>
      <c r="KC407">
        <v>28.8872</v>
      </c>
      <c r="KD407">
        <v>28.8108</v>
      </c>
      <c r="KE407">
        <v>16.9563</v>
      </c>
      <c r="KF407">
        <v>30.8675</v>
      </c>
      <c r="KG407">
        <v>63.5823</v>
      </c>
      <c r="KH407">
        <v>29.5988</v>
      </c>
      <c r="KI407">
        <v>319.708</v>
      </c>
      <c r="KJ407">
        <v>18.3963</v>
      </c>
      <c r="KK407">
        <v>100.901</v>
      </c>
      <c r="KL407">
        <v>100.46</v>
      </c>
    </row>
    <row r="408" spans="1:298">
      <c r="A408">
        <v>392</v>
      </c>
      <c r="B408">
        <v>1758822050.5</v>
      </c>
      <c r="C408">
        <v>9015.400000095367</v>
      </c>
      <c r="D408" t="s">
        <v>1232</v>
      </c>
      <c r="E408" t="s">
        <v>1233</v>
      </c>
      <c r="F408">
        <v>5</v>
      </c>
      <c r="G408" t="s">
        <v>1219</v>
      </c>
      <c r="H408" t="s">
        <v>437</v>
      </c>
      <c r="I408" t="s">
        <v>438</v>
      </c>
      <c r="J408">
        <v>1758822043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339.3293986922017</v>
      </c>
      <c r="AL408">
        <v>337.6461878787878</v>
      </c>
      <c r="AM408">
        <v>-3.075116408063185</v>
      </c>
      <c r="AN408">
        <v>65.06537855380651</v>
      </c>
      <c r="AO408">
        <f>(AQ408 - AP408 + DZ408*1E3/(8.314*(EB408+273.15)) * AS408/DY408 * AR408) * DY408/(100*DM408) * 1000/(1000 - AQ408)</f>
        <v>0</v>
      </c>
      <c r="AP408">
        <v>18.31853727393985</v>
      </c>
      <c r="AQ408">
        <v>24.42674969696968</v>
      </c>
      <c r="AR408">
        <v>-0.0001961935282959582</v>
      </c>
      <c r="AS408">
        <v>108.0142329916275</v>
      </c>
      <c r="AT408">
        <v>0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5</v>
      </c>
      <c r="DN408">
        <v>0.5</v>
      </c>
      <c r="DO408" t="s">
        <v>440</v>
      </c>
      <c r="DP408">
        <v>2</v>
      </c>
      <c r="DQ408" t="b">
        <v>1</v>
      </c>
      <c r="DR408">
        <v>1758822043</v>
      </c>
      <c r="DS408">
        <v>350.4446296296296</v>
      </c>
      <c r="DT408">
        <v>347.2302592592593</v>
      </c>
      <c r="DU408">
        <v>24.44499259259259</v>
      </c>
      <c r="DV408">
        <v>18.33438518518519</v>
      </c>
      <c r="DW408">
        <v>350.740962962963</v>
      </c>
      <c r="DX408">
        <v>24.30644814814815</v>
      </c>
      <c r="DY408">
        <v>500.0162222222222</v>
      </c>
      <c r="DZ408">
        <v>91.1346962962963</v>
      </c>
      <c r="EA408">
        <v>0.02942218888888889</v>
      </c>
      <c r="EB408">
        <v>30.80378888888889</v>
      </c>
      <c r="EC408">
        <v>29.99833333333334</v>
      </c>
      <c r="ED408">
        <v>999.9000000000001</v>
      </c>
      <c r="EE408">
        <v>0</v>
      </c>
      <c r="EF408">
        <v>0</v>
      </c>
      <c r="EG408">
        <v>9998.587777777777</v>
      </c>
      <c r="EH408">
        <v>0</v>
      </c>
      <c r="EI408">
        <v>11.8598</v>
      </c>
      <c r="EJ408">
        <v>3.214301851851852</v>
      </c>
      <c r="EK408">
        <v>359.2260370370371</v>
      </c>
      <c r="EL408">
        <v>353.7156296296296</v>
      </c>
      <c r="EM408">
        <v>6.110605185185183</v>
      </c>
      <c r="EN408">
        <v>347.2302592592593</v>
      </c>
      <c r="EO408">
        <v>18.33438518518519</v>
      </c>
      <c r="EP408">
        <v>2.227785925925926</v>
      </c>
      <c r="EQ408">
        <v>1.670898148148148</v>
      </c>
      <c r="ER408">
        <v>19.16354074074074</v>
      </c>
      <c r="ES408">
        <v>14.62867777777778</v>
      </c>
      <c r="ET408">
        <v>1999.993703703703</v>
      </c>
      <c r="EU408">
        <v>0.9799957777777777</v>
      </c>
      <c r="EV408">
        <v>0.02000461481481482</v>
      </c>
      <c r="EW408">
        <v>0</v>
      </c>
      <c r="EX408">
        <v>628.2551481481481</v>
      </c>
      <c r="EY408">
        <v>5.00097</v>
      </c>
      <c r="EZ408">
        <v>12576.82962962963</v>
      </c>
      <c r="FA408">
        <v>16707.49259259259</v>
      </c>
      <c r="FB408">
        <v>41.25688888888889</v>
      </c>
      <c r="FC408">
        <v>41.62959259259259</v>
      </c>
      <c r="FD408">
        <v>41.18699999999999</v>
      </c>
      <c r="FE408">
        <v>41.23133333333334</v>
      </c>
      <c r="FF408">
        <v>41.87033333333333</v>
      </c>
      <c r="FG408">
        <v>1955.083703703704</v>
      </c>
      <c r="FH408">
        <v>39.91</v>
      </c>
      <c r="FI408">
        <v>0</v>
      </c>
      <c r="FJ408">
        <v>1758822051.6</v>
      </c>
      <c r="FK408">
        <v>0</v>
      </c>
      <c r="FL408">
        <v>628.20664</v>
      </c>
      <c r="FM408">
        <v>-15.86738464341297</v>
      </c>
      <c r="FN408">
        <v>-317.3538466385038</v>
      </c>
      <c r="FO408">
        <v>12575.604</v>
      </c>
      <c r="FP408">
        <v>15</v>
      </c>
      <c r="FQ408">
        <v>0</v>
      </c>
      <c r="FR408" t="s">
        <v>441</v>
      </c>
      <c r="FS408">
        <v>1747247426.5</v>
      </c>
      <c r="FT408">
        <v>1747247420.5</v>
      </c>
      <c r="FU408">
        <v>0</v>
      </c>
      <c r="FV408">
        <v>1.027</v>
      </c>
      <c r="FW408">
        <v>0.031</v>
      </c>
      <c r="FX408">
        <v>0.02</v>
      </c>
      <c r="FY408">
        <v>0.05</v>
      </c>
      <c r="FZ408">
        <v>420</v>
      </c>
      <c r="GA408">
        <v>16</v>
      </c>
      <c r="GB408">
        <v>0.01</v>
      </c>
      <c r="GC408">
        <v>0.1</v>
      </c>
      <c r="GD408">
        <v>2.089487024999999</v>
      </c>
      <c r="GE408">
        <v>20.72295387242026</v>
      </c>
      <c r="GF408">
        <v>2.110134154155459</v>
      </c>
      <c r="GG408">
        <v>0</v>
      </c>
      <c r="GH408">
        <v>629.1224411764706</v>
      </c>
      <c r="GI408">
        <v>-16.46846447865201</v>
      </c>
      <c r="GJ408">
        <v>1.627512125032573</v>
      </c>
      <c r="GK408">
        <v>-1</v>
      </c>
      <c r="GL408">
        <v>6.1099485</v>
      </c>
      <c r="GM408">
        <v>0.04004510318947607</v>
      </c>
      <c r="GN408">
        <v>0.008194446457815179</v>
      </c>
      <c r="GO408">
        <v>1</v>
      </c>
      <c r="GP408">
        <v>1</v>
      </c>
      <c r="GQ408">
        <v>2</v>
      </c>
      <c r="GR408" t="s">
        <v>442</v>
      </c>
      <c r="GS408">
        <v>3.13498</v>
      </c>
      <c r="GT408">
        <v>2.68935</v>
      </c>
      <c r="GU408">
        <v>0.0779738</v>
      </c>
      <c r="GV408">
        <v>0.076308</v>
      </c>
      <c r="GW408">
        <v>0.108334</v>
      </c>
      <c r="GX408">
        <v>0.087413</v>
      </c>
      <c r="GY408">
        <v>29281.2</v>
      </c>
      <c r="GZ408">
        <v>29391</v>
      </c>
      <c r="HA408">
        <v>29524.2</v>
      </c>
      <c r="HB408">
        <v>29406.6</v>
      </c>
      <c r="HC408">
        <v>34778.6</v>
      </c>
      <c r="HD408">
        <v>35549</v>
      </c>
      <c r="HE408">
        <v>41544.3</v>
      </c>
      <c r="HF408">
        <v>41777</v>
      </c>
      <c r="HG408">
        <v>1.92558</v>
      </c>
      <c r="HH408">
        <v>1.87525</v>
      </c>
      <c r="HI408">
        <v>0.0587143</v>
      </c>
      <c r="HJ408">
        <v>0</v>
      </c>
      <c r="HK408">
        <v>29.0518</v>
      </c>
      <c r="HL408">
        <v>999.9</v>
      </c>
      <c r="HM408">
        <v>50.6</v>
      </c>
      <c r="HN408">
        <v>31</v>
      </c>
      <c r="HO408">
        <v>25.0476</v>
      </c>
      <c r="HP408">
        <v>62.0265</v>
      </c>
      <c r="HQ408">
        <v>25.8253</v>
      </c>
      <c r="HR408">
        <v>1</v>
      </c>
      <c r="HS408">
        <v>0.115361</v>
      </c>
      <c r="HT408">
        <v>-0.741868</v>
      </c>
      <c r="HU408">
        <v>20.3385</v>
      </c>
      <c r="HV408">
        <v>5.21519</v>
      </c>
      <c r="HW408">
        <v>12.0116</v>
      </c>
      <c r="HX408">
        <v>4.9885</v>
      </c>
      <c r="HY408">
        <v>3.2878</v>
      </c>
      <c r="HZ408">
        <v>9999</v>
      </c>
      <c r="IA408">
        <v>9999</v>
      </c>
      <c r="IB408">
        <v>9999</v>
      </c>
      <c r="IC408">
        <v>5.9</v>
      </c>
      <c r="ID408">
        <v>1.86765</v>
      </c>
      <c r="IE408">
        <v>1.86674</v>
      </c>
      <c r="IF408">
        <v>1.86602</v>
      </c>
      <c r="IG408">
        <v>1.86603</v>
      </c>
      <c r="IH408">
        <v>1.86788</v>
      </c>
      <c r="II408">
        <v>1.87028</v>
      </c>
      <c r="IJ408">
        <v>1.86894</v>
      </c>
      <c r="IK408">
        <v>1.87042</v>
      </c>
      <c r="IL408">
        <v>0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-0.281</v>
      </c>
      <c r="IZ408">
        <v>0.1383</v>
      </c>
      <c r="JA408">
        <v>-0.08430758455233166</v>
      </c>
      <c r="JB408">
        <v>-0.0005046786976645747</v>
      </c>
      <c r="JC408">
        <v>-2.788243218172637E-07</v>
      </c>
      <c r="JD408">
        <v>-1.458253586176284E-11</v>
      </c>
      <c r="JE408">
        <v>-0.06436460862781151</v>
      </c>
      <c r="JF408">
        <v>-0.004978686969522418</v>
      </c>
      <c r="JG408">
        <v>0.0008967905392753483</v>
      </c>
      <c r="JH408">
        <v>-1.433903952826167E-05</v>
      </c>
      <c r="JI408">
        <v>4</v>
      </c>
      <c r="JJ408">
        <v>2332</v>
      </c>
      <c r="JK408">
        <v>1</v>
      </c>
      <c r="JL408">
        <v>26</v>
      </c>
      <c r="JM408">
        <v>192910.4</v>
      </c>
      <c r="JN408">
        <v>192910.5</v>
      </c>
      <c r="JO408">
        <v>0.810547</v>
      </c>
      <c r="JP408">
        <v>2.27173</v>
      </c>
      <c r="JQ408">
        <v>1.39648</v>
      </c>
      <c r="JR408">
        <v>2.35107</v>
      </c>
      <c r="JS408">
        <v>1.49536</v>
      </c>
      <c r="JT408">
        <v>2.66724</v>
      </c>
      <c r="JU408">
        <v>36.5759</v>
      </c>
      <c r="JV408">
        <v>24.07</v>
      </c>
      <c r="JW408">
        <v>18</v>
      </c>
      <c r="JX408">
        <v>493.664</v>
      </c>
      <c r="JY408">
        <v>451.763</v>
      </c>
      <c r="JZ408">
        <v>29.6014</v>
      </c>
      <c r="KA408">
        <v>29.0843</v>
      </c>
      <c r="KB408">
        <v>30</v>
      </c>
      <c r="KC408">
        <v>28.8873</v>
      </c>
      <c r="KD408">
        <v>28.8132</v>
      </c>
      <c r="KE408">
        <v>16.2513</v>
      </c>
      <c r="KF408">
        <v>30.5905</v>
      </c>
      <c r="KG408">
        <v>63.5823</v>
      </c>
      <c r="KH408">
        <v>29.6017</v>
      </c>
      <c r="KI408">
        <v>299.577</v>
      </c>
      <c r="KJ408">
        <v>18.4149</v>
      </c>
      <c r="KK408">
        <v>100.902</v>
      </c>
      <c r="KL408">
        <v>100.461</v>
      </c>
    </row>
    <row r="409" spans="1:298">
      <c r="A409">
        <v>393</v>
      </c>
      <c r="B409">
        <v>1758822055.5</v>
      </c>
      <c r="C409">
        <v>9020.400000095367</v>
      </c>
      <c r="D409" t="s">
        <v>1234</v>
      </c>
      <c r="E409" t="s">
        <v>1235</v>
      </c>
      <c r="F409">
        <v>5</v>
      </c>
      <c r="G409" t="s">
        <v>1219</v>
      </c>
      <c r="H409" t="s">
        <v>437</v>
      </c>
      <c r="I409" t="s">
        <v>438</v>
      </c>
      <c r="J409">
        <v>1758822047.714286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323.1434429971998</v>
      </c>
      <c r="AL409">
        <v>322.1629939393941</v>
      </c>
      <c r="AM409">
        <v>-3.105671727516173</v>
      </c>
      <c r="AN409">
        <v>65.06537855380651</v>
      </c>
      <c r="AO409">
        <f>(AQ409 - AP409 + DZ409*1E3/(8.314*(EB409+273.15)) * AS409/DY409 * AR409) * DY409/(100*DM409) * 1000/(1000 - AQ409)</f>
        <v>0</v>
      </c>
      <c r="AP409">
        <v>18.33770494810515</v>
      </c>
      <c r="AQ409">
        <v>24.42474545454545</v>
      </c>
      <c r="AR409">
        <v>-2.022719091707107E-05</v>
      </c>
      <c r="AS409">
        <v>108.0142329916275</v>
      </c>
      <c r="AT409">
        <v>0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5</v>
      </c>
      <c r="DN409">
        <v>0.5</v>
      </c>
      <c r="DO409" t="s">
        <v>440</v>
      </c>
      <c r="DP409">
        <v>2</v>
      </c>
      <c r="DQ409" t="b">
        <v>1</v>
      </c>
      <c r="DR409">
        <v>1758822047.714286</v>
      </c>
      <c r="DS409">
        <v>336.2882142857143</v>
      </c>
      <c r="DT409">
        <v>332.0732857142858</v>
      </c>
      <c r="DU409">
        <v>24.43603571428572</v>
      </c>
      <c r="DV409">
        <v>18.32950357142857</v>
      </c>
      <c r="DW409">
        <v>336.5746071428571</v>
      </c>
      <c r="DX409">
        <v>24.29760714285714</v>
      </c>
      <c r="DY409">
        <v>500.0148928571429</v>
      </c>
      <c r="DZ409">
        <v>91.13379285714289</v>
      </c>
      <c r="EA409">
        <v>0.02933612142857143</v>
      </c>
      <c r="EB409">
        <v>30.804525</v>
      </c>
      <c r="EC409">
        <v>30.002275</v>
      </c>
      <c r="ED409">
        <v>999.9000000000002</v>
      </c>
      <c r="EE409">
        <v>0</v>
      </c>
      <c r="EF409">
        <v>0</v>
      </c>
      <c r="EG409">
        <v>9999.528928571428</v>
      </c>
      <c r="EH409">
        <v>0</v>
      </c>
      <c r="EI409">
        <v>11.8598</v>
      </c>
      <c r="EJ409">
        <v>4.214866785714285</v>
      </c>
      <c r="EK409">
        <v>344.7118214285715</v>
      </c>
      <c r="EL409">
        <v>338.2736785714285</v>
      </c>
      <c r="EM409">
        <v>6.106529285714287</v>
      </c>
      <c r="EN409">
        <v>332.0732857142858</v>
      </c>
      <c r="EO409">
        <v>18.32950357142857</v>
      </c>
      <c r="EP409">
        <v>2.226948214285714</v>
      </c>
      <c r="EQ409">
        <v>1.670436785714286</v>
      </c>
      <c r="ER409">
        <v>19.1575</v>
      </c>
      <c r="ES409">
        <v>14.62440357142857</v>
      </c>
      <c r="ET409">
        <v>1999.994642857142</v>
      </c>
      <c r="EU409">
        <v>0.9799957857142856</v>
      </c>
      <c r="EV409">
        <v>0.02000460357142857</v>
      </c>
      <c r="EW409">
        <v>0</v>
      </c>
      <c r="EX409">
        <v>627.132857142857</v>
      </c>
      <c r="EY409">
        <v>5.00097</v>
      </c>
      <c r="EZ409">
        <v>12553.65714285714</v>
      </c>
      <c r="FA409">
        <v>16707.51071428571</v>
      </c>
      <c r="FB409">
        <v>41.25664285714286</v>
      </c>
      <c r="FC409">
        <v>41.62942857142857</v>
      </c>
      <c r="FD409">
        <v>41.18699999999999</v>
      </c>
      <c r="FE409">
        <v>41.21624999999999</v>
      </c>
      <c r="FF409">
        <v>41.8705</v>
      </c>
      <c r="FG409">
        <v>1955.084642857142</v>
      </c>
      <c r="FH409">
        <v>39.91</v>
      </c>
      <c r="FI409">
        <v>0</v>
      </c>
      <c r="FJ409">
        <v>1758822056.4</v>
      </c>
      <c r="FK409">
        <v>0</v>
      </c>
      <c r="FL409">
        <v>627.07812</v>
      </c>
      <c r="FM409">
        <v>-13.10761536190534</v>
      </c>
      <c r="FN409">
        <v>-275.0307687868363</v>
      </c>
      <c r="FO409">
        <v>12552.072</v>
      </c>
      <c r="FP409">
        <v>15</v>
      </c>
      <c r="FQ409">
        <v>0</v>
      </c>
      <c r="FR409" t="s">
        <v>441</v>
      </c>
      <c r="FS409">
        <v>1747247426.5</v>
      </c>
      <c r="FT409">
        <v>1747247420.5</v>
      </c>
      <c r="FU409">
        <v>0</v>
      </c>
      <c r="FV409">
        <v>1.027</v>
      </c>
      <c r="FW409">
        <v>0.031</v>
      </c>
      <c r="FX409">
        <v>0.02</v>
      </c>
      <c r="FY409">
        <v>0.05</v>
      </c>
      <c r="FZ409">
        <v>420</v>
      </c>
      <c r="GA409">
        <v>16</v>
      </c>
      <c r="GB409">
        <v>0.01</v>
      </c>
      <c r="GC409">
        <v>0.1</v>
      </c>
      <c r="GD409">
        <v>3.421593487804878</v>
      </c>
      <c r="GE409">
        <v>13.39880245296167</v>
      </c>
      <c r="GF409">
        <v>1.370812715378214</v>
      </c>
      <c r="GG409">
        <v>0</v>
      </c>
      <c r="GH409">
        <v>627.9047647058824</v>
      </c>
      <c r="GI409">
        <v>-15.10389610794528</v>
      </c>
      <c r="GJ409">
        <v>1.499854543120443</v>
      </c>
      <c r="GK409">
        <v>-1</v>
      </c>
      <c r="GL409">
        <v>6.106407317073171</v>
      </c>
      <c r="GM409">
        <v>-0.0225434843205623</v>
      </c>
      <c r="GN409">
        <v>0.01215399202197349</v>
      </c>
      <c r="GO409">
        <v>1</v>
      </c>
      <c r="GP409">
        <v>1</v>
      </c>
      <c r="GQ409">
        <v>2</v>
      </c>
      <c r="GR409" t="s">
        <v>442</v>
      </c>
      <c r="GS409">
        <v>3.13488</v>
      </c>
      <c r="GT409">
        <v>2.68953</v>
      </c>
      <c r="GU409">
        <v>0.0750463</v>
      </c>
      <c r="GV409">
        <v>0.0731202</v>
      </c>
      <c r="GW409">
        <v>0.108327</v>
      </c>
      <c r="GX409">
        <v>0.0875615</v>
      </c>
      <c r="GY409">
        <v>29373.9</v>
      </c>
      <c r="GZ409">
        <v>29492.6</v>
      </c>
      <c r="HA409">
        <v>29524</v>
      </c>
      <c r="HB409">
        <v>29406.7</v>
      </c>
      <c r="HC409">
        <v>34778.8</v>
      </c>
      <c r="HD409">
        <v>35543</v>
      </c>
      <c r="HE409">
        <v>41544.3</v>
      </c>
      <c r="HF409">
        <v>41777</v>
      </c>
      <c r="HG409">
        <v>1.92533</v>
      </c>
      <c r="HH409">
        <v>1.8754</v>
      </c>
      <c r="HI409">
        <v>0.0588</v>
      </c>
      <c r="HJ409">
        <v>0</v>
      </c>
      <c r="HK409">
        <v>29.0506</v>
      </c>
      <c r="HL409">
        <v>999.9</v>
      </c>
      <c r="HM409">
        <v>50.6</v>
      </c>
      <c r="HN409">
        <v>31</v>
      </c>
      <c r="HO409">
        <v>25.0483</v>
      </c>
      <c r="HP409">
        <v>61.8565</v>
      </c>
      <c r="HQ409">
        <v>25.9896</v>
      </c>
      <c r="HR409">
        <v>1</v>
      </c>
      <c r="HS409">
        <v>0.115401</v>
      </c>
      <c r="HT409">
        <v>-0.642718</v>
      </c>
      <c r="HU409">
        <v>20.3391</v>
      </c>
      <c r="HV409">
        <v>5.21624</v>
      </c>
      <c r="HW409">
        <v>12.0123</v>
      </c>
      <c r="HX409">
        <v>4.98855</v>
      </c>
      <c r="HY409">
        <v>3.28793</v>
      </c>
      <c r="HZ409">
        <v>9999</v>
      </c>
      <c r="IA409">
        <v>9999</v>
      </c>
      <c r="IB409">
        <v>9999</v>
      </c>
      <c r="IC409">
        <v>5.9</v>
      </c>
      <c r="ID409">
        <v>1.86763</v>
      </c>
      <c r="IE409">
        <v>1.86675</v>
      </c>
      <c r="IF409">
        <v>1.86601</v>
      </c>
      <c r="IG409">
        <v>1.86602</v>
      </c>
      <c r="IH409">
        <v>1.86788</v>
      </c>
      <c r="II409">
        <v>1.87029</v>
      </c>
      <c r="IJ409">
        <v>1.86899</v>
      </c>
      <c r="IK409">
        <v>1.87042</v>
      </c>
      <c r="IL409">
        <v>0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-0.27</v>
      </c>
      <c r="IZ409">
        <v>0.1382</v>
      </c>
      <c r="JA409">
        <v>-0.08430758455233166</v>
      </c>
      <c r="JB409">
        <v>-0.0005046786976645747</v>
      </c>
      <c r="JC409">
        <v>-2.788243218172637E-07</v>
      </c>
      <c r="JD409">
        <v>-1.458253586176284E-11</v>
      </c>
      <c r="JE409">
        <v>-0.06436460862781151</v>
      </c>
      <c r="JF409">
        <v>-0.004978686969522418</v>
      </c>
      <c r="JG409">
        <v>0.0008967905392753483</v>
      </c>
      <c r="JH409">
        <v>-1.433903952826167E-05</v>
      </c>
      <c r="JI409">
        <v>4</v>
      </c>
      <c r="JJ409">
        <v>2332</v>
      </c>
      <c r="JK409">
        <v>1</v>
      </c>
      <c r="JL409">
        <v>26</v>
      </c>
      <c r="JM409">
        <v>192910.5</v>
      </c>
      <c r="JN409">
        <v>192910.6</v>
      </c>
      <c r="JO409">
        <v>0.778809</v>
      </c>
      <c r="JP409">
        <v>2.29126</v>
      </c>
      <c r="JQ409">
        <v>1.39648</v>
      </c>
      <c r="JR409">
        <v>2.34619</v>
      </c>
      <c r="JS409">
        <v>1.49536</v>
      </c>
      <c r="JT409">
        <v>2.63794</v>
      </c>
      <c r="JU409">
        <v>36.5759</v>
      </c>
      <c r="JV409">
        <v>24.0612</v>
      </c>
      <c r="JW409">
        <v>18</v>
      </c>
      <c r="JX409">
        <v>493.525</v>
      </c>
      <c r="JY409">
        <v>451.862</v>
      </c>
      <c r="JZ409">
        <v>29.5901</v>
      </c>
      <c r="KA409">
        <v>29.0861</v>
      </c>
      <c r="KB409">
        <v>30.0001</v>
      </c>
      <c r="KC409">
        <v>28.8897</v>
      </c>
      <c r="KD409">
        <v>28.8138</v>
      </c>
      <c r="KE409">
        <v>15.5986</v>
      </c>
      <c r="KF409">
        <v>30.5905</v>
      </c>
      <c r="KG409">
        <v>63.2043</v>
      </c>
      <c r="KH409">
        <v>29.5777</v>
      </c>
      <c r="KI409">
        <v>286.14</v>
      </c>
      <c r="KJ409">
        <v>18.4232</v>
      </c>
      <c r="KK409">
        <v>100.902</v>
      </c>
      <c r="KL409">
        <v>100.461</v>
      </c>
    </row>
    <row r="410" spans="1:298">
      <c r="A410">
        <v>394</v>
      </c>
      <c r="B410">
        <v>1758822060.5</v>
      </c>
      <c r="C410">
        <v>9025.400000095367</v>
      </c>
      <c r="D410" t="s">
        <v>1236</v>
      </c>
      <c r="E410" t="s">
        <v>1237</v>
      </c>
      <c r="F410">
        <v>5</v>
      </c>
      <c r="G410" t="s">
        <v>1219</v>
      </c>
      <c r="H410" t="s">
        <v>437</v>
      </c>
      <c r="I410" t="s">
        <v>438</v>
      </c>
      <c r="J410">
        <v>1758822053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306.2843121559641</v>
      </c>
      <c r="AL410">
        <v>306.4460969696969</v>
      </c>
      <c r="AM410">
        <v>-3.144991003918835</v>
      </c>
      <c r="AN410">
        <v>65.06537855380651</v>
      </c>
      <c r="AO410">
        <f>(AQ410 - AP410 + DZ410*1E3/(8.314*(EB410+273.15)) * AS410/DY410 * AR410) * DY410/(100*DM410) * 1000/(1000 - AQ410)</f>
        <v>0</v>
      </c>
      <c r="AP410">
        <v>18.36973275544856</v>
      </c>
      <c r="AQ410">
        <v>24.4338406060606</v>
      </c>
      <c r="AR410">
        <v>7.845641793192519E-05</v>
      </c>
      <c r="AS410">
        <v>108.0142329916275</v>
      </c>
      <c r="AT410">
        <v>0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5</v>
      </c>
      <c r="DN410">
        <v>0.5</v>
      </c>
      <c r="DO410" t="s">
        <v>440</v>
      </c>
      <c r="DP410">
        <v>2</v>
      </c>
      <c r="DQ410" t="b">
        <v>1</v>
      </c>
      <c r="DR410">
        <v>1758822053</v>
      </c>
      <c r="DS410">
        <v>320.2818148148148</v>
      </c>
      <c r="DT410">
        <v>315.0510370370371</v>
      </c>
      <c r="DU410">
        <v>24.42933333333334</v>
      </c>
      <c r="DV410">
        <v>18.34080740740741</v>
      </c>
      <c r="DW410">
        <v>320.5571481481481</v>
      </c>
      <c r="DX410">
        <v>24.2909925925926</v>
      </c>
      <c r="DY410">
        <v>500.0228888888889</v>
      </c>
      <c r="DZ410">
        <v>91.13299629629631</v>
      </c>
      <c r="EA410">
        <v>0.02933107037037037</v>
      </c>
      <c r="EB410">
        <v>30.80480740740741</v>
      </c>
      <c r="EC410">
        <v>30.00381481481481</v>
      </c>
      <c r="ED410">
        <v>999.9000000000001</v>
      </c>
      <c r="EE410">
        <v>0</v>
      </c>
      <c r="EF410">
        <v>0</v>
      </c>
      <c r="EG410">
        <v>10002.65740740741</v>
      </c>
      <c r="EH410">
        <v>0</v>
      </c>
      <c r="EI410">
        <v>11.8598</v>
      </c>
      <c r="EJ410">
        <v>5.230747407407408</v>
      </c>
      <c r="EK410">
        <v>328.3021111111111</v>
      </c>
      <c r="EL410">
        <v>320.936962962963</v>
      </c>
      <c r="EM410">
        <v>6.088521111111111</v>
      </c>
      <c r="EN410">
        <v>315.0510370370371</v>
      </c>
      <c r="EO410">
        <v>18.34080740740741</v>
      </c>
      <c r="EP410">
        <v>2.226317777777778</v>
      </c>
      <c r="EQ410">
        <v>1.671452222222222</v>
      </c>
      <c r="ER410">
        <v>19.15295925925926</v>
      </c>
      <c r="ES410">
        <v>14.63380740740741</v>
      </c>
      <c r="ET410">
        <v>1999.991111111111</v>
      </c>
      <c r="EU410">
        <v>0.9799957777777777</v>
      </c>
      <c r="EV410">
        <v>0.02000461111111111</v>
      </c>
      <c r="EW410">
        <v>0</v>
      </c>
      <c r="EX410">
        <v>626.0681111111111</v>
      </c>
      <c r="EY410">
        <v>5.00097</v>
      </c>
      <c r="EZ410">
        <v>12532.35185185185</v>
      </c>
      <c r="FA410">
        <v>16707.48518518519</v>
      </c>
      <c r="FB410">
        <v>41.25459259259259</v>
      </c>
      <c r="FC410">
        <v>41.625</v>
      </c>
      <c r="FD410">
        <v>41.19633333333332</v>
      </c>
      <c r="FE410">
        <v>41.20566666666667</v>
      </c>
      <c r="FF410">
        <v>41.875</v>
      </c>
      <c r="FG410">
        <v>1955.081111111111</v>
      </c>
      <c r="FH410">
        <v>39.91</v>
      </c>
      <c r="FI410">
        <v>0</v>
      </c>
      <c r="FJ410">
        <v>1758822061.8</v>
      </c>
      <c r="FK410">
        <v>0</v>
      </c>
      <c r="FL410">
        <v>626.0593461538461</v>
      </c>
      <c r="FM410">
        <v>-10.40899145129693</v>
      </c>
      <c r="FN410">
        <v>-204.2700856211872</v>
      </c>
      <c r="FO410">
        <v>12532.06538461538</v>
      </c>
      <c r="FP410">
        <v>15</v>
      </c>
      <c r="FQ410">
        <v>0</v>
      </c>
      <c r="FR410" t="s">
        <v>441</v>
      </c>
      <c r="FS410">
        <v>1747247426.5</v>
      </c>
      <c r="FT410">
        <v>1747247420.5</v>
      </c>
      <c r="FU410">
        <v>0</v>
      </c>
      <c r="FV410">
        <v>1.027</v>
      </c>
      <c r="FW410">
        <v>0.031</v>
      </c>
      <c r="FX410">
        <v>0.02</v>
      </c>
      <c r="FY410">
        <v>0.05</v>
      </c>
      <c r="FZ410">
        <v>420</v>
      </c>
      <c r="GA410">
        <v>16</v>
      </c>
      <c r="GB410">
        <v>0.01</v>
      </c>
      <c r="GC410">
        <v>0.1</v>
      </c>
      <c r="GD410">
        <v>4.7548575</v>
      </c>
      <c r="GE410">
        <v>11.62020270168855</v>
      </c>
      <c r="GF410">
        <v>1.134948059718483</v>
      </c>
      <c r="GG410">
        <v>0</v>
      </c>
      <c r="GH410">
        <v>626.6873529411765</v>
      </c>
      <c r="GI410">
        <v>-11.91315508445343</v>
      </c>
      <c r="GJ410">
        <v>1.196351607826968</v>
      </c>
      <c r="GK410">
        <v>-1</v>
      </c>
      <c r="GL410">
        <v>6.09611675</v>
      </c>
      <c r="GM410">
        <v>-0.2126862664165285</v>
      </c>
      <c r="GN410">
        <v>0.02358156105811277</v>
      </c>
      <c r="GO410">
        <v>0</v>
      </c>
      <c r="GP410">
        <v>0</v>
      </c>
      <c r="GQ410">
        <v>2</v>
      </c>
      <c r="GR410" t="s">
        <v>450</v>
      </c>
      <c r="GS410">
        <v>3.13497</v>
      </c>
      <c r="GT410">
        <v>2.68961</v>
      </c>
      <c r="GU410">
        <v>0.0720174</v>
      </c>
      <c r="GV410">
        <v>0.0698772</v>
      </c>
      <c r="GW410">
        <v>0.108356</v>
      </c>
      <c r="GX410">
        <v>0.0875375</v>
      </c>
      <c r="GY410">
        <v>29469.6</v>
      </c>
      <c r="GZ410">
        <v>29595.7</v>
      </c>
      <c r="HA410">
        <v>29523.6</v>
      </c>
      <c r="HB410">
        <v>29406.7</v>
      </c>
      <c r="HC410">
        <v>34777</v>
      </c>
      <c r="HD410">
        <v>35544</v>
      </c>
      <c r="HE410">
        <v>41543.6</v>
      </c>
      <c r="HF410">
        <v>41777.1</v>
      </c>
      <c r="HG410">
        <v>1.92547</v>
      </c>
      <c r="HH410">
        <v>1.87525</v>
      </c>
      <c r="HI410">
        <v>0.0580475</v>
      </c>
      <c r="HJ410">
        <v>0</v>
      </c>
      <c r="HK410">
        <v>29.0493</v>
      </c>
      <c r="HL410">
        <v>999.9</v>
      </c>
      <c r="HM410">
        <v>50.6</v>
      </c>
      <c r="HN410">
        <v>31</v>
      </c>
      <c r="HO410">
        <v>25.0503</v>
      </c>
      <c r="HP410">
        <v>62.0465</v>
      </c>
      <c r="HQ410">
        <v>25.8093</v>
      </c>
      <c r="HR410">
        <v>1</v>
      </c>
      <c r="HS410">
        <v>0.115457</v>
      </c>
      <c r="HT410">
        <v>-0.66061</v>
      </c>
      <c r="HU410">
        <v>20.3387</v>
      </c>
      <c r="HV410">
        <v>5.21609</v>
      </c>
      <c r="HW410">
        <v>12.0113</v>
      </c>
      <c r="HX410">
        <v>4.9884</v>
      </c>
      <c r="HY410">
        <v>3.28775</v>
      </c>
      <c r="HZ410">
        <v>9999</v>
      </c>
      <c r="IA410">
        <v>9999</v>
      </c>
      <c r="IB410">
        <v>9999</v>
      </c>
      <c r="IC410">
        <v>5.9</v>
      </c>
      <c r="ID410">
        <v>1.86765</v>
      </c>
      <c r="IE410">
        <v>1.86675</v>
      </c>
      <c r="IF410">
        <v>1.86601</v>
      </c>
      <c r="IG410">
        <v>1.86603</v>
      </c>
      <c r="IH410">
        <v>1.86791</v>
      </c>
      <c r="II410">
        <v>1.87029</v>
      </c>
      <c r="IJ410">
        <v>1.86898</v>
      </c>
      <c r="IK410">
        <v>1.87042</v>
      </c>
      <c r="IL410">
        <v>0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-0.26</v>
      </c>
      <c r="IZ410">
        <v>0.1384</v>
      </c>
      <c r="JA410">
        <v>-0.08430758455233166</v>
      </c>
      <c r="JB410">
        <v>-0.0005046786976645747</v>
      </c>
      <c r="JC410">
        <v>-2.788243218172637E-07</v>
      </c>
      <c r="JD410">
        <v>-1.458253586176284E-11</v>
      </c>
      <c r="JE410">
        <v>-0.06436460862781151</v>
      </c>
      <c r="JF410">
        <v>-0.004978686969522418</v>
      </c>
      <c r="JG410">
        <v>0.0008967905392753483</v>
      </c>
      <c r="JH410">
        <v>-1.433903952826167E-05</v>
      </c>
      <c r="JI410">
        <v>4</v>
      </c>
      <c r="JJ410">
        <v>2332</v>
      </c>
      <c r="JK410">
        <v>1</v>
      </c>
      <c r="JL410">
        <v>26</v>
      </c>
      <c r="JM410">
        <v>192910.6</v>
      </c>
      <c r="JN410">
        <v>192910.7</v>
      </c>
      <c r="JO410">
        <v>0.742188</v>
      </c>
      <c r="JP410">
        <v>2.27783</v>
      </c>
      <c r="JQ410">
        <v>1.39648</v>
      </c>
      <c r="JR410">
        <v>2.34741</v>
      </c>
      <c r="JS410">
        <v>1.49536</v>
      </c>
      <c r="JT410">
        <v>2.63306</v>
      </c>
      <c r="JU410">
        <v>36.5523</v>
      </c>
      <c r="JV410">
        <v>24.07</v>
      </c>
      <c r="JW410">
        <v>18</v>
      </c>
      <c r="JX410">
        <v>493.635</v>
      </c>
      <c r="JY410">
        <v>451.783</v>
      </c>
      <c r="JZ410">
        <v>29.5724</v>
      </c>
      <c r="KA410">
        <v>29.0886</v>
      </c>
      <c r="KB410">
        <v>30.0002</v>
      </c>
      <c r="KC410">
        <v>28.8916</v>
      </c>
      <c r="KD410">
        <v>28.8156</v>
      </c>
      <c r="KE410">
        <v>14.8697</v>
      </c>
      <c r="KF410">
        <v>30.5905</v>
      </c>
      <c r="KG410">
        <v>63.2043</v>
      </c>
      <c r="KH410">
        <v>29.5698</v>
      </c>
      <c r="KI410">
        <v>265.903</v>
      </c>
      <c r="KJ410">
        <v>18.4278</v>
      </c>
      <c r="KK410">
        <v>100.9</v>
      </c>
      <c r="KL410">
        <v>100.461</v>
      </c>
    </row>
    <row r="411" spans="1:298">
      <c r="A411">
        <v>395</v>
      </c>
      <c r="B411">
        <v>1758822065.5</v>
      </c>
      <c r="C411">
        <v>9030.400000095367</v>
      </c>
      <c r="D411" t="s">
        <v>1238</v>
      </c>
      <c r="E411" t="s">
        <v>1239</v>
      </c>
      <c r="F411">
        <v>5</v>
      </c>
      <c r="G411" t="s">
        <v>1219</v>
      </c>
      <c r="H411" t="s">
        <v>437</v>
      </c>
      <c r="I411" t="s">
        <v>438</v>
      </c>
      <c r="J411">
        <v>1758822057.714286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289.2381285933289</v>
      </c>
      <c r="AL411">
        <v>290.4595515151514</v>
      </c>
      <c r="AM411">
        <v>-3.204769192334438</v>
      </c>
      <c r="AN411">
        <v>65.06537855380651</v>
      </c>
      <c r="AO411">
        <f>(AQ411 - AP411 + DZ411*1E3/(8.314*(EB411+273.15)) * AS411/DY411 * AR411) * DY411/(100*DM411) * 1000/(1000 - AQ411)</f>
        <v>0</v>
      </c>
      <c r="AP411">
        <v>18.34485298268301</v>
      </c>
      <c r="AQ411">
        <v>24.43160424242423</v>
      </c>
      <c r="AR411">
        <v>-3.673193601214463E-05</v>
      </c>
      <c r="AS411">
        <v>108.0142329916275</v>
      </c>
      <c r="AT411">
        <v>0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5</v>
      </c>
      <c r="DN411">
        <v>0.5</v>
      </c>
      <c r="DO411" t="s">
        <v>440</v>
      </c>
      <c r="DP411">
        <v>2</v>
      </c>
      <c r="DQ411" t="b">
        <v>1</v>
      </c>
      <c r="DR411">
        <v>1758822057.714286</v>
      </c>
      <c r="DS411">
        <v>305.9033214285714</v>
      </c>
      <c r="DT411">
        <v>299.5599642857142</v>
      </c>
      <c r="DU411">
        <v>24.42968571428571</v>
      </c>
      <c r="DV411">
        <v>18.34912857142857</v>
      </c>
      <c r="DW411">
        <v>306.1686428571429</v>
      </c>
      <c r="DX411">
        <v>24.29135</v>
      </c>
      <c r="DY411">
        <v>500.0095714285715</v>
      </c>
      <c r="DZ411">
        <v>91.13236428571432</v>
      </c>
      <c r="EA411">
        <v>0.02936261428571429</v>
      </c>
      <c r="EB411">
        <v>30.80422857142857</v>
      </c>
      <c r="EC411">
        <v>30.00047857142857</v>
      </c>
      <c r="ED411">
        <v>999.9000000000002</v>
      </c>
      <c r="EE411">
        <v>0</v>
      </c>
      <c r="EF411">
        <v>0</v>
      </c>
      <c r="EG411">
        <v>10001.24785714286</v>
      </c>
      <c r="EH411">
        <v>0</v>
      </c>
      <c r="EI411">
        <v>11.8598</v>
      </c>
      <c r="EJ411">
        <v>6.343250357142858</v>
      </c>
      <c r="EK411">
        <v>313.5635714285714</v>
      </c>
      <c r="EL411">
        <v>305.15925</v>
      </c>
      <c r="EM411">
        <v>6.080555714285715</v>
      </c>
      <c r="EN411">
        <v>299.5599642857142</v>
      </c>
      <c r="EO411">
        <v>18.34912857142857</v>
      </c>
      <c r="EP411">
        <v>2.226334642857143</v>
      </c>
      <c r="EQ411">
        <v>1.672199285714286</v>
      </c>
      <c r="ER411">
        <v>19.15308571428571</v>
      </c>
      <c r="ES411">
        <v>14.64073571428571</v>
      </c>
      <c r="ET411">
        <v>1999.994285714285</v>
      </c>
      <c r="EU411">
        <v>0.9799957857142856</v>
      </c>
      <c r="EV411">
        <v>0.02000460357142857</v>
      </c>
      <c r="EW411">
        <v>0</v>
      </c>
      <c r="EX411">
        <v>625.3515357142858</v>
      </c>
      <c r="EY411">
        <v>5.00097</v>
      </c>
      <c r="EZ411">
        <v>12518.70714285714</v>
      </c>
      <c r="FA411">
        <v>16707.51428571429</v>
      </c>
      <c r="FB411">
        <v>41.25442857142857</v>
      </c>
      <c r="FC411">
        <v>41.625</v>
      </c>
      <c r="FD411">
        <v>41.19599999999998</v>
      </c>
      <c r="FE411">
        <v>41.20499999999999</v>
      </c>
      <c r="FF411">
        <v>41.875</v>
      </c>
      <c r="FG411">
        <v>1955.084285714286</v>
      </c>
      <c r="FH411">
        <v>39.91</v>
      </c>
      <c r="FI411">
        <v>0</v>
      </c>
      <c r="FJ411">
        <v>1758822066.6</v>
      </c>
      <c r="FK411">
        <v>0</v>
      </c>
      <c r="FL411">
        <v>625.3157692307693</v>
      </c>
      <c r="FM411">
        <v>-8.25039315413267</v>
      </c>
      <c r="FN411">
        <v>-138.3179487612986</v>
      </c>
      <c r="FO411">
        <v>12518.21538461539</v>
      </c>
      <c r="FP411">
        <v>15</v>
      </c>
      <c r="FQ411">
        <v>0</v>
      </c>
      <c r="FR411" t="s">
        <v>441</v>
      </c>
      <c r="FS411">
        <v>1747247426.5</v>
      </c>
      <c r="FT411">
        <v>1747247420.5</v>
      </c>
      <c r="FU411">
        <v>0</v>
      </c>
      <c r="FV411">
        <v>1.027</v>
      </c>
      <c r="FW411">
        <v>0.031</v>
      </c>
      <c r="FX411">
        <v>0.02</v>
      </c>
      <c r="FY411">
        <v>0.05</v>
      </c>
      <c r="FZ411">
        <v>420</v>
      </c>
      <c r="GA411">
        <v>16</v>
      </c>
      <c r="GB411">
        <v>0.01</v>
      </c>
      <c r="GC411">
        <v>0.1</v>
      </c>
      <c r="GD411">
        <v>5.58148025</v>
      </c>
      <c r="GE411">
        <v>13.55970765478424</v>
      </c>
      <c r="GF411">
        <v>1.316994901409052</v>
      </c>
      <c r="GG411">
        <v>0</v>
      </c>
      <c r="GH411">
        <v>625.9037352941177</v>
      </c>
      <c r="GI411">
        <v>-9.812941163050064</v>
      </c>
      <c r="GJ411">
        <v>0.9900566920435478</v>
      </c>
      <c r="GK411">
        <v>-1</v>
      </c>
      <c r="GL411">
        <v>6.09051225</v>
      </c>
      <c r="GM411">
        <v>-0.1664241275797612</v>
      </c>
      <c r="GN411">
        <v>0.02173191897733607</v>
      </c>
      <c r="GO411">
        <v>0</v>
      </c>
      <c r="GP411">
        <v>0</v>
      </c>
      <c r="GQ411">
        <v>2</v>
      </c>
      <c r="GR411" t="s">
        <v>450</v>
      </c>
      <c r="GS411">
        <v>3.1348</v>
      </c>
      <c r="GT411">
        <v>2.68961</v>
      </c>
      <c r="GU411">
        <v>0.06886979999999999</v>
      </c>
      <c r="GV411">
        <v>0.0664951</v>
      </c>
      <c r="GW411">
        <v>0.10834</v>
      </c>
      <c r="GX411">
        <v>0.08749850000000001</v>
      </c>
      <c r="GY411">
        <v>29569.5</v>
      </c>
      <c r="GZ411">
        <v>29703.5</v>
      </c>
      <c r="HA411">
        <v>29523.4</v>
      </c>
      <c r="HB411">
        <v>29406.8</v>
      </c>
      <c r="HC411">
        <v>34777.4</v>
      </c>
      <c r="HD411">
        <v>35545.6</v>
      </c>
      <c r="HE411">
        <v>41543.4</v>
      </c>
      <c r="HF411">
        <v>41777.3</v>
      </c>
      <c r="HG411">
        <v>1.9253</v>
      </c>
      <c r="HH411">
        <v>1.8753</v>
      </c>
      <c r="HI411">
        <v>0.0581667</v>
      </c>
      <c r="HJ411">
        <v>0</v>
      </c>
      <c r="HK411">
        <v>29.0468</v>
      </c>
      <c r="HL411">
        <v>999.9</v>
      </c>
      <c r="HM411">
        <v>50.5</v>
      </c>
      <c r="HN411">
        <v>31</v>
      </c>
      <c r="HO411">
        <v>24.9995</v>
      </c>
      <c r="HP411">
        <v>61.9665</v>
      </c>
      <c r="HQ411">
        <v>25.9976</v>
      </c>
      <c r="HR411">
        <v>1</v>
      </c>
      <c r="HS411">
        <v>0.115556</v>
      </c>
      <c r="HT411">
        <v>-0.711713</v>
      </c>
      <c r="HU411">
        <v>20.3387</v>
      </c>
      <c r="HV411">
        <v>5.21669</v>
      </c>
      <c r="HW411">
        <v>12.0117</v>
      </c>
      <c r="HX411">
        <v>4.98895</v>
      </c>
      <c r="HY411">
        <v>3.28783</v>
      </c>
      <c r="HZ411">
        <v>9999</v>
      </c>
      <c r="IA411">
        <v>9999</v>
      </c>
      <c r="IB411">
        <v>9999</v>
      </c>
      <c r="IC411">
        <v>5.9</v>
      </c>
      <c r="ID411">
        <v>1.86763</v>
      </c>
      <c r="IE411">
        <v>1.86676</v>
      </c>
      <c r="IF411">
        <v>1.866</v>
      </c>
      <c r="IG411">
        <v>1.86604</v>
      </c>
      <c r="IH411">
        <v>1.86789</v>
      </c>
      <c r="II411">
        <v>1.87028</v>
      </c>
      <c r="IJ411">
        <v>1.86894</v>
      </c>
      <c r="IK411">
        <v>1.87042</v>
      </c>
      <c r="IL411">
        <v>0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-0.249</v>
      </c>
      <c r="IZ411">
        <v>0.1383</v>
      </c>
      <c r="JA411">
        <v>-0.08430758455233166</v>
      </c>
      <c r="JB411">
        <v>-0.0005046786976645747</v>
      </c>
      <c r="JC411">
        <v>-2.788243218172637E-07</v>
      </c>
      <c r="JD411">
        <v>-1.458253586176284E-11</v>
      </c>
      <c r="JE411">
        <v>-0.06436460862781151</v>
      </c>
      <c r="JF411">
        <v>-0.004978686969522418</v>
      </c>
      <c r="JG411">
        <v>0.0008967905392753483</v>
      </c>
      <c r="JH411">
        <v>-1.433903952826167E-05</v>
      </c>
      <c r="JI411">
        <v>4</v>
      </c>
      <c r="JJ411">
        <v>2332</v>
      </c>
      <c r="JK411">
        <v>1</v>
      </c>
      <c r="JL411">
        <v>26</v>
      </c>
      <c r="JM411">
        <v>192910.6</v>
      </c>
      <c r="JN411">
        <v>192910.8</v>
      </c>
      <c r="JO411">
        <v>0.709229</v>
      </c>
      <c r="JP411">
        <v>2.29126</v>
      </c>
      <c r="JQ411">
        <v>1.39648</v>
      </c>
      <c r="JR411">
        <v>2.34985</v>
      </c>
      <c r="JS411">
        <v>1.49536</v>
      </c>
      <c r="JT411">
        <v>2.67944</v>
      </c>
      <c r="JU411">
        <v>36.5523</v>
      </c>
      <c r="JV411">
        <v>24.07</v>
      </c>
      <c r="JW411">
        <v>18</v>
      </c>
      <c r="JX411">
        <v>493.529</v>
      </c>
      <c r="JY411">
        <v>451.827</v>
      </c>
      <c r="JZ411">
        <v>29.5688</v>
      </c>
      <c r="KA411">
        <v>29.0887</v>
      </c>
      <c r="KB411">
        <v>30.0002</v>
      </c>
      <c r="KC411">
        <v>28.8922</v>
      </c>
      <c r="KD411">
        <v>28.8174</v>
      </c>
      <c r="KE411">
        <v>14.2024</v>
      </c>
      <c r="KF411">
        <v>30.3198</v>
      </c>
      <c r="KG411">
        <v>63.2043</v>
      </c>
      <c r="KH411">
        <v>29.5744</v>
      </c>
      <c r="KI411">
        <v>252.529</v>
      </c>
      <c r="KJ411">
        <v>18.443</v>
      </c>
      <c r="KK411">
        <v>100.9</v>
      </c>
      <c r="KL411">
        <v>100.462</v>
      </c>
    </row>
    <row r="412" spans="1:298">
      <c r="A412">
        <v>396</v>
      </c>
      <c r="B412">
        <v>1758822070.5</v>
      </c>
      <c r="C412">
        <v>9035.400000095367</v>
      </c>
      <c r="D412" t="s">
        <v>1240</v>
      </c>
      <c r="E412" t="s">
        <v>1241</v>
      </c>
      <c r="F412">
        <v>5</v>
      </c>
      <c r="G412" t="s">
        <v>1219</v>
      </c>
      <c r="H412" t="s">
        <v>437</v>
      </c>
      <c r="I412" t="s">
        <v>438</v>
      </c>
      <c r="J412">
        <v>1758822063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272.3924992738009</v>
      </c>
      <c r="AL412">
        <v>274.4525696969696</v>
      </c>
      <c r="AM412">
        <v>-3.202001438926791</v>
      </c>
      <c r="AN412">
        <v>65.06537855380651</v>
      </c>
      <c r="AO412">
        <f>(AQ412 - AP412 + DZ412*1E3/(8.314*(EB412+273.15)) * AS412/DY412 * AR412) * DY412/(100*DM412) * 1000/(1000 - AQ412)</f>
        <v>0</v>
      </c>
      <c r="AP412">
        <v>18.37382071026284</v>
      </c>
      <c r="AQ412">
        <v>24.42975757575757</v>
      </c>
      <c r="AR412">
        <v>-2.491112601122245E-06</v>
      </c>
      <c r="AS412">
        <v>108.0142329916275</v>
      </c>
      <c r="AT412">
        <v>0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5</v>
      </c>
      <c r="DN412">
        <v>0.5</v>
      </c>
      <c r="DO412" t="s">
        <v>440</v>
      </c>
      <c r="DP412">
        <v>2</v>
      </c>
      <c r="DQ412" t="b">
        <v>1</v>
      </c>
      <c r="DR412">
        <v>1758822063</v>
      </c>
      <c r="DS412">
        <v>289.5725925925926</v>
      </c>
      <c r="DT412">
        <v>282.0138518518519</v>
      </c>
      <c r="DU412">
        <v>24.43098518518519</v>
      </c>
      <c r="DV412">
        <v>18.36169629629629</v>
      </c>
      <c r="DW412">
        <v>289.8268888888889</v>
      </c>
      <c r="DX412">
        <v>24.29264074074074</v>
      </c>
      <c r="DY412">
        <v>499.9887037037037</v>
      </c>
      <c r="DZ412">
        <v>91.13081851851854</v>
      </c>
      <c r="EA412">
        <v>0.02945871481481482</v>
      </c>
      <c r="EB412">
        <v>30.80407037037037</v>
      </c>
      <c r="EC412">
        <v>29.99830370370371</v>
      </c>
      <c r="ED412">
        <v>999.9000000000001</v>
      </c>
      <c r="EE412">
        <v>0</v>
      </c>
      <c r="EF412">
        <v>0</v>
      </c>
      <c r="EG412">
        <v>9998.771481481481</v>
      </c>
      <c r="EH412">
        <v>0</v>
      </c>
      <c r="EI412">
        <v>11.8598</v>
      </c>
      <c r="EJ412">
        <v>7.558698518518519</v>
      </c>
      <c r="EK412">
        <v>296.8242962962963</v>
      </c>
      <c r="EL412">
        <v>287.2888888888888</v>
      </c>
      <c r="EM412">
        <v>6.069295925925926</v>
      </c>
      <c r="EN412">
        <v>282.0138518518519</v>
      </c>
      <c r="EO412">
        <v>18.36169629629629</v>
      </c>
      <c r="EP412">
        <v>2.226415925925926</v>
      </c>
      <c r="EQ412">
        <v>1.673315555555556</v>
      </c>
      <c r="ER412">
        <v>19.15366296296297</v>
      </c>
      <c r="ES412">
        <v>14.65107407407407</v>
      </c>
      <c r="ET412">
        <v>2000.005185185185</v>
      </c>
      <c r="EU412">
        <v>0.9799958888888888</v>
      </c>
      <c r="EV412">
        <v>0.02000450740740741</v>
      </c>
      <c r="EW412">
        <v>0</v>
      </c>
      <c r="EX412">
        <v>624.8476666666667</v>
      </c>
      <c r="EY412">
        <v>5.00097</v>
      </c>
      <c r="EZ412">
        <v>12508.72222222222</v>
      </c>
      <c r="FA412">
        <v>16707.6</v>
      </c>
      <c r="FB412">
        <v>41.25</v>
      </c>
      <c r="FC412">
        <v>41.625</v>
      </c>
      <c r="FD412">
        <v>41.19633333333332</v>
      </c>
      <c r="FE412">
        <v>41.21033333333332</v>
      </c>
      <c r="FF412">
        <v>41.875</v>
      </c>
      <c r="FG412">
        <v>1955.095185185185</v>
      </c>
      <c r="FH412">
        <v>39.91</v>
      </c>
      <c r="FI412">
        <v>0</v>
      </c>
      <c r="FJ412">
        <v>1758822071.4</v>
      </c>
      <c r="FK412">
        <v>0</v>
      </c>
      <c r="FL412">
        <v>624.8882307692307</v>
      </c>
      <c r="FM412">
        <v>-3.792410243043121</v>
      </c>
      <c r="FN412">
        <v>-85.21025635352805</v>
      </c>
      <c r="FO412">
        <v>12509.23076923077</v>
      </c>
      <c r="FP412">
        <v>15</v>
      </c>
      <c r="FQ412">
        <v>0</v>
      </c>
      <c r="FR412" t="s">
        <v>441</v>
      </c>
      <c r="FS412">
        <v>1747247426.5</v>
      </c>
      <c r="FT412">
        <v>1747247420.5</v>
      </c>
      <c r="FU412">
        <v>0</v>
      </c>
      <c r="FV412">
        <v>1.027</v>
      </c>
      <c r="FW412">
        <v>0.031</v>
      </c>
      <c r="FX412">
        <v>0.02</v>
      </c>
      <c r="FY412">
        <v>0.05</v>
      </c>
      <c r="FZ412">
        <v>420</v>
      </c>
      <c r="GA412">
        <v>16</v>
      </c>
      <c r="GB412">
        <v>0.01</v>
      </c>
      <c r="GC412">
        <v>0.1</v>
      </c>
      <c r="GD412">
        <v>6.723119268292684</v>
      </c>
      <c r="GE412">
        <v>14.1723593728223</v>
      </c>
      <c r="GF412">
        <v>1.402001815414764</v>
      </c>
      <c r="GG412">
        <v>0</v>
      </c>
      <c r="GH412">
        <v>625.2262647058824</v>
      </c>
      <c r="GI412">
        <v>-6.174744077106125</v>
      </c>
      <c r="GJ412">
        <v>0.6811087115795963</v>
      </c>
      <c r="GK412">
        <v>-1</v>
      </c>
      <c r="GL412">
        <v>6.077590487804877</v>
      </c>
      <c r="GM412">
        <v>-0.09375574912892479</v>
      </c>
      <c r="GN412">
        <v>0.01785339237439883</v>
      </c>
      <c r="GO412">
        <v>1</v>
      </c>
      <c r="GP412">
        <v>1</v>
      </c>
      <c r="GQ412">
        <v>2</v>
      </c>
      <c r="GR412" t="s">
        <v>442</v>
      </c>
      <c r="GS412">
        <v>3.13487</v>
      </c>
      <c r="GT412">
        <v>2.68973</v>
      </c>
      <c r="GU412">
        <v>0.0656481</v>
      </c>
      <c r="GV412">
        <v>0.0630959</v>
      </c>
      <c r="GW412">
        <v>0.108338</v>
      </c>
      <c r="GX412">
        <v>0.0876813</v>
      </c>
      <c r="GY412">
        <v>29671.7</v>
      </c>
      <c r="GZ412">
        <v>29811.3</v>
      </c>
      <c r="HA412">
        <v>29523.3</v>
      </c>
      <c r="HB412">
        <v>29406.5</v>
      </c>
      <c r="HC412">
        <v>34777.5</v>
      </c>
      <c r="HD412">
        <v>35537.9</v>
      </c>
      <c r="HE412">
        <v>41543.4</v>
      </c>
      <c r="HF412">
        <v>41776.8</v>
      </c>
      <c r="HG412">
        <v>1.92512</v>
      </c>
      <c r="HH412">
        <v>1.87542</v>
      </c>
      <c r="HI412">
        <v>0.0589937</v>
      </c>
      <c r="HJ412">
        <v>0</v>
      </c>
      <c r="HK412">
        <v>29.0443</v>
      </c>
      <c r="HL412">
        <v>999.9</v>
      </c>
      <c r="HM412">
        <v>50.5</v>
      </c>
      <c r="HN412">
        <v>31</v>
      </c>
      <c r="HO412">
        <v>25.0002</v>
      </c>
      <c r="HP412">
        <v>61.6765</v>
      </c>
      <c r="HQ412">
        <v>25.9575</v>
      </c>
      <c r="HR412">
        <v>1</v>
      </c>
      <c r="HS412">
        <v>0.11564</v>
      </c>
      <c r="HT412">
        <v>-0.734069</v>
      </c>
      <c r="HU412">
        <v>20.3385</v>
      </c>
      <c r="HV412">
        <v>5.21594</v>
      </c>
      <c r="HW412">
        <v>12.0129</v>
      </c>
      <c r="HX412">
        <v>4.9883</v>
      </c>
      <c r="HY412">
        <v>3.28775</v>
      </c>
      <c r="HZ412">
        <v>9999</v>
      </c>
      <c r="IA412">
        <v>9999</v>
      </c>
      <c r="IB412">
        <v>9999</v>
      </c>
      <c r="IC412">
        <v>5.9</v>
      </c>
      <c r="ID412">
        <v>1.86762</v>
      </c>
      <c r="IE412">
        <v>1.86676</v>
      </c>
      <c r="IF412">
        <v>1.86603</v>
      </c>
      <c r="IG412">
        <v>1.86604</v>
      </c>
      <c r="IH412">
        <v>1.86791</v>
      </c>
      <c r="II412">
        <v>1.8703</v>
      </c>
      <c r="IJ412">
        <v>1.86894</v>
      </c>
      <c r="IK412">
        <v>1.87043</v>
      </c>
      <c r="IL412">
        <v>0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-0.238</v>
      </c>
      <c r="IZ412">
        <v>0.1383</v>
      </c>
      <c r="JA412">
        <v>-0.08430758455233166</v>
      </c>
      <c r="JB412">
        <v>-0.0005046786976645747</v>
      </c>
      <c r="JC412">
        <v>-2.788243218172637E-07</v>
      </c>
      <c r="JD412">
        <v>-1.458253586176284E-11</v>
      </c>
      <c r="JE412">
        <v>-0.06436460862781151</v>
      </c>
      <c r="JF412">
        <v>-0.004978686969522418</v>
      </c>
      <c r="JG412">
        <v>0.0008967905392753483</v>
      </c>
      <c r="JH412">
        <v>-1.433903952826167E-05</v>
      </c>
      <c r="JI412">
        <v>4</v>
      </c>
      <c r="JJ412">
        <v>2332</v>
      </c>
      <c r="JK412">
        <v>1</v>
      </c>
      <c r="JL412">
        <v>26</v>
      </c>
      <c r="JM412">
        <v>192910.7</v>
      </c>
      <c r="JN412">
        <v>192910.8</v>
      </c>
      <c r="JO412">
        <v>0.672607</v>
      </c>
      <c r="JP412">
        <v>2.29614</v>
      </c>
      <c r="JQ412">
        <v>1.39648</v>
      </c>
      <c r="JR412">
        <v>2.34985</v>
      </c>
      <c r="JS412">
        <v>1.49536</v>
      </c>
      <c r="JT412">
        <v>2.67944</v>
      </c>
      <c r="JU412">
        <v>36.5759</v>
      </c>
      <c r="JV412">
        <v>24.0612</v>
      </c>
      <c r="JW412">
        <v>18</v>
      </c>
      <c r="JX412">
        <v>493.437</v>
      </c>
      <c r="JY412">
        <v>451.911</v>
      </c>
      <c r="JZ412">
        <v>29.5742</v>
      </c>
      <c r="KA412">
        <v>29.0911</v>
      </c>
      <c r="KB412">
        <v>30.0002</v>
      </c>
      <c r="KC412">
        <v>28.8946</v>
      </c>
      <c r="KD412">
        <v>28.8181</v>
      </c>
      <c r="KE412">
        <v>13.4645</v>
      </c>
      <c r="KF412">
        <v>30.3198</v>
      </c>
      <c r="KG412">
        <v>63.2043</v>
      </c>
      <c r="KH412">
        <v>29.5793</v>
      </c>
      <c r="KI412">
        <v>232.367</v>
      </c>
      <c r="KJ412">
        <v>18.4439</v>
      </c>
      <c r="KK412">
        <v>100.9</v>
      </c>
      <c r="KL412">
        <v>100.46</v>
      </c>
    </row>
    <row r="413" spans="1:298">
      <c r="A413">
        <v>397</v>
      </c>
      <c r="B413">
        <v>1758822075.5</v>
      </c>
      <c r="C413">
        <v>9040.400000095367</v>
      </c>
      <c r="D413" t="s">
        <v>1242</v>
      </c>
      <c r="E413" t="s">
        <v>1243</v>
      </c>
      <c r="F413">
        <v>5</v>
      </c>
      <c r="G413" t="s">
        <v>1219</v>
      </c>
      <c r="H413" t="s">
        <v>437</v>
      </c>
      <c r="I413" t="s">
        <v>438</v>
      </c>
      <c r="J413">
        <v>1758822067.714286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255.5242647410762</v>
      </c>
      <c r="AL413">
        <v>258.4150363636364</v>
      </c>
      <c r="AM413">
        <v>-3.205528741300099</v>
      </c>
      <c r="AN413">
        <v>65.06537855380651</v>
      </c>
      <c r="AO413">
        <f>(AQ413 - AP413 + DZ413*1E3/(8.314*(EB413+273.15)) * AS413/DY413 * AR413) * DY413/(100*DM413) * 1000/(1000 - AQ413)</f>
        <v>0</v>
      </c>
      <c r="AP413">
        <v>18.40938168563082</v>
      </c>
      <c r="AQ413">
        <v>24.44793757575757</v>
      </c>
      <c r="AR413">
        <v>0.0001265321468997976</v>
      </c>
      <c r="AS413">
        <v>108.0142329916275</v>
      </c>
      <c r="AT413">
        <v>0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5</v>
      </c>
      <c r="DN413">
        <v>0.5</v>
      </c>
      <c r="DO413" t="s">
        <v>440</v>
      </c>
      <c r="DP413">
        <v>2</v>
      </c>
      <c r="DQ413" t="b">
        <v>1</v>
      </c>
      <c r="DR413">
        <v>1758822067.714286</v>
      </c>
      <c r="DS413">
        <v>274.8877857142857</v>
      </c>
      <c r="DT413">
        <v>266.3445714285714</v>
      </c>
      <c r="DU413">
        <v>24.43458214285715</v>
      </c>
      <c r="DV413">
        <v>18.37473928571429</v>
      </c>
      <c r="DW413">
        <v>275.13225</v>
      </c>
      <c r="DX413">
        <v>24.29619285714286</v>
      </c>
      <c r="DY413">
        <v>500.00075</v>
      </c>
      <c r="DZ413">
        <v>91.12907500000001</v>
      </c>
      <c r="EA413">
        <v>0.02943376785714285</v>
      </c>
      <c r="EB413">
        <v>30.80407857142857</v>
      </c>
      <c r="EC413">
        <v>29.99908214285714</v>
      </c>
      <c r="ED413">
        <v>999.9000000000002</v>
      </c>
      <c r="EE413">
        <v>0</v>
      </c>
      <c r="EF413">
        <v>0</v>
      </c>
      <c r="EG413">
        <v>9997.321428571429</v>
      </c>
      <c r="EH413">
        <v>0</v>
      </c>
      <c r="EI413">
        <v>11.8598</v>
      </c>
      <c r="EJ413">
        <v>8.54311857142857</v>
      </c>
      <c r="EK413">
        <v>281.7726428571428</v>
      </c>
      <c r="EL413">
        <v>271.3298214285714</v>
      </c>
      <c r="EM413">
        <v>6.059852857142857</v>
      </c>
      <c r="EN413">
        <v>266.3445714285714</v>
      </c>
      <c r="EO413">
        <v>18.37473928571429</v>
      </c>
      <c r="EP413">
        <v>2.226701428571428</v>
      </c>
      <c r="EQ413">
        <v>1.6744725</v>
      </c>
      <c r="ER413">
        <v>19.15572142857143</v>
      </c>
      <c r="ES413">
        <v>14.66176785714286</v>
      </c>
      <c r="ET413">
        <v>2000.005</v>
      </c>
      <c r="EU413">
        <v>0.9799958928571427</v>
      </c>
      <c r="EV413">
        <v>0.02000450357142857</v>
      </c>
      <c r="EW413">
        <v>0</v>
      </c>
      <c r="EX413">
        <v>624.7079999999999</v>
      </c>
      <c r="EY413">
        <v>5.00097</v>
      </c>
      <c r="EZ413">
        <v>12504.22142857143</v>
      </c>
      <c r="FA413">
        <v>16707.58928571428</v>
      </c>
      <c r="FB413">
        <v>41.25</v>
      </c>
      <c r="FC413">
        <v>41.625</v>
      </c>
      <c r="FD413">
        <v>41.1915</v>
      </c>
      <c r="FE413">
        <v>41.21624999999999</v>
      </c>
      <c r="FF413">
        <v>41.875</v>
      </c>
      <c r="FG413">
        <v>1955.095</v>
      </c>
      <c r="FH413">
        <v>39.91</v>
      </c>
      <c r="FI413">
        <v>0</v>
      </c>
      <c r="FJ413">
        <v>1758822076.8</v>
      </c>
      <c r="FK413">
        <v>0</v>
      </c>
      <c r="FL413">
        <v>624.6892800000001</v>
      </c>
      <c r="FM413">
        <v>0.7888461686427849</v>
      </c>
      <c r="FN413">
        <v>-25.1538461824487</v>
      </c>
      <c r="FO413">
        <v>12503.812</v>
      </c>
      <c r="FP413">
        <v>15</v>
      </c>
      <c r="FQ413">
        <v>0</v>
      </c>
      <c r="FR413" t="s">
        <v>441</v>
      </c>
      <c r="FS413">
        <v>1747247426.5</v>
      </c>
      <c r="FT413">
        <v>1747247420.5</v>
      </c>
      <c r="FU413">
        <v>0</v>
      </c>
      <c r="FV413">
        <v>1.027</v>
      </c>
      <c r="FW413">
        <v>0.031</v>
      </c>
      <c r="FX413">
        <v>0.02</v>
      </c>
      <c r="FY413">
        <v>0.05</v>
      </c>
      <c r="FZ413">
        <v>420</v>
      </c>
      <c r="GA413">
        <v>16</v>
      </c>
      <c r="GB413">
        <v>0.01</v>
      </c>
      <c r="GC413">
        <v>0.1</v>
      </c>
      <c r="GD413">
        <v>7.840948536585366</v>
      </c>
      <c r="GE413">
        <v>12.57306648083623</v>
      </c>
      <c r="GF413">
        <v>1.243768876117206</v>
      </c>
      <c r="GG413">
        <v>0</v>
      </c>
      <c r="GH413">
        <v>624.8652352941176</v>
      </c>
      <c r="GI413">
        <v>-2.715232996147877</v>
      </c>
      <c r="GJ413">
        <v>0.4097367202616792</v>
      </c>
      <c r="GK413">
        <v>-1</v>
      </c>
      <c r="GL413">
        <v>6.061602195121951</v>
      </c>
      <c r="GM413">
        <v>-0.1227587456445911</v>
      </c>
      <c r="GN413">
        <v>0.0206517342934626</v>
      </c>
      <c r="GO413">
        <v>0</v>
      </c>
      <c r="GP413">
        <v>0</v>
      </c>
      <c r="GQ413">
        <v>2</v>
      </c>
      <c r="GR413" t="s">
        <v>450</v>
      </c>
      <c r="GS413">
        <v>3.13489</v>
      </c>
      <c r="GT413">
        <v>2.6896</v>
      </c>
      <c r="GU413">
        <v>0.0623508</v>
      </c>
      <c r="GV413">
        <v>0.0595678</v>
      </c>
      <c r="GW413">
        <v>0.108397</v>
      </c>
      <c r="GX413">
        <v>0.0877172</v>
      </c>
      <c r="GY413">
        <v>29776.1</v>
      </c>
      <c r="GZ413">
        <v>29924.1</v>
      </c>
      <c r="HA413">
        <v>29523</v>
      </c>
      <c r="HB413">
        <v>29407</v>
      </c>
      <c r="HC413">
        <v>34774.6</v>
      </c>
      <c r="HD413">
        <v>35536.9</v>
      </c>
      <c r="HE413">
        <v>41542.8</v>
      </c>
      <c r="HF413">
        <v>41777.3</v>
      </c>
      <c r="HG413">
        <v>1.92518</v>
      </c>
      <c r="HH413">
        <v>1.87528</v>
      </c>
      <c r="HI413">
        <v>0.0588149</v>
      </c>
      <c r="HJ413">
        <v>0</v>
      </c>
      <c r="HK413">
        <v>29.0443</v>
      </c>
      <c r="HL413">
        <v>999.9</v>
      </c>
      <c r="HM413">
        <v>50.5</v>
      </c>
      <c r="HN413">
        <v>31</v>
      </c>
      <c r="HO413">
        <v>25.0013</v>
      </c>
      <c r="HP413">
        <v>61.7765</v>
      </c>
      <c r="HQ413">
        <v>25.7853</v>
      </c>
      <c r="HR413">
        <v>1</v>
      </c>
      <c r="HS413">
        <v>0.115973</v>
      </c>
      <c r="HT413">
        <v>-0.708761</v>
      </c>
      <c r="HU413">
        <v>20.3386</v>
      </c>
      <c r="HV413">
        <v>5.21594</v>
      </c>
      <c r="HW413">
        <v>12.0129</v>
      </c>
      <c r="HX413">
        <v>4.9884</v>
      </c>
      <c r="HY413">
        <v>3.28775</v>
      </c>
      <c r="HZ413">
        <v>9999</v>
      </c>
      <c r="IA413">
        <v>9999</v>
      </c>
      <c r="IB413">
        <v>9999</v>
      </c>
      <c r="IC413">
        <v>5.9</v>
      </c>
      <c r="ID413">
        <v>1.86759</v>
      </c>
      <c r="IE413">
        <v>1.86676</v>
      </c>
      <c r="IF413">
        <v>1.86604</v>
      </c>
      <c r="IG413">
        <v>1.86603</v>
      </c>
      <c r="IH413">
        <v>1.86788</v>
      </c>
      <c r="II413">
        <v>1.87028</v>
      </c>
      <c r="IJ413">
        <v>1.86893</v>
      </c>
      <c r="IK413">
        <v>1.87042</v>
      </c>
      <c r="IL413">
        <v>0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-0.228</v>
      </c>
      <c r="IZ413">
        <v>0.1386</v>
      </c>
      <c r="JA413">
        <v>-0.08430758455233166</v>
      </c>
      <c r="JB413">
        <v>-0.0005046786976645747</v>
      </c>
      <c r="JC413">
        <v>-2.788243218172637E-07</v>
      </c>
      <c r="JD413">
        <v>-1.458253586176284E-11</v>
      </c>
      <c r="JE413">
        <v>-0.06436460862781151</v>
      </c>
      <c r="JF413">
        <v>-0.004978686969522418</v>
      </c>
      <c r="JG413">
        <v>0.0008967905392753483</v>
      </c>
      <c r="JH413">
        <v>-1.433903952826167E-05</v>
      </c>
      <c r="JI413">
        <v>4</v>
      </c>
      <c r="JJ413">
        <v>2332</v>
      </c>
      <c r="JK413">
        <v>1</v>
      </c>
      <c r="JL413">
        <v>26</v>
      </c>
      <c r="JM413">
        <v>192910.8</v>
      </c>
      <c r="JN413">
        <v>192910.9</v>
      </c>
      <c r="JO413">
        <v>0.638428</v>
      </c>
      <c r="JP413">
        <v>2.28516</v>
      </c>
      <c r="JQ413">
        <v>1.39648</v>
      </c>
      <c r="JR413">
        <v>2.34863</v>
      </c>
      <c r="JS413">
        <v>1.49536</v>
      </c>
      <c r="JT413">
        <v>2.69531</v>
      </c>
      <c r="JU413">
        <v>36.5759</v>
      </c>
      <c r="JV413">
        <v>24.07</v>
      </c>
      <c r="JW413">
        <v>18</v>
      </c>
      <c r="JX413">
        <v>493.479</v>
      </c>
      <c r="JY413">
        <v>451.836</v>
      </c>
      <c r="JZ413">
        <v>29.576</v>
      </c>
      <c r="KA413">
        <v>29.093</v>
      </c>
      <c r="KB413">
        <v>30.0001</v>
      </c>
      <c r="KC413">
        <v>28.8959</v>
      </c>
      <c r="KD413">
        <v>28.8206</v>
      </c>
      <c r="KE413">
        <v>12.7818</v>
      </c>
      <c r="KF413">
        <v>30.3198</v>
      </c>
      <c r="KG413">
        <v>62.8313</v>
      </c>
      <c r="KH413">
        <v>29.5747</v>
      </c>
      <c r="KI413">
        <v>218.966</v>
      </c>
      <c r="KJ413">
        <v>18.4398</v>
      </c>
      <c r="KK413">
        <v>100.899</v>
      </c>
      <c r="KL413">
        <v>100.462</v>
      </c>
    </row>
    <row r="414" spans="1:298">
      <c r="A414">
        <v>398</v>
      </c>
      <c r="B414">
        <v>1758822080.5</v>
      </c>
      <c r="C414">
        <v>9045.400000095367</v>
      </c>
      <c r="D414" t="s">
        <v>1244</v>
      </c>
      <c r="E414" t="s">
        <v>1245</v>
      </c>
      <c r="F414">
        <v>5</v>
      </c>
      <c r="G414" t="s">
        <v>1219</v>
      </c>
      <c r="H414" t="s">
        <v>437</v>
      </c>
      <c r="I414" t="s">
        <v>438</v>
      </c>
      <c r="J414">
        <v>1758822073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238.4896125742277</v>
      </c>
      <c r="AL414">
        <v>242.2756666666667</v>
      </c>
      <c r="AM414">
        <v>-3.220217175917321</v>
      </c>
      <c r="AN414">
        <v>65.06537855380651</v>
      </c>
      <c r="AO414">
        <f>(AQ414 - AP414 + DZ414*1E3/(8.314*(EB414+273.15)) * AS414/DY414 * AR414) * DY414/(100*DM414) * 1000/(1000 - AQ414)</f>
        <v>0</v>
      </c>
      <c r="AP414">
        <v>18.39443046960028</v>
      </c>
      <c r="AQ414">
        <v>24.45163575757575</v>
      </c>
      <c r="AR414">
        <v>4.643726024127048E-06</v>
      </c>
      <c r="AS414">
        <v>108.0142329916275</v>
      </c>
      <c r="AT414">
        <v>0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5</v>
      </c>
      <c r="DN414">
        <v>0.5</v>
      </c>
      <c r="DO414" t="s">
        <v>440</v>
      </c>
      <c r="DP414">
        <v>2</v>
      </c>
      <c r="DQ414" t="b">
        <v>1</v>
      </c>
      <c r="DR414">
        <v>1758822073</v>
      </c>
      <c r="DS414">
        <v>258.3259259259259</v>
      </c>
      <c r="DT414">
        <v>248.7828148148148</v>
      </c>
      <c r="DU414">
        <v>24.44066666666667</v>
      </c>
      <c r="DV414">
        <v>18.39192592592592</v>
      </c>
      <c r="DW414">
        <v>258.5595925925926</v>
      </c>
      <c r="DX414">
        <v>24.3021962962963</v>
      </c>
      <c r="DY414">
        <v>499.9956666666666</v>
      </c>
      <c r="DZ414">
        <v>91.12712592592594</v>
      </c>
      <c r="EA414">
        <v>0.02941348888888889</v>
      </c>
      <c r="EB414">
        <v>30.80554444444445</v>
      </c>
      <c r="EC414">
        <v>30.00463703703704</v>
      </c>
      <c r="ED414">
        <v>999.9000000000001</v>
      </c>
      <c r="EE414">
        <v>0</v>
      </c>
      <c r="EF414">
        <v>0</v>
      </c>
      <c r="EG414">
        <v>9992.521481481481</v>
      </c>
      <c r="EH414">
        <v>0</v>
      </c>
      <c r="EI414">
        <v>11.85755555555555</v>
      </c>
      <c r="EJ414">
        <v>9.54294111111111</v>
      </c>
      <c r="EK414">
        <v>264.7975555555556</v>
      </c>
      <c r="EL414">
        <v>253.4441111111111</v>
      </c>
      <c r="EM414">
        <v>6.048757777777778</v>
      </c>
      <c r="EN414">
        <v>248.7828148148148</v>
      </c>
      <c r="EO414">
        <v>18.39192592592592</v>
      </c>
      <c r="EP414">
        <v>2.227208148148148</v>
      </c>
      <c r="EQ414">
        <v>1.676001851851852</v>
      </c>
      <c r="ER414">
        <v>19.15937037037037</v>
      </c>
      <c r="ES414">
        <v>14.67591481481482</v>
      </c>
      <c r="ET414">
        <v>2000.000740740741</v>
      </c>
      <c r="EU414">
        <v>0.9799958888888888</v>
      </c>
      <c r="EV414">
        <v>0.02000450740740741</v>
      </c>
      <c r="EW414">
        <v>0</v>
      </c>
      <c r="EX414">
        <v>624.7824074074074</v>
      </c>
      <c r="EY414">
        <v>5.00097</v>
      </c>
      <c r="EZ414">
        <v>12503.64444444445</v>
      </c>
      <c r="FA414">
        <v>16707.54444444444</v>
      </c>
      <c r="FB414">
        <v>41.25</v>
      </c>
      <c r="FC414">
        <v>41.625</v>
      </c>
      <c r="FD414">
        <v>41.19166666666666</v>
      </c>
      <c r="FE414">
        <v>41.21033333333333</v>
      </c>
      <c r="FF414">
        <v>41.875</v>
      </c>
      <c r="FG414">
        <v>1955.09074074074</v>
      </c>
      <c r="FH414">
        <v>39.91</v>
      </c>
      <c r="FI414">
        <v>0</v>
      </c>
      <c r="FJ414">
        <v>1758822081.6</v>
      </c>
      <c r="FK414">
        <v>0</v>
      </c>
      <c r="FL414">
        <v>624.77664</v>
      </c>
      <c r="FM414">
        <v>1.304461555689857</v>
      </c>
      <c r="FN414">
        <v>26.02307696534597</v>
      </c>
      <c r="FO414">
        <v>12503.82</v>
      </c>
      <c r="FP414">
        <v>15</v>
      </c>
      <c r="FQ414">
        <v>0</v>
      </c>
      <c r="FR414" t="s">
        <v>441</v>
      </c>
      <c r="FS414">
        <v>1747247426.5</v>
      </c>
      <c r="FT414">
        <v>1747247420.5</v>
      </c>
      <c r="FU414">
        <v>0</v>
      </c>
      <c r="FV414">
        <v>1.027</v>
      </c>
      <c r="FW414">
        <v>0.031</v>
      </c>
      <c r="FX414">
        <v>0.02</v>
      </c>
      <c r="FY414">
        <v>0.05</v>
      </c>
      <c r="FZ414">
        <v>420</v>
      </c>
      <c r="GA414">
        <v>16</v>
      </c>
      <c r="GB414">
        <v>0.01</v>
      </c>
      <c r="GC414">
        <v>0.1</v>
      </c>
      <c r="GD414">
        <v>8.873385365853657</v>
      </c>
      <c r="GE414">
        <v>11.61986529616724</v>
      </c>
      <c r="GF414">
        <v>1.147996895980544</v>
      </c>
      <c r="GG414">
        <v>0</v>
      </c>
      <c r="GH414">
        <v>624.7528529411765</v>
      </c>
      <c r="GI414">
        <v>0.3036974873953102</v>
      </c>
      <c r="GJ414">
        <v>0.2870657981915483</v>
      </c>
      <c r="GK414">
        <v>-1</v>
      </c>
      <c r="GL414">
        <v>6.058733414634146</v>
      </c>
      <c r="GM414">
        <v>-0.1478510801393747</v>
      </c>
      <c r="GN414">
        <v>0.02165240285316808</v>
      </c>
      <c r="GO414">
        <v>0</v>
      </c>
      <c r="GP414">
        <v>0</v>
      </c>
      <c r="GQ414">
        <v>2</v>
      </c>
      <c r="GR414" t="s">
        <v>450</v>
      </c>
      <c r="GS414">
        <v>3.13479</v>
      </c>
      <c r="GT414">
        <v>2.68958</v>
      </c>
      <c r="GU414">
        <v>0.058968</v>
      </c>
      <c r="GV414">
        <v>0.055983</v>
      </c>
      <c r="GW414">
        <v>0.108399</v>
      </c>
      <c r="GX414">
        <v>0.0876169</v>
      </c>
      <c r="GY414">
        <v>29883.4</v>
      </c>
      <c r="GZ414">
        <v>30038</v>
      </c>
      <c r="HA414">
        <v>29522.9</v>
      </c>
      <c r="HB414">
        <v>29406.8</v>
      </c>
      <c r="HC414">
        <v>34774.3</v>
      </c>
      <c r="HD414">
        <v>35540.4</v>
      </c>
      <c r="HE414">
        <v>41542.7</v>
      </c>
      <c r="HF414">
        <v>41776.8</v>
      </c>
      <c r="HG414">
        <v>1.92512</v>
      </c>
      <c r="HH414">
        <v>1.87532</v>
      </c>
      <c r="HI414">
        <v>0.0596792</v>
      </c>
      <c r="HJ414">
        <v>0</v>
      </c>
      <c r="HK414">
        <v>29.0418</v>
      </c>
      <c r="HL414">
        <v>999.9</v>
      </c>
      <c r="HM414">
        <v>50.4</v>
      </c>
      <c r="HN414">
        <v>31</v>
      </c>
      <c r="HO414">
        <v>24.9527</v>
      </c>
      <c r="HP414">
        <v>61.8765</v>
      </c>
      <c r="HQ414">
        <v>25.8333</v>
      </c>
      <c r="HR414">
        <v>1</v>
      </c>
      <c r="HS414">
        <v>0.11595</v>
      </c>
      <c r="HT414">
        <v>-0.704929</v>
      </c>
      <c r="HU414">
        <v>20.3387</v>
      </c>
      <c r="HV414">
        <v>5.21669</v>
      </c>
      <c r="HW414">
        <v>12.0122</v>
      </c>
      <c r="HX414">
        <v>4.9887</v>
      </c>
      <c r="HY414">
        <v>3.28778</v>
      </c>
      <c r="HZ414">
        <v>9999</v>
      </c>
      <c r="IA414">
        <v>9999</v>
      </c>
      <c r="IB414">
        <v>9999</v>
      </c>
      <c r="IC414">
        <v>5.9</v>
      </c>
      <c r="ID414">
        <v>1.86759</v>
      </c>
      <c r="IE414">
        <v>1.86676</v>
      </c>
      <c r="IF414">
        <v>1.86603</v>
      </c>
      <c r="IG414">
        <v>1.86602</v>
      </c>
      <c r="IH414">
        <v>1.86789</v>
      </c>
      <c r="II414">
        <v>1.87029</v>
      </c>
      <c r="IJ414">
        <v>1.86892</v>
      </c>
      <c r="IK414">
        <v>1.87042</v>
      </c>
      <c r="IL414">
        <v>0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-0.218</v>
      </c>
      <c r="IZ414">
        <v>0.1386</v>
      </c>
      <c r="JA414">
        <v>-0.08430758455233166</v>
      </c>
      <c r="JB414">
        <v>-0.0005046786976645747</v>
      </c>
      <c r="JC414">
        <v>-2.788243218172637E-07</v>
      </c>
      <c r="JD414">
        <v>-1.458253586176284E-11</v>
      </c>
      <c r="JE414">
        <v>-0.06436460862781151</v>
      </c>
      <c r="JF414">
        <v>-0.004978686969522418</v>
      </c>
      <c r="JG414">
        <v>0.0008967905392753483</v>
      </c>
      <c r="JH414">
        <v>-1.433903952826167E-05</v>
      </c>
      <c r="JI414">
        <v>4</v>
      </c>
      <c r="JJ414">
        <v>2332</v>
      </c>
      <c r="JK414">
        <v>1</v>
      </c>
      <c r="JL414">
        <v>26</v>
      </c>
      <c r="JM414">
        <v>192910.9</v>
      </c>
      <c r="JN414">
        <v>192911</v>
      </c>
      <c r="JO414">
        <v>0.600586</v>
      </c>
      <c r="JP414">
        <v>2.29248</v>
      </c>
      <c r="JQ414">
        <v>1.39648</v>
      </c>
      <c r="JR414">
        <v>2.35107</v>
      </c>
      <c r="JS414">
        <v>1.49536</v>
      </c>
      <c r="JT414">
        <v>2.65747</v>
      </c>
      <c r="JU414">
        <v>36.5759</v>
      </c>
      <c r="JV414">
        <v>24.07</v>
      </c>
      <c r="JW414">
        <v>18</v>
      </c>
      <c r="JX414">
        <v>493.457</v>
      </c>
      <c r="JY414">
        <v>451.871</v>
      </c>
      <c r="JZ414">
        <v>29.5735</v>
      </c>
      <c r="KA414">
        <v>29.0937</v>
      </c>
      <c r="KB414">
        <v>30.0002</v>
      </c>
      <c r="KC414">
        <v>28.8971</v>
      </c>
      <c r="KD414">
        <v>28.8212</v>
      </c>
      <c r="KE414">
        <v>12.0365</v>
      </c>
      <c r="KF414">
        <v>30.3198</v>
      </c>
      <c r="KG414">
        <v>62.8313</v>
      </c>
      <c r="KH414">
        <v>29.5725</v>
      </c>
      <c r="KI414">
        <v>198.922</v>
      </c>
      <c r="KJ414">
        <v>18.447</v>
      </c>
      <c r="KK414">
        <v>100.898</v>
      </c>
      <c r="KL414">
        <v>100.461</v>
      </c>
    </row>
    <row r="415" spans="1:298">
      <c r="A415">
        <v>399</v>
      </c>
      <c r="B415">
        <v>1758822085.5</v>
      </c>
      <c r="C415">
        <v>9050.400000095367</v>
      </c>
      <c r="D415" t="s">
        <v>1246</v>
      </c>
      <c r="E415" t="s">
        <v>1247</v>
      </c>
      <c r="F415">
        <v>5</v>
      </c>
      <c r="G415" t="s">
        <v>1219</v>
      </c>
      <c r="H415" t="s">
        <v>437</v>
      </c>
      <c r="I415" t="s">
        <v>438</v>
      </c>
      <c r="J415">
        <v>1758822077.714286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221.5605717255889</v>
      </c>
      <c r="AL415">
        <v>226.1276909090908</v>
      </c>
      <c r="AM415">
        <v>-3.228433062837348</v>
      </c>
      <c r="AN415">
        <v>65.06537855380651</v>
      </c>
      <c r="AO415">
        <f>(AQ415 - AP415 + DZ415*1E3/(8.314*(EB415+273.15)) * AS415/DY415 * AR415) * DY415/(100*DM415) * 1000/(1000 - AQ415)</f>
        <v>0</v>
      </c>
      <c r="AP415">
        <v>18.37912771328159</v>
      </c>
      <c r="AQ415">
        <v>24.44479757575757</v>
      </c>
      <c r="AR415">
        <v>-4.587424895601752E-05</v>
      </c>
      <c r="AS415">
        <v>108.0142329916275</v>
      </c>
      <c r="AT415">
        <v>0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5</v>
      </c>
      <c r="DN415">
        <v>0.5</v>
      </c>
      <c r="DO415" t="s">
        <v>440</v>
      </c>
      <c r="DP415">
        <v>2</v>
      </c>
      <c r="DQ415" t="b">
        <v>1</v>
      </c>
      <c r="DR415">
        <v>1758822077.714286</v>
      </c>
      <c r="DS415">
        <v>243.5233928571429</v>
      </c>
      <c r="DT415">
        <v>233.1044285714286</v>
      </c>
      <c r="DU415">
        <v>24.44653214285715</v>
      </c>
      <c r="DV415">
        <v>18.39494285714286</v>
      </c>
      <c r="DW415">
        <v>243.7474642857143</v>
      </c>
      <c r="DX415">
        <v>24.30798571428571</v>
      </c>
      <c r="DY415">
        <v>500.0017857142857</v>
      </c>
      <c r="DZ415">
        <v>91.12633928571428</v>
      </c>
      <c r="EA415">
        <v>0.02942701071428571</v>
      </c>
      <c r="EB415">
        <v>30.80616071428571</v>
      </c>
      <c r="EC415">
        <v>30.00766785714285</v>
      </c>
      <c r="ED415">
        <v>999.9000000000002</v>
      </c>
      <c r="EE415">
        <v>0</v>
      </c>
      <c r="EF415">
        <v>0</v>
      </c>
      <c r="EG415">
        <v>9990.779285714287</v>
      </c>
      <c r="EH415">
        <v>0</v>
      </c>
      <c r="EI415">
        <v>11.85271071428572</v>
      </c>
      <c r="EJ415">
        <v>10.41870964285714</v>
      </c>
      <c r="EK415">
        <v>249.62575</v>
      </c>
      <c r="EL415">
        <v>237.4731071428571</v>
      </c>
      <c r="EM415">
        <v>6.051603928571429</v>
      </c>
      <c r="EN415">
        <v>233.1044285714286</v>
      </c>
      <c r="EO415">
        <v>18.39494285714286</v>
      </c>
      <c r="EP415">
        <v>2.227723214285714</v>
      </c>
      <c r="EQ415">
        <v>1.676262857142857</v>
      </c>
      <c r="ER415">
        <v>19.16308928571428</v>
      </c>
      <c r="ES415">
        <v>14.67833214285714</v>
      </c>
      <c r="ET415">
        <v>2000.005714285714</v>
      </c>
      <c r="EU415">
        <v>0.979996</v>
      </c>
      <c r="EV415">
        <v>0.0200044</v>
      </c>
      <c r="EW415">
        <v>0</v>
      </c>
      <c r="EX415">
        <v>625.0070714285714</v>
      </c>
      <c r="EY415">
        <v>5.00097</v>
      </c>
      <c r="EZ415">
        <v>12507.35</v>
      </c>
      <c r="FA415">
        <v>16707.58928571428</v>
      </c>
      <c r="FB415">
        <v>41.25</v>
      </c>
      <c r="FC415">
        <v>41.625</v>
      </c>
      <c r="FD415">
        <v>41.19149999999998</v>
      </c>
      <c r="FE415">
        <v>41.20499999999998</v>
      </c>
      <c r="FF415">
        <v>41.875</v>
      </c>
      <c r="FG415">
        <v>1955.095714285713</v>
      </c>
      <c r="FH415">
        <v>39.91</v>
      </c>
      <c r="FI415">
        <v>0</v>
      </c>
      <c r="FJ415">
        <v>1758822086.4</v>
      </c>
      <c r="FK415">
        <v>0</v>
      </c>
      <c r="FL415">
        <v>625.00352</v>
      </c>
      <c r="FM415">
        <v>4.009000007396592</v>
      </c>
      <c r="FN415">
        <v>71.90769218941998</v>
      </c>
      <c r="FO415">
        <v>12507.648</v>
      </c>
      <c r="FP415">
        <v>15</v>
      </c>
      <c r="FQ415">
        <v>0</v>
      </c>
      <c r="FR415" t="s">
        <v>441</v>
      </c>
      <c r="FS415">
        <v>1747247426.5</v>
      </c>
      <c r="FT415">
        <v>1747247420.5</v>
      </c>
      <c r="FU415">
        <v>0</v>
      </c>
      <c r="FV415">
        <v>1.027</v>
      </c>
      <c r="FW415">
        <v>0.031</v>
      </c>
      <c r="FX415">
        <v>0.02</v>
      </c>
      <c r="FY415">
        <v>0.05</v>
      </c>
      <c r="FZ415">
        <v>420</v>
      </c>
      <c r="GA415">
        <v>16</v>
      </c>
      <c r="GB415">
        <v>0.01</v>
      </c>
      <c r="GC415">
        <v>0.1</v>
      </c>
      <c r="GD415">
        <v>9.82056</v>
      </c>
      <c r="GE415">
        <v>11.16242989547039</v>
      </c>
      <c r="GF415">
        <v>1.101265677716814</v>
      </c>
      <c r="GG415">
        <v>0</v>
      </c>
      <c r="GH415">
        <v>624.8790294117647</v>
      </c>
      <c r="GI415">
        <v>2.535691373053971</v>
      </c>
      <c r="GJ415">
        <v>0.3845958524518815</v>
      </c>
      <c r="GK415">
        <v>-1</v>
      </c>
      <c r="GL415">
        <v>6.055194634146342</v>
      </c>
      <c r="GM415">
        <v>0.01018766550524581</v>
      </c>
      <c r="GN415">
        <v>0.01801759669655772</v>
      </c>
      <c r="GO415">
        <v>1</v>
      </c>
      <c r="GP415">
        <v>1</v>
      </c>
      <c r="GQ415">
        <v>2</v>
      </c>
      <c r="GR415" t="s">
        <v>442</v>
      </c>
      <c r="GS415">
        <v>3.13488</v>
      </c>
      <c r="GT415">
        <v>2.6897</v>
      </c>
      <c r="GU415">
        <v>0.0555081</v>
      </c>
      <c r="GV415">
        <v>0.0523156</v>
      </c>
      <c r="GW415">
        <v>0.108376</v>
      </c>
      <c r="GX415">
        <v>0.0876118</v>
      </c>
      <c r="GY415">
        <v>29993.3</v>
      </c>
      <c r="GZ415">
        <v>30154.6</v>
      </c>
      <c r="HA415">
        <v>29523</v>
      </c>
      <c r="HB415">
        <v>29406.8</v>
      </c>
      <c r="HC415">
        <v>34775.6</v>
      </c>
      <c r="HD415">
        <v>35540.6</v>
      </c>
      <c r="HE415">
        <v>41543.1</v>
      </c>
      <c r="HF415">
        <v>41776.9</v>
      </c>
      <c r="HG415">
        <v>1.9255</v>
      </c>
      <c r="HH415">
        <v>1.87495</v>
      </c>
      <c r="HI415">
        <v>0.0597797</v>
      </c>
      <c r="HJ415">
        <v>0</v>
      </c>
      <c r="HK415">
        <v>29.0418</v>
      </c>
      <c r="HL415">
        <v>999.9</v>
      </c>
      <c r="HM415">
        <v>50.4</v>
      </c>
      <c r="HN415">
        <v>31</v>
      </c>
      <c r="HO415">
        <v>24.9531</v>
      </c>
      <c r="HP415">
        <v>61.8265</v>
      </c>
      <c r="HQ415">
        <v>25.9295</v>
      </c>
      <c r="HR415">
        <v>1</v>
      </c>
      <c r="HS415">
        <v>0.116006</v>
      </c>
      <c r="HT415">
        <v>-0.668611</v>
      </c>
      <c r="HU415">
        <v>20.3389</v>
      </c>
      <c r="HV415">
        <v>5.21729</v>
      </c>
      <c r="HW415">
        <v>12.0125</v>
      </c>
      <c r="HX415">
        <v>4.989</v>
      </c>
      <c r="HY415">
        <v>3.2878</v>
      </c>
      <c r="HZ415">
        <v>9999</v>
      </c>
      <c r="IA415">
        <v>9999</v>
      </c>
      <c r="IB415">
        <v>9999</v>
      </c>
      <c r="IC415">
        <v>5.9</v>
      </c>
      <c r="ID415">
        <v>1.8676</v>
      </c>
      <c r="IE415">
        <v>1.86676</v>
      </c>
      <c r="IF415">
        <v>1.86603</v>
      </c>
      <c r="IG415">
        <v>1.86601</v>
      </c>
      <c r="IH415">
        <v>1.86792</v>
      </c>
      <c r="II415">
        <v>1.87029</v>
      </c>
      <c r="IJ415">
        <v>1.86894</v>
      </c>
      <c r="IK415">
        <v>1.87042</v>
      </c>
      <c r="IL415">
        <v>0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-0.209</v>
      </c>
      <c r="IZ415">
        <v>0.1386</v>
      </c>
      <c r="JA415">
        <v>-0.08430758455233166</v>
      </c>
      <c r="JB415">
        <v>-0.0005046786976645747</v>
      </c>
      <c r="JC415">
        <v>-2.788243218172637E-07</v>
      </c>
      <c r="JD415">
        <v>-1.458253586176284E-11</v>
      </c>
      <c r="JE415">
        <v>-0.06436460862781151</v>
      </c>
      <c r="JF415">
        <v>-0.004978686969522418</v>
      </c>
      <c r="JG415">
        <v>0.0008967905392753483</v>
      </c>
      <c r="JH415">
        <v>-1.433903952826167E-05</v>
      </c>
      <c r="JI415">
        <v>4</v>
      </c>
      <c r="JJ415">
        <v>2332</v>
      </c>
      <c r="JK415">
        <v>1</v>
      </c>
      <c r="JL415">
        <v>26</v>
      </c>
      <c r="JM415">
        <v>192911</v>
      </c>
      <c r="JN415">
        <v>192911.1</v>
      </c>
      <c r="JO415">
        <v>0.567627</v>
      </c>
      <c r="JP415">
        <v>2.29736</v>
      </c>
      <c r="JQ415">
        <v>1.39648</v>
      </c>
      <c r="JR415">
        <v>2.35107</v>
      </c>
      <c r="JS415">
        <v>1.49536</v>
      </c>
      <c r="JT415">
        <v>2.7124</v>
      </c>
      <c r="JU415">
        <v>36.5759</v>
      </c>
      <c r="JV415">
        <v>24.07</v>
      </c>
      <c r="JW415">
        <v>18</v>
      </c>
      <c r="JX415">
        <v>493.716</v>
      </c>
      <c r="JY415">
        <v>451.651</v>
      </c>
      <c r="JZ415">
        <v>29.5672</v>
      </c>
      <c r="KA415">
        <v>29.096</v>
      </c>
      <c r="KB415">
        <v>30.0001</v>
      </c>
      <c r="KC415">
        <v>28.8995</v>
      </c>
      <c r="KD415">
        <v>28.823</v>
      </c>
      <c r="KE415">
        <v>11.3443</v>
      </c>
      <c r="KF415">
        <v>30.3198</v>
      </c>
      <c r="KG415">
        <v>62.8313</v>
      </c>
      <c r="KH415">
        <v>29.562</v>
      </c>
      <c r="KI415">
        <v>185.564</v>
      </c>
      <c r="KJ415">
        <v>18.4549</v>
      </c>
      <c r="KK415">
        <v>100.899</v>
      </c>
      <c r="KL415">
        <v>100.461</v>
      </c>
    </row>
    <row r="416" spans="1:298">
      <c r="A416">
        <v>400</v>
      </c>
      <c r="B416">
        <v>1758822090.5</v>
      </c>
      <c r="C416">
        <v>9055.400000095367</v>
      </c>
      <c r="D416" t="s">
        <v>1248</v>
      </c>
      <c r="E416" t="s">
        <v>1249</v>
      </c>
      <c r="F416">
        <v>5</v>
      </c>
      <c r="G416" t="s">
        <v>1219</v>
      </c>
      <c r="H416" t="s">
        <v>437</v>
      </c>
      <c r="I416" t="s">
        <v>438</v>
      </c>
      <c r="J416">
        <v>1758822083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204.7720438295394</v>
      </c>
      <c r="AL416">
        <v>210.0709515151515</v>
      </c>
      <c r="AM416">
        <v>-3.213562576748592</v>
      </c>
      <c r="AN416">
        <v>65.06537855380651</v>
      </c>
      <c r="AO416">
        <f>(AQ416 - AP416 + DZ416*1E3/(8.314*(EB416+273.15)) * AS416/DY416 * AR416) * DY416/(100*DM416) * 1000/(1000 - AQ416)</f>
        <v>0</v>
      </c>
      <c r="AP416">
        <v>18.38300461077413</v>
      </c>
      <c r="AQ416">
        <v>24.44173636363635</v>
      </c>
      <c r="AR416">
        <v>-1.648486783818952E-05</v>
      </c>
      <c r="AS416">
        <v>108.0142329916275</v>
      </c>
      <c r="AT416">
        <v>0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5</v>
      </c>
      <c r="DN416">
        <v>0.5</v>
      </c>
      <c r="DO416" t="s">
        <v>440</v>
      </c>
      <c r="DP416">
        <v>2</v>
      </c>
      <c r="DQ416" t="b">
        <v>1</v>
      </c>
      <c r="DR416">
        <v>1758822083</v>
      </c>
      <c r="DS416">
        <v>226.9084444444445</v>
      </c>
      <c r="DT416">
        <v>215.5521481481481</v>
      </c>
      <c r="DU416">
        <v>24.44763703703704</v>
      </c>
      <c r="DV416">
        <v>18.38634074074074</v>
      </c>
      <c r="DW416">
        <v>227.1220000000001</v>
      </c>
      <c r="DX416">
        <v>24.30906666666667</v>
      </c>
      <c r="DY416">
        <v>499.9920740740741</v>
      </c>
      <c r="DZ416">
        <v>91.12552592592593</v>
      </c>
      <c r="EA416">
        <v>0.02955284074074074</v>
      </c>
      <c r="EB416">
        <v>30.80723703703704</v>
      </c>
      <c r="EC416">
        <v>30.01025925925926</v>
      </c>
      <c r="ED416">
        <v>999.9000000000001</v>
      </c>
      <c r="EE416">
        <v>0</v>
      </c>
      <c r="EF416">
        <v>0</v>
      </c>
      <c r="EG416">
        <v>9984.465555555556</v>
      </c>
      <c r="EH416">
        <v>0</v>
      </c>
      <c r="EI416">
        <v>11.85244814814815</v>
      </c>
      <c r="EJ416">
        <v>11.35614444444444</v>
      </c>
      <c r="EK416">
        <v>232.5948518518519</v>
      </c>
      <c r="EL416">
        <v>219.5898518518518</v>
      </c>
      <c r="EM416">
        <v>6.061308148148149</v>
      </c>
      <c r="EN416">
        <v>215.5521481481481</v>
      </c>
      <c r="EO416">
        <v>18.38634074074074</v>
      </c>
      <c r="EP416">
        <v>2.227803333333334</v>
      </c>
      <c r="EQ416">
        <v>1.675464074074074</v>
      </c>
      <c r="ER416">
        <v>19.16366666666667</v>
      </c>
      <c r="ES416">
        <v>14.67094444444444</v>
      </c>
      <c r="ET416">
        <v>2000.008148148148</v>
      </c>
      <c r="EU416">
        <v>0.979996</v>
      </c>
      <c r="EV416">
        <v>0.0200044</v>
      </c>
      <c r="EW416">
        <v>0</v>
      </c>
      <c r="EX416">
        <v>625.3834074074075</v>
      </c>
      <c r="EY416">
        <v>5.00097</v>
      </c>
      <c r="EZ416">
        <v>12515.40740740741</v>
      </c>
      <c r="FA416">
        <v>16707.61111111111</v>
      </c>
      <c r="FB416">
        <v>41.25</v>
      </c>
      <c r="FC416">
        <v>41.625</v>
      </c>
      <c r="FD416">
        <v>41.18699999999999</v>
      </c>
      <c r="FE416">
        <v>41.208</v>
      </c>
      <c r="FF416">
        <v>41.875</v>
      </c>
      <c r="FG416">
        <v>1955.098148148148</v>
      </c>
      <c r="FH416">
        <v>39.91</v>
      </c>
      <c r="FI416">
        <v>0</v>
      </c>
      <c r="FJ416">
        <v>1758822091.8</v>
      </c>
      <c r="FK416">
        <v>0</v>
      </c>
      <c r="FL416">
        <v>625.3986923076923</v>
      </c>
      <c r="FM416">
        <v>5.575453001691097</v>
      </c>
      <c r="FN416">
        <v>116.3487180026258</v>
      </c>
      <c r="FO416">
        <v>12515.83846153846</v>
      </c>
      <c r="FP416">
        <v>15</v>
      </c>
      <c r="FQ416">
        <v>0</v>
      </c>
      <c r="FR416" t="s">
        <v>441</v>
      </c>
      <c r="FS416">
        <v>1747247426.5</v>
      </c>
      <c r="FT416">
        <v>1747247420.5</v>
      </c>
      <c r="FU416">
        <v>0</v>
      </c>
      <c r="FV416">
        <v>1.027</v>
      </c>
      <c r="FW416">
        <v>0.031</v>
      </c>
      <c r="FX416">
        <v>0.02</v>
      </c>
      <c r="FY416">
        <v>0.05</v>
      </c>
      <c r="FZ416">
        <v>420</v>
      </c>
      <c r="GA416">
        <v>16</v>
      </c>
      <c r="GB416">
        <v>0.01</v>
      </c>
      <c r="GC416">
        <v>0.1</v>
      </c>
      <c r="GD416">
        <v>10.72218682926829</v>
      </c>
      <c r="GE416">
        <v>10.7315632055749</v>
      </c>
      <c r="GF416">
        <v>1.059245958860886</v>
      </c>
      <c r="GG416">
        <v>0</v>
      </c>
      <c r="GH416">
        <v>625.1477941176471</v>
      </c>
      <c r="GI416">
        <v>4.294530184362966</v>
      </c>
      <c r="GJ416">
        <v>0.5111719970358771</v>
      </c>
      <c r="GK416">
        <v>-1</v>
      </c>
      <c r="GL416">
        <v>6.052913170731707</v>
      </c>
      <c r="GM416">
        <v>0.1205381184668996</v>
      </c>
      <c r="GN416">
        <v>0.01459221299838933</v>
      </c>
      <c r="GO416">
        <v>0</v>
      </c>
      <c r="GP416">
        <v>0</v>
      </c>
      <c r="GQ416">
        <v>2</v>
      </c>
      <c r="GR416" t="s">
        <v>450</v>
      </c>
      <c r="GS416">
        <v>3.13481</v>
      </c>
      <c r="GT416">
        <v>2.69017</v>
      </c>
      <c r="GU416">
        <v>0.0519797</v>
      </c>
      <c r="GV416">
        <v>0.0485569</v>
      </c>
      <c r="GW416">
        <v>0.108368</v>
      </c>
      <c r="GX416">
        <v>0.08762499999999999</v>
      </c>
      <c r="GY416">
        <v>30105.2</v>
      </c>
      <c r="GZ416">
        <v>30274.3</v>
      </c>
      <c r="HA416">
        <v>29522.8</v>
      </c>
      <c r="HB416">
        <v>29406.9</v>
      </c>
      <c r="HC416">
        <v>34775.5</v>
      </c>
      <c r="HD416">
        <v>35540.2</v>
      </c>
      <c r="HE416">
        <v>41542.8</v>
      </c>
      <c r="HF416">
        <v>41777.1</v>
      </c>
      <c r="HG416">
        <v>1.9249</v>
      </c>
      <c r="HH416">
        <v>1.87528</v>
      </c>
      <c r="HI416">
        <v>0.0598617</v>
      </c>
      <c r="HJ416">
        <v>0</v>
      </c>
      <c r="HK416">
        <v>29.0394</v>
      </c>
      <c r="HL416">
        <v>999.9</v>
      </c>
      <c r="HM416">
        <v>50.4</v>
      </c>
      <c r="HN416">
        <v>31</v>
      </c>
      <c r="HO416">
        <v>24.9496</v>
      </c>
      <c r="HP416">
        <v>61.9266</v>
      </c>
      <c r="HQ416">
        <v>25.8614</v>
      </c>
      <c r="HR416">
        <v>1</v>
      </c>
      <c r="HS416">
        <v>0.116032</v>
      </c>
      <c r="HT416">
        <v>-0.642097</v>
      </c>
      <c r="HU416">
        <v>20.3389</v>
      </c>
      <c r="HV416">
        <v>5.21654</v>
      </c>
      <c r="HW416">
        <v>12.0129</v>
      </c>
      <c r="HX416">
        <v>4.98875</v>
      </c>
      <c r="HY416">
        <v>3.2879</v>
      </c>
      <c r="HZ416">
        <v>9999</v>
      </c>
      <c r="IA416">
        <v>9999</v>
      </c>
      <c r="IB416">
        <v>9999</v>
      </c>
      <c r="IC416">
        <v>5.9</v>
      </c>
      <c r="ID416">
        <v>1.86758</v>
      </c>
      <c r="IE416">
        <v>1.86676</v>
      </c>
      <c r="IF416">
        <v>1.86603</v>
      </c>
      <c r="IG416">
        <v>1.86601</v>
      </c>
      <c r="IH416">
        <v>1.86788</v>
      </c>
      <c r="II416">
        <v>1.87029</v>
      </c>
      <c r="IJ416">
        <v>1.86894</v>
      </c>
      <c r="IK416">
        <v>1.87042</v>
      </c>
      <c r="IL416">
        <v>0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-0.199</v>
      </c>
      <c r="IZ416">
        <v>0.1385</v>
      </c>
      <c r="JA416">
        <v>-0.08430758455233166</v>
      </c>
      <c r="JB416">
        <v>-0.0005046786976645747</v>
      </c>
      <c r="JC416">
        <v>-2.788243218172637E-07</v>
      </c>
      <c r="JD416">
        <v>-1.458253586176284E-11</v>
      </c>
      <c r="JE416">
        <v>-0.06436460862781151</v>
      </c>
      <c r="JF416">
        <v>-0.004978686969522418</v>
      </c>
      <c r="JG416">
        <v>0.0008967905392753483</v>
      </c>
      <c r="JH416">
        <v>-1.433903952826167E-05</v>
      </c>
      <c r="JI416">
        <v>4</v>
      </c>
      <c r="JJ416">
        <v>2332</v>
      </c>
      <c r="JK416">
        <v>1</v>
      </c>
      <c r="JL416">
        <v>26</v>
      </c>
      <c r="JM416">
        <v>192911.1</v>
      </c>
      <c r="JN416">
        <v>192911.2</v>
      </c>
      <c r="JO416">
        <v>0.528564</v>
      </c>
      <c r="JP416">
        <v>2.29248</v>
      </c>
      <c r="JQ416">
        <v>1.39648</v>
      </c>
      <c r="JR416">
        <v>2.34619</v>
      </c>
      <c r="JS416">
        <v>1.49536</v>
      </c>
      <c r="JT416">
        <v>2.68555</v>
      </c>
      <c r="JU416">
        <v>36.5523</v>
      </c>
      <c r="JV416">
        <v>24.07</v>
      </c>
      <c r="JW416">
        <v>18</v>
      </c>
      <c r="JX416">
        <v>493.339</v>
      </c>
      <c r="JY416">
        <v>451.872</v>
      </c>
      <c r="JZ416">
        <v>29.5551</v>
      </c>
      <c r="KA416">
        <v>29.098</v>
      </c>
      <c r="KB416">
        <v>30.0001</v>
      </c>
      <c r="KC416">
        <v>28.9002</v>
      </c>
      <c r="KD416">
        <v>28.8254</v>
      </c>
      <c r="KE416">
        <v>10.5896</v>
      </c>
      <c r="KF416">
        <v>30.0323</v>
      </c>
      <c r="KG416">
        <v>62.8313</v>
      </c>
      <c r="KH416">
        <v>29.5498</v>
      </c>
      <c r="KI416">
        <v>165.513</v>
      </c>
      <c r="KJ416">
        <v>18.4628</v>
      </c>
      <c r="KK416">
        <v>100.898</v>
      </c>
      <c r="KL416">
        <v>100.461</v>
      </c>
    </row>
    <row r="417" spans="1:298">
      <c r="A417">
        <v>401</v>
      </c>
      <c r="B417">
        <v>1758822095.5</v>
      </c>
      <c r="C417">
        <v>9060.400000095367</v>
      </c>
      <c r="D417" t="s">
        <v>1250</v>
      </c>
      <c r="E417" t="s">
        <v>1251</v>
      </c>
      <c r="F417">
        <v>5</v>
      </c>
      <c r="G417" t="s">
        <v>1219</v>
      </c>
      <c r="H417" t="s">
        <v>437</v>
      </c>
      <c r="I417" t="s">
        <v>438</v>
      </c>
      <c r="J417">
        <v>1758822087.714286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187.7418751752904</v>
      </c>
      <c r="AL417">
        <v>194.0195454545454</v>
      </c>
      <c r="AM417">
        <v>-3.206055628004963</v>
      </c>
      <c r="AN417">
        <v>65.06537855380651</v>
      </c>
      <c r="AO417">
        <f>(AQ417 - AP417 + DZ417*1E3/(8.314*(EB417+273.15)) * AS417/DY417 * AR417) * DY417/(100*DM417) * 1000/(1000 - AQ417)</f>
        <v>0</v>
      </c>
      <c r="AP417">
        <v>18.42091679428259</v>
      </c>
      <c r="AQ417">
        <v>24.44681818181818</v>
      </c>
      <c r="AR417">
        <v>3.865195515169612E-05</v>
      </c>
      <c r="AS417">
        <v>108.0142329916275</v>
      </c>
      <c r="AT417">
        <v>0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5</v>
      </c>
      <c r="DN417">
        <v>0.5</v>
      </c>
      <c r="DO417" t="s">
        <v>440</v>
      </c>
      <c r="DP417">
        <v>2</v>
      </c>
      <c r="DQ417" t="b">
        <v>1</v>
      </c>
      <c r="DR417">
        <v>1758822087.714286</v>
      </c>
      <c r="DS417">
        <v>212.1107142857143</v>
      </c>
      <c r="DT417">
        <v>199.8921428571428</v>
      </c>
      <c r="DU417">
        <v>24.44466071428571</v>
      </c>
      <c r="DV417">
        <v>18.39301428571429</v>
      </c>
      <c r="DW417">
        <v>212.3149285714285</v>
      </c>
      <c r="DX417">
        <v>24.30612857142857</v>
      </c>
      <c r="DY417">
        <v>500.012</v>
      </c>
      <c r="DZ417">
        <v>91.12519999999998</v>
      </c>
      <c r="EA417">
        <v>0.029665725</v>
      </c>
      <c r="EB417">
        <v>30.80763214285714</v>
      </c>
      <c r="EC417">
        <v>30.01216785714286</v>
      </c>
      <c r="ED417">
        <v>999.9000000000002</v>
      </c>
      <c r="EE417">
        <v>0</v>
      </c>
      <c r="EF417">
        <v>0</v>
      </c>
      <c r="EG417">
        <v>9989.394642857142</v>
      </c>
      <c r="EH417">
        <v>0</v>
      </c>
      <c r="EI417">
        <v>11.85427142857143</v>
      </c>
      <c r="EJ417">
        <v>12.21851071428571</v>
      </c>
      <c r="EK417">
        <v>217.4256071428571</v>
      </c>
      <c r="EL417">
        <v>203.6374642857143</v>
      </c>
      <c r="EM417">
        <v>6.051654642857144</v>
      </c>
      <c r="EN417">
        <v>199.8921428571428</v>
      </c>
      <c r="EO417">
        <v>18.39301428571429</v>
      </c>
      <c r="EP417">
        <v>2.227523571428571</v>
      </c>
      <c r="EQ417">
        <v>1.676066071428572</v>
      </c>
      <c r="ER417">
        <v>19.16165357142857</v>
      </c>
      <c r="ES417">
        <v>14.67650357142857</v>
      </c>
      <c r="ET417">
        <v>1999.981428571429</v>
      </c>
      <c r="EU417">
        <v>0.9799956785714287</v>
      </c>
      <c r="EV417">
        <v>0.02000471071428571</v>
      </c>
      <c r="EW417">
        <v>0</v>
      </c>
      <c r="EX417">
        <v>625.9761428571428</v>
      </c>
      <c r="EY417">
        <v>5.00097</v>
      </c>
      <c r="EZ417">
        <v>12525.84642857143</v>
      </c>
      <c r="FA417">
        <v>16707.39285714286</v>
      </c>
      <c r="FB417">
        <v>41.25885714285714</v>
      </c>
      <c r="FC417">
        <v>41.625</v>
      </c>
      <c r="FD417">
        <v>41.19599999999999</v>
      </c>
      <c r="FE417">
        <v>41.21625</v>
      </c>
      <c r="FF417">
        <v>41.875</v>
      </c>
      <c r="FG417">
        <v>1955.071428571429</v>
      </c>
      <c r="FH417">
        <v>39.91</v>
      </c>
      <c r="FI417">
        <v>0</v>
      </c>
      <c r="FJ417">
        <v>1758822096.6</v>
      </c>
      <c r="FK417">
        <v>0</v>
      </c>
      <c r="FL417">
        <v>626.0055384615384</v>
      </c>
      <c r="FM417">
        <v>7.85852992377259</v>
      </c>
      <c r="FN417">
        <v>153.586324735001</v>
      </c>
      <c r="FO417">
        <v>12526.53076923077</v>
      </c>
      <c r="FP417">
        <v>15</v>
      </c>
      <c r="FQ417">
        <v>0</v>
      </c>
      <c r="FR417" t="s">
        <v>441</v>
      </c>
      <c r="FS417">
        <v>1747247426.5</v>
      </c>
      <c r="FT417">
        <v>1747247420.5</v>
      </c>
      <c r="FU417">
        <v>0</v>
      </c>
      <c r="FV417">
        <v>1.027</v>
      </c>
      <c r="FW417">
        <v>0.031</v>
      </c>
      <c r="FX417">
        <v>0.02</v>
      </c>
      <c r="FY417">
        <v>0.05</v>
      </c>
      <c r="FZ417">
        <v>420</v>
      </c>
      <c r="GA417">
        <v>16</v>
      </c>
      <c r="GB417">
        <v>0.01</v>
      </c>
      <c r="GC417">
        <v>0.1</v>
      </c>
      <c r="GD417">
        <v>11.7806975</v>
      </c>
      <c r="GE417">
        <v>10.82511106941838</v>
      </c>
      <c r="GF417">
        <v>1.042745798717861</v>
      </c>
      <c r="GG417">
        <v>0</v>
      </c>
      <c r="GH417">
        <v>625.6792647058824</v>
      </c>
      <c r="GI417">
        <v>6.91283423382028</v>
      </c>
      <c r="GJ417">
        <v>0.745079597359504</v>
      </c>
      <c r="GK417">
        <v>-1</v>
      </c>
      <c r="GL417">
        <v>6.052632749999999</v>
      </c>
      <c r="GM417">
        <v>-0.1071477298311682</v>
      </c>
      <c r="GN417">
        <v>0.02003532093422766</v>
      </c>
      <c r="GO417">
        <v>0</v>
      </c>
      <c r="GP417">
        <v>0</v>
      </c>
      <c r="GQ417">
        <v>2</v>
      </c>
      <c r="GR417" t="s">
        <v>450</v>
      </c>
      <c r="GS417">
        <v>3.13493</v>
      </c>
      <c r="GT417">
        <v>2.68987</v>
      </c>
      <c r="GU417">
        <v>0.0483773</v>
      </c>
      <c r="GV417">
        <v>0.044687</v>
      </c>
      <c r="GW417">
        <v>0.108395</v>
      </c>
      <c r="GX417">
        <v>0.0878934</v>
      </c>
      <c r="GY417">
        <v>30219.7</v>
      </c>
      <c r="GZ417">
        <v>30397.4</v>
      </c>
      <c r="HA417">
        <v>29522.9</v>
      </c>
      <c r="HB417">
        <v>29406.8</v>
      </c>
      <c r="HC417">
        <v>34774.4</v>
      </c>
      <c r="HD417">
        <v>35529.4</v>
      </c>
      <c r="HE417">
        <v>41542.8</v>
      </c>
      <c r="HF417">
        <v>41776.9</v>
      </c>
      <c r="HG417">
        <v>1.92498</v>
      </c>
      <c r="HH417">
        <v>1.87532</v>
      </c>
      <c r="HI417">
        <v>0.0601336</v>
      </c>
      <c r="HJ417">
        <v>0</v>
      </c>
      <c r="HK417">
        <v>29.0369</v>
      </c>
      <c r="HL417">
        <v>999.9</v>
      </c>
      <c r="HM417">
        <v>50.4</v>
      </c>
      <c r="HN417">
        <v>31</v>
      </c>
      <c r="HO417">
        <v>24.9498</v>
      </c>
      <c r="HP417">
        <v>61.9066</v>
      </c>
      <c r="HQ417">
        <v>25.9375</v>
      </c>
      <c r="HR417">
        <v>1</v>
      </c>
      <c r="HS417">
        <v>0.116123</v>
      </c>
      <c r="HT417">
        <v>-0.639112</v>
      </c>
      <c r="HU417">
        <v>20.339</v>
      </c>
      <c r="HV417">
        <v>5.21684</v>
      </c>
      <c r="HW417">
        <v>12.0122</v>
      </c>
      <c r="HX417">
        <v>4.98855</v>
      </c>
      <c r="HY417">
        <v>3.28793</v>
      </c>
      <c r="HZ417">
        <v>9999</v>
      </c>
      <c r="IA417">
        <v>9999</v>
      </c>
      <c r="IB417">
        <v>9999</v>
      </c>
      <c r="IC417">
        <v>5.9</v>
      </c>
      <c r="ID417">
        <v>1.86762</v>
      </c>
      <c r="IE417">
        <v>1.86676</v>
      </c>
      <c r="IF417">
        <v>1.86602</v>
      </c>
      <c r="IG417">
        <v>1.86601</v>
      </c>
      <c r="IH417">
        <v>1.86788</v>
      </c>
      <c r="II417">
        <v>1.8703</v>
      </c>
      <c r="IJ417">
        <v>1.86892</v>
      </c>
      <c r="IK417">
        <v>1.87042</v>
      </c>
      <c r="IL417">
        <v>0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-0.189</v>
      </c>
      <c r="IZ417">
        <v>0.1386</v>
      </c>
      <c r="JA417">
        <v>-0.08430758455233166</v>
      </c>
      <c r="JB417">
        <v>-0.0005046786976645747</v>
      </c>
      <c r="JC417">
        <v>-2.788243218172637E-07</v>
      </c>
      <c r="JD417">
        <v>-1.458253586176284E-11</v>
      </c>
      <c r="JE417">
        <v>-0.06436460862781151</v>
      </c>
      <c r="JF417">
        <v>-0.004978686969522418</v>
      </c>
      <c r="JG417">
        <v>0.0008967905392753483</v>
      </c>
      <c r="JH417">
        <v>-1.433903952826167E-05</v>
      </c>
      <c r="JI417">
        <v>4</v>
      </c>
      <c r="JJ417">
        <v>2332</v>
      </c>
      <c r="JK417">
        <v>1</v>
      </c>
      <c r="JL417">
        <v>26</v>
      </c>
      <c r="JM417">
        <v>192911.1</v>
      </c>
      <c r="JN417">
        <v>192911.2</v>
      </c>
      <c r="JO417">
        <v>0.494385</v>
      </c>
      <c r="JP417">
        <v>2.30957</v>
      </c>
      <c r="JQ417">
        <v>1.39648</v>
      </c>
      <c r="JR417">
        <v>2.34619</v>
      </c>
      <c r="JS417">
        <v>1.49536</v>
      </c>
      <c r="JT417">
        <v>2.70752</v>
      </c>
      <c r="JU417">
        <v>36.5523</v>
      </c>
      <c r="JV417">
        <v>24.0612</v>
      </c>
      <c r="JW417">
        <v>18</v>
      </c>
      <c r="JX417">
        <v>493.402</v>
      </c>
      <c r="JY417">
        <v>451.908</v>
      </c>
      <c r="JZ417">
        <v>29.5414</v>
      </c>
      <c r="KA417">
        <v>29.0986</v>
      </c>
      <c r="KB417">
        <v>30.0002</v>
      </c>
      <c r="KC417">
        <v>28.902</v>
      </c>
      <c r="KD417">
        <v>28.826</v>
      </c>
      <c r="KE417">
        <v>9.89194</v>
      </c>
      <c r="KF417">
        <v>30.0323</v>
      </c>
      <c r="KG417">
        <v>62.4572</v>
      </c>
      <c r="KH417">
        <v>29.5392</v>
      </c>
      <c r="KI417">
        <v>152.156</v>
      </c>
      <c r="KJ417">
        <v>18.4591</v>
      </c>
      <c r="KK417">
        <v>100.898</v>
      </c>
      <c r="KL417">
        <v>100.461</v>
      </c>
    </row>
    <row r="418" spans="1:298">
      <c r="A418">
        <v>402</v>
      </c>
      <c r="B418">
        <v>1758822100.5</v>
      </c>
      <c r="C418">
        <v>9065.400000095367</v>
      </c>
      <c r="D418" t="s">
        <v>1252</v>
      </c>
      <c r="E418" t="s">
        <v>1253</v>
      </c>
      <c r="F418">
        <v>5</v>
      </c>
      <c r="G418" t="s">
        <v>1219</v>
      </c>
      <c r="H418" t="s">
        <v>437</v>
      </c>
      <c r="I418" t="s">
        <v>438</v>
      </c>
      <c r="J418">
        <v>1758822093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170.9055139737962</v>
      </c>
      <c r="AL418">
        <v>177.9652303030302</v>
      </c>
      <c r="AM418">
        <v>-3.206455965919745</v>
      </c>
      <c r="AN418">
        <v>65.06537855380651</v>
      </c>
      <c r="AO418">
        <f>(AQ418 - AP418 + DZ418*1E3/(8.314*(EB418+273.15)) * AS418/DY418 * AR418) * DY418/(100*DM418) * 1000/(1000 - AQ418)</f>
        <v>0</v>
      </c>
      <c r="AP418">
        <v>18.45721142431219</v>
      </c>
      <c r="AQ418">
        <v>24.47339151515152</v>
      </c>
      <c r="AR418">
        <v>0.003937875446720338</v>
      </c>
      <c r="AS418">
        <v>108.0142329916275</v>
      </c>
      <c r="AT418">
        <v>0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5</v>
      </c>
      <c r="DN418">
        <v>0.5</v>
      </c>
      <c r="DO418" t="s">
        <v>440</v>
      </c>
      <c r="DP418">
        <v>2</v>
      </c>
      <c r="DQ418" t="b">
        <v>1</v>
      </c>
      <c r="DR418">
        <v>1758822093</v>
      </c>
      <c r="DS418">
        <v>195.536037037037</v>
      </c>
      <c r="DT418">
        <v>182.3636666666667</v>
      </c>
      <c r="DU418">
        <v>24.44986296296296</v>
      </c>
      <c r="DV418">
        <v>18.41985925925926</v>
      </c>
      <c r="DW418">
        <v>195.73</v>
      </c>
      <c r="DX418">
        <v>24.31125555555556</v>
      </c>
      <c r="DY418">
        <v>500.0051111111112</v>
      </c>
      <c r="DZ418">
        <v>91.12536666666665</v>
      </c>
      <c r="EA418">
        <v>0.02975776296296296</v>
      </c>
      <c r="EB418">
        <v>30.80764444444444</v>
      </c>
      <c r="EC418">
        <v>30.01431851851852</v>
      </c>
      <c r="ED418">
        <v>999.9000000000001</v>
      </c>
      <c r="EE418">
        <v>0</v>
      </c>
      <c r="EF418">
        <v>0</v>
      </c>
      <c r="EG418">
        <v>9987.66</v>
      </c>
      <c r="EH418">
        <v>0</v>
      </c>
      <c r="EI418">
        <v>11.8598</v>
      </c>
      <c r="EJ418">
        <v>13.1723962962963</v>
      </c>
      <c r="EK418">
        <v>200.4365555555556</v>
      </c>
      <c r="EL418">
        <v>185.7853703703704</v>
      </c>
      <c r="EM418">
        <v>6.030006296296296</v>
      </c>
      <c r="EN418">
        <v>182.3636666666667</v>
      </c>
      <c r="EO418">
        <v>18.41985925925926</v>
      </c>
      <c r="EP418">
        <v>2.228000740740741</v>
      </c>
      <c r="EQ418">
        <v>1.678515555555556</v>
      </c>
      <c r="ER418">
        <v>19.16508888888889</v>
      </c>
      <c r="ES418">
        <v>14.69912222222222</v>
      </c>
      <c r="ET418">
        <v>1999.987777777778</v>
      </c>
      <c r="EU418">
        <v>0.9799956666666666</v>
      </c>
      <c r="EV418">
        <v>0.02000472222222223</v>
      </c>
      <c r="EW418">
        <v>0</v>
      </c>
      <c r="EX418">
        <v>626.8254444444443</v>
      </c>
      <c r="EY418">
        <v>5.00097</v>
      </c>
      <c r="EZ418">
        <v>12541.05555555556</v>
      </c>
      <c r="FA418">
        <v>16707.44074074074</v>
      </c>
      <c r="FB418">
        <v>41.26377777777778</v>
      </c>
      <c r="FC418">
        <v>41.625</v>
      </c>
      <c r="FD418">
        <v>41.19633333333332</v>
      </c>
      <c r="FE418">
        <v>41.22199999999999</v>
      </c>
      <c r="FF418">
        <v>41.875</v>
      </c>
      <c r="FG418">
        <v>1955.077777777778</v>
      </c>
      <c r="FH418">
        <v>39.91</v>
      </c>
      <c r="FI418">
        <v>0</v>
      </c>
      <c r="FJ418">
        <v>1758822101.4</v>
      </c>
      <c r="FK418">
        <v>0</v>
      </c>
      <c r="FL418">
        <v>626.7516153846154</v>
      </c>
      <c r="FM418">
        <v>10.79521369967261</v>
      </c>
      <c r="FN418">
        <v>190.4512820560581</v>
      </c>
      <c r="FO418">
        <v>12540.41153846154</v>
      </c>
      <c r="FP418">
        <v>15</v>
      </c>
      <c r="FQ418">
        <v>0</v>
      </c>
      <c r="FR418" t="s">
        <v>441</v>
      </c>
      <c r="FS418">
        <v>1747247426.5</v>
      </c>
      <c r="FT418">
        <v>1747247420.5</v>
      </c>
      <c r="FU418">
        <v>0</v>
      </c>
      <c r="FV418">
        <v>1.027</v>
      </c>
      <c r="FW418">
        <v>0.031</v>
      </c>
      <c r="FX418">
        <v>0.02</v>
      </c>
      <c r="FY418">
        <v>0.05</v>
      </c>
      <c r="FZ418">
        <v>420</v>
      </c>
      <c r="GA418">
        <v>16</v>
      </c>
      <c r="GB418">
        <v>0.01</v>
      </c>
      <c r="GC418">
        <v>0.1</v>
      </c>
      <c r="GD418">
        <v>12.6790275</v>
      </c>
      <c r="GE418">
        <v>10.99164540337711</v>
      </c>
      <c r="GF418">
        <v>1.058729285980959</v>
      </c>
      <c r="GG418">
        <v>0</v>
      </c>
      <c r="GH418">
        <v>626.4228235294116</v>
      </c>
      <c r="GI418">
        <v>9.327975552680426</v>
      </c>
      <c r="GJ418">
        <v>0.95757793326178</v>
      </c>
      <c r="GK418">
        <v>-1</v>
      </c>
      <c r="GL418">
        <v>6.04000025</v>
      </c>
      <c r="GM418">
        <v>-0.2663183864915715</v>
      </c>
      <c r="GN418">
        <v>0.02932741605456405</v>
      </c>
      <c r="GO418">
        <v>0</v>
      </c>
      <c r="GP418">
        <v>0</v>
      </c>
      <c r="GQ418">
        <v>2</v>
      </c>
      <c r="GR418" t="s">
        <v>450</v>
      </c>
      <c r="GS418">
        <v>3.13489</v>
      </c>
      <c r="GT418">
        <v>2.68991</v>
      </c>
      <c r="GU418">
        <v>0.0446907</v>
      </c>
      <c r="GV418">
        <v>0.0407796</v>
      </c>
      <c r="GW418">
        <v>0.108469</v>
      </c>
      <c r="GX418">
        <v>0.0878597</v>
      </c>
      <c r="GY418">
        <v>30336.9</v>
      </c>
      <c r="GZ418">
        <v>30521.2</v>
      </c>
      <c r="HA418">
        <v>29523.1</v>
      </c>
      <c r="HB418">
        <v>29406.4</v>
      </c>
      <c r="HC418">
        <v>34771.5</v>
      </c>
      <c r="HD418">
        <v>35530.1</v>
      </c>
      <c r="HE418">
        <v>41542.9</v>
      </c>
      <c r="HF418">
        <v>41776.3</v>
      </c>
      <c r="HG418">
        <v>1.92495</v>
      </c>
      <c r="HH418">
        <v>1.87525</v>
      </c>
      <c r="HI418">
        <v>0.0606999</v>
      </c>
      <c r="HJ418">
        <v>0</v>
      </c>
      <c r="HK418">
        <v>29.0368</v>
      </c>
      <c r="HL418">
        <v>999.9</v>
      </c>
      <c r="HM418">
        <v>50.3</v>
      </c>
      <c r="HN418">
        <v>31</v>
      </c>
      <c r="HO418">
        <v>24.9018</v>
      </c>
      <c r="HP418">
        <v>62.1266</v>
      </c>
      <c r="HQ418">
        <v>25.8774</v>
      </c>
      <c r="HR418">
        <v>1</v>
      </c>
      <c r="HS418">
        <v>0.11622</v>
      </c>
      <c r="HT418">
        <v>-0.61918</v>
      </c>
      <c r="HU418">
        <v>20.339</v>
      </c>
      <c r="HV418">
        <v>5.21594</v>
      </c>
      <c r="HW418">
        <v>12.012</v>
      </c>
      <c r="HX418">
        <v>4.9886</v>
      </c>
      <c r="HY418">
        <v>3.28768</v>
      </c>
      <c r="HZ418">
        <v>9999</v>
      </c>
      <c r="IA418">
        <v>9999</v>
      </c>
      <c r="IB418">
        <v>9999</v>
      </c>
      <c r="IC418">
        <v>5.9</v>
      </c>
      <c r="ID418">
        <v>1.86762</v>
      </c>
      <c r="IE418">
        <v>1.86676</v>
      </c>
      <c r="IF418">
        <v>1.86604</v>
      </c>
      <c r="IG418">
        <v>1.86603</v>
      </c>
      <c r="IH418">
        <v>1.86791</v>
      </c>
      <c r="II418">
        <v>1.87028</v>
      </c>
      <c r="IJ418">
        <v>1.86894</v>
      </c>
      <c r="IK418">
        <v>1.87042</v>
      </c>
      <c r="IL418">
        <v>0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-0.18</v>
      </c>
      <c r="IZ418">
        <v>0.1389</v>
      </c>
      <c r="JA418">
        <v>-0.08430758455233166</v>
      </c>
      <c r="JB418">
        <v>-0.0005046786976645747</v>
      </c>
      <c r="JC418">
        <v>-2.788243218172637E-07</v>
      </c>
      <c r="JD418">
        <v>-1.458253586176284E-11</v>
      </c>
      <c r="JE418">
        <v>-0.06436460862781151</v>
      </c>
      <c r="JF418">
        <v>-0.004978686969522418</v>
      </c>
      <c r="JG418">
        <v>0.0008967905392753483</v>
      </c>
      <c r="JH418">
        <v>-1.433903952826167E-05</v>
      </c>
      <c r="JI418">
        <v>4</v>
      </c>
      <c r="JJ418">
        <v>2332</v>
      </c>
      <c r="JK418">
        <v>1</v>
      </c>
      <c r="JL418">
        <v>26</v>
      </c>
      <c r="JM418">
        <v>192911.2</v>
      </c>
      <c r="JN418">
        <v>192911.3</v>
      </c>
      <c r="JO418">
        <v>0.456543</v>
      </c>
      <c r="JP418">
        <v>2.31812</v>
      </c>
      <c r="JQ418">
        <v>1.39648</v>
      </c>
      <c r="JR418">
        <v>2.34863</v>
      </c>
      <c r="JS418">
        <v>1.49536</v>
      </c>
      <c r="JT418">
        <v>2.56592</v>
      </c>
      <c r="JU418">
        <v>36.5759</v>
      </c>
      <c r="JV418">
        <v>24.0612</v>
      </c>
      <c r="JW418">
        <v>18</v>
      </c>
      <c r="JX418">
        <v>493.401</v>
      </c>
      <c r="JY418">
        <v>451.877</v>
      </c>
      <c r="JZ418">
        <v>29.528</v>
      </c>
      <c r="KA418">
        <v>29.1011</v>
      </c>
      <c r="KB418">
        <v>30.0002</v>
      </c>
      <c r="KC418">
        <v>28.9039</v>
      </c>
      <c r="KD418">
        <v>28.8279</v>
      </c>
      <c r="KE418">
        <v>9.126709999999999</v>
      </c>
      <c r="KF418">
        <v>30.0323</v>
      </c>
      <c r="KG418">
        <v>62.4572</v>
      </c>
      <c r="KH418">
        <v>29.5246</v>
      </c>
      <c r="KI418">
        <v>132.117</v>
      </c>
      <c r="KJ418">
        <v>18.4554</v>
      </c>
      <c r="KK418">
        <v>100.899</v>
      </c>
      <c r="KL418">
        <v>100.46</v>
      </c>
    </row>
    <row r="419" spans="1:298">
      <c r="A419">
        <v>403</v>
      </c>
      <c r="B419">
        <v>1758822105.5</v>
      </c>
      <c r="C419">
        <v>9070.400000095367</v>
      </c>
      <c r="D419" t="s">
        <v>1254</v>
      </c>
      <c r="E419" t="s">
        <v>1255</v>
      </c>
      <c r="F419">
        <v>5</v>
      </c>
      <c r="G419" t="s">
        <v>1219</v>
      </c>
      <c r="H419" t="s">
        <v>437</v>
      </c>
      <c r="I419" t="s">
        <v>438</v>
      </c>
      <c r="J419">
        <v>1758822097.714286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154.0632902173771</v>
      </c>
      <c r="AL419">
        <v>161.9520666666667</v>
      </c>
      <c r="AM419">
        <v>-3.199688575032717</v>
      </c>
      <c r="AN419">
        <v>65.06537855380651</v>
      </c>
      <c r="AO419">
        <f>(AQ419 - AP419 + DZ419*1E3/(8.314*(EB419+273.15)) * AS419/DY419 * AR419) * DY419/(100*DM419) * 1000/(1000 - AQ419)</f>
        <v>0</v>
      </c>
      <c r="AP419">
        <v>18.45697837826108</v>
      </c>
      <c r="AQ419">
        <v>24.48218303030302</v>
      </c>
      <c r="AR419">
        <v>0.0003429885880043735</v>
      </c>
      <c r="AS419">
        <v>108.0142329916275</v>
      </c>
      <c r="AT419">
        <v>0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5</v>
      </c>
      <c r="DN419">
        <v>0.5</v>
      </c>
      <c r="DO419" t="s">
        <v>440</v>
      </c>
      <c r="DP419">
        <v>2</v>
      </c>
      <c r="DQ419" t="b">
        <v>1</v>
      </c>
      <c r="DR419">
        <v>1758822097.714286</v>
      </c>
      <c r="DS419">
        <v>180.7706071428572</v>
      </c>
      <c r="DT419">
        <v>166.7211071428571</v>
      </c>
      <c r="DU419">
        <v>24.46165357142857</v>
      </c>
      <c r="DV419">
        <v>18.44233214285714</v>
      </c>
      <c r="DW419">
        <v>180.9555357142857</v>
      </c>
      <c r="DX419">
        <v>24.32289642857143</v>
      </c>
      <c r="DY419">
        <v>499.9971071428571</v>
      </c>
      <c r="DZ419">
        <v>91.12543928571428</v>
      </c>
      <c r="EA419">
        <v>0.02972771785714286</v>
      </c>
      <c r="EB419">
        <v>30.80664285714286</v>
      </c>
      <c r="EC419">
        <v>30.01887142857143</v>
      </c>
      <c r="ED419">
        <v>999.9000000000002</v>
      </c>
      <c r="EE419">
        <v>0</v>
      </c>
      <c r="EF419">
        <v>0</v>
      </c>
      <c r="EG419">
        <v>9996.005357142856</v>
      </c>
      <c r="EH419">
        <v>0</v>
      </c>
      <c r="EI419">
        <v>11.8598</v>
      </c>
      <c r="EJ419">
        <v>14.04954642857143</v>
      </c>
      <c r="EK419">
        <v>185.3032142857143</v>
      </c>
      <c r="EL419">
        <v>169.8533214285715</v>
      </c>
      <c r="EM419">
        <v>6.019321428571429</v>
      </c>
      <c r="EN419">
        <v>166.7211071428571</v>
      </c>
      <c r="EO419">
        <v>18.44233214285714</v>
      </c>
      <c r="EP419">
        <v>2.229077857142857</v>
      </c>
      <c r="EQ419">
        <v>1.680565357142857</v>
      </c>
      <c r="ER419">
        <v>19.17283928571428</v>
      </c>
      <c r="ES419">
        <v>14.71805357142857</v>
      </c>
      <c r="ET419">
        <v>1999.9825</v>
      </c>
      <c r="EU419">
        <v>0.9799955714285714</v>
      </c>
      <c r="EV419">
        <v>0.02000481428571429</v>
      </c>
      <c r="EW419">
        <v>0</v>
      </c>
      <c r="EX419">
        <v>627.7187857142857</v>
      </c>
      <c r="EY419">
        <v>5.00097</v>
      </c>
      <c r="EZ419">
        <v>12557.46785714285</v>
      </c>
      <c r="FA419">
        <v>16707.40357142857</v>
      </c>
      <c r="FB419">
        <v>41.27214285714285</v>
      </c>
      <c r="FC419">
        <v>41.625</v>
      </c>
      <c r="FD419">
        <v>41.19599999999998</v>
      </c>
      <c r="FE419">
        <v>41.2185</v>
      </c>
      <c r="FF419">
        <v>41.875</v>
      </c>
      <c r="FG419">
        <v>1955.0725</v>
      </c>
      <c r="FH419">
        <v>39.91</v>
      </c>
      <c r="FI419">
        <v>0</v>
      </c>
      <c r="FJ419">
        <v>1758822106.8</v>
      </c>
      <c r="FK419">
        <v>0</v>
      </c>
      <c r="FL419">
        <v>627.8160800000001</v>
      </c>
      <c r="FM419">
        <v>11.40500003984955</v>
      </c>
      <c r="FN419">
        <v>230.4153849797966</v>
      </c>
      <c r="FO419">
        <v>12560.216</v>
      </c>
      <c r="FP419">
        <v>15</v>
      </c>
      <c r="FQ419">
        <v>0</v>
      </c>
      <c r="FR419" t="s">
        <v>441</v>
      </c>
      <c r="FS419">
        <v>1747247426.5</v>
      </c>
      <c r="FT419">
        <v>1747247420.5</v>
      </c>
      <c r="FU419">
        <v>0</v>
      </c>
      <c r="FV419">
        <v>1.027</v>
      </c>
      <c r="FW419">
        <v>0.031</v>
      </c>
      <c r="FX419">
        <v>0.02</v>
      </c>
      <c r="FY419">
        <v>0.05</v>
      </c>
      <c r="FZ419">
        <v>420</v>
      </c>
      <c r="GA419">
        <v>16</v>
      </c>
      <c r="GB419">
        <v>0.01</v>
      </c>
      <c r="GC419">
        <v>0.1</v>
      </c>
      <c r="GD419">
        <v>13.3995375</v>
      </c>
      <c r="GE419">
        <v>11.06733320825513</v>
      </c>
      <c r="GF419">
        <v>1.065861144963897</v>
      </c>
      <c r="GG419">
        <v>0</v>
      </c>
      <c r="GH419">
        <v>626.9941764705883</v>
      </c>
      <c r="GI419">
        <v>11.04742552534844</v>
      </c>
      <c r="GJ419">
        <v>1.111448246277009</v>
      </c>
      <c r="GK419">
        <v>-1</v>
      </c>
      <c r="GL419">
        <v>6.030916</v>
      </c>
      <c r="GM419">
        <v>-0.1878450281425872</v>
      </c>
      <c r="GN419">
        <v>0.02577826844456396</v>
      </c>
      <c r="GO419">
        <v>0</v>
      </c>
      <c r="GP419">
        <v>0</v>
      </c>
      <c r="GQ419">
        <v>2</v>
      </c>
      <c r="GR419" t="s">
        <v>450</v>
      </c>
      <c r="GS419">
        <v>3.13489</v>
      </c>
      <c r="GT419">
        <v>2.69003</v>
      </c>
      <c r="GU419">
        <v>0.0409398</v>
      </c>
      <c r="GV419">
        <v>0.0367534</v>
      </c>
      <c r="GW419">
        <v>0.108494</v>
      </c>
      <c r="GX419">
        <v>0.0878753</v>
      </c>
      <c r="GY419">
        <v>30456.3</v>
      </c>
      <c r="GZ419">
        <v>30649.1</v>
      </c>
      <c r="HA419">
        <v>29523.4</v>
      </c>
      <c r="HB419">
        <v>29406.2</v>
      </c>
      <c r="HC419">
        <v>34770.5</v>
      </c>
      <c r="HD419">
        <v>35529.1</v>
      </c>
      <c r="HE419">
        <v>41542.9</v>
      </c>
      <c r="HF419">
        <v>41775.9</v>
      </c>
      <c r="HG419">
        <v>1.92515</v>
      </c>
      <c r="HH419">
        <v>1.87482</v>
      </c>
      <c r="HI419">
        <v>0.0609495</v>
      </c>
      <c r="HJ419">
        <v>0</v>
      </c>
      <c r="HK419">
        <v>29.0368</v>
      </c>
      <c r="HL419">
        <v>999.9</v>
      </c>
      <c r="HM419">
        <v>50.3</v>
      </c>
      <c r="HN419">
        <v>31</v>
      </c>
      <c r="HO419">
        <v>24.9027</v>
      </c>
      <c r="HP419">
        <v>62.1666</v>
      </c>
      <c r="HQ419">
        <v>25.9615</v>
      </c>
      <c r="HR419">
        <v>1</v>
      </c>
      <c r="HS419">
        <v>0.116265</v>
      </c>
      <c r="HT419">
        <v>-0.580637</v>
      </c>
      <c r="HU419">
        <v>20.3391</v>
      </c>
      <c r="HV419">
        <v>5.21594</v>
      </c>
      <c r="HW419">
        <v>12.0126</v>
      </c>
      <c r="HX419">
        <v>4.98845</v>
      </c>
      <c r="HY419">
        <v>3.28783</v>
      </c>
      <c r="HZ419">
        <v>9999</v>
      </c>
      <c r="IA419">
        <v>9999</v>
      </c>
      <c r="IB419">
        <v>9999</v>
      </c>
      <c r="IC419">
        <v>5.9</v>
      </c>
      <c r="ID419">
        <v>1.8676</v>
      </c>
      <c r="IE419">
        <v>1.86676</v>
      </c>
      <c r="IF419">
        <v>1.86604</v>
      </c>
      <c r="IG419">
        <v>1.86602</v>
      </c>
      <c r="IH419">
        <v>1.8679</v>
      </c>
      <c r="II419">
        <v>1.8703</v>
      </c>
      <c r="IJ419">
        <v>1.86893</v>
      </c>
      <c r="IK419">
        <v>1.87042</v>
      </c>
      <c r="IL419">
        <v>0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-0.17</v>
      </c>
      <c r="IZ419">
        <v>0.139</v>
      </c>
      <c r="JA419">
        <v>-0.08430758455233166</v>
      </c>
      <c r="JB419">
        <v>-0.0005046786976645747</v>
      </c>
      <c r="JC419">
        <v>-2.788243218172637E-07</v>
      </c>
      <c r="JD419">
        <v>-1.458253586176284E-11</v>
      </c>
      <c r="JE419">
        <v>-0.06436460862781151</v>
      </c>
      <c r="JF419">
        <v>-0.004978686969522418</v>
      </c>
      <c r="JG419">
        <v>0.0008967905392753483</v>
      </c>
      <c r="JH419">
        <v>-1.433903952826167E-05</v>
      </c>
      <c r="JI419">
        <v>4</v>
      </c>
      <c r="JJ419">
        <v>2332</v>
      </c>
      <c r="JK419">
        <v>1</v>
      </c>
      <c r="JL419">
        <v>26</v>
      </c>
      <c r="JM419">
        <v>192911.3</v>
      </c>
      <c r="JN419">
        <v>192911.4</v>
      </c>
      <c r="JO419">
        <v>0.421143</v>
      </c>
      <c r="JP419">
        <v>2.33154</v>
      </c>
      <c r="JQ419">
        <v>1.39648</v>
      </c>
      <c r="JR419">
        <v>2.35107</v>
      </c>
      <c r="JS419">
        <v>1.49536</v>
      </c>
      <c r="JT419">
        <v>2.53784</v>
      </c>
      <c r="JU419">
        <v>36.5759</v>
      </c>
      <c r="JV419">
        <v>24.0612</v>
      </c>
      <c r="JW419">
        <v>18</v>
      </c>
      <c r="JX419">
        <v>493.533</v>
      </c>
      <c r="JY419">
        <v>451.619</v>
      </c>
      <c r="JZ419">
        <v>29.5108</v>
      </c>
      <c r="KA419">
        <v>29.103</v>
      </c>
      <c r="KB419">
        <v>30.0002</v>
      </c>
      <c r="KC419">
        <v>28.9045</v>
      </c>
      <c r="KD419">
        <v>28.8291</v>
      </c>
      <c r="KE419">
        <v>8.415789999999999</v>
      </c>
      <c r="KF419">
        <v>30.0323</v>
      </c>
      <c r="KG419">
        <v>62.4572</v>
      </c>
      <c r="KH419">
        <v>29.5044</v>
      </c>
      <c r="KI419">
        <v>118.743</v>
      </c>
      <c r="KJ419">
        <v>18.4554</v>
      </c>
      <c r="KK419">
        <v>100.899</v>
      </c>
      <c r="KL419">
        <v>100.459</v>
      </c>
    </row>
    <row r="420" spans="1:298">
      <c r="A420">
        <v>404</v>
      </c>
      <c r="B420">
        <v>1758822110.5</v>
      </c>
      <c r="C420">
        <v>9075.400000095367</v>
      </c>
      <c r="D420" t="s">
        <v>1256</v>
      </c>
      <c r="E420" t="s">
        <v>1257</v>
      </c>
      <c r="F420">
        <v>5</v>
      </c>
      <c r="G420" t="s">
        <v>1219</v>
      </c>
      <c r="H420" t="s">
        <v>437</v>
      </c>
      <c r="I420" t="s">
        <v>438</v>
      </c>
      <c r="J420">
        <v>1758822103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137.1292048858153</v>
      </c>
      <c r="AL420">
        <v>145.8838242424242</v>
      </c>
      <c r="AM420">
        <v>-3.213731841258797</v>
      </c>
      <c r="AN420">
        <v>65.06537855380651</v>
      </c>
      <c r="AO420">
        <f>(AQ420 - AP420 + DZ420*1E3/(8.314*(EB420+273.15)) * AS420/DY420 * AR420) * DY420/(100*DM420) * 1000/(1000 - AQ420)</f>
        <v>0</v>
      </c>
      <c r="AP420">
        <v>18.46019425642424</v>
      </c>
      <c r="AQ420">
        <v>24.48873999999999</v>
      </c>
      <c r="AR420">
        <v>0.0002199291325495267</v>
      </c>
      <c r="AS420">
        <v>108.0142329916275</v>
      </c>
      <c r="AT420">
        <v>0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5</v>
      </c>
      <c r="DN420">
        <v>0.5</v>
      </c>
      <c r="DO420" t="s">
        <v>440</v>
      </c>
      <c r="DP420">
        <v>2</v>
      </c>
      <c r="DQ420" t="b">
        <v>1</v>
      </c>
      <c r="DR420">
        <v>1758822103</v>
      </c>
      <c r="DS420">
        <v>164.2254444444445</v>
      </c>
      <c r="DT420">
        <v>149.2042222222222</v>
      </c>
      <c r="DU420">
        <v>24.47697407407407</v>
      </c>
      <c r="DV420">
        <v>18.4587037037037</v>
      </c>
      <c r="DW420">
        <v>164.4004444444444</v>
      </c>
      <c r="DX420">
        <v>24.33801851851852</v>
      </c>
      <c r="DY420">
        <v>499.9558518518518</v>
      </c>
      <c r="DZ420">
        <v>91.12523333333336</v>
      </c>
      <c r="EA420">
        <v>0.02973800740740741</v>
      </c>
      <c r="EB420">
        <v>30.80478518518519</v>
      </c>
      <c r="EC420">
        <v>30.02335185185185</v>
      </c>
      <c r="ED420">
        <v>999.9000000000001</v>
      </c>
      <c r="EE420">
        <v>0</v>
      </c>
      <c r="EF420">
        <v>0</v>
      </c>
      <c r="EG420">
        <v>9997.204444444445</v>
      </c>
      <c r="EH420">
        <v>0</v>
      </c>
      <c r="EI420">
        <v>11.8598</v>
      </c>
      <c r="EJ420">
        <v>15.02128148148148</v>
      </c>
      <c r="EK420">
        <v>168.345962962963</v>
      </c>
      <c r="EL420">
        <v>152.0101851851852</v>
      </c>
      <c r="EM420">
        <v>6.018274074074075</v>
      </c>
      <c r="EN420">
        <v>149.2042222222222</v>
      </c>
      <c r="EO420">
        <v>18.4587037037037</v>
      </c>
      <c r="EP420">
        <v>2.230469259259259</v>
      </c>
      <c r="EQ420">
        <v>1.682054074074074</v>
      </c>
      <c r="ER420">
        <v>19.18285925925926</v>
      </c>
      <c r="ES420">
        <v>14.73178888888889</v>
      </c>
      <c r="ET420">
        <v>2000.015925925926</v>
      </c>
      <c r="EU420">
        <v>0.9799958888888888</v>
      </c>
      <c r="EV420">
        <v>0.02000450740740741</v>
      </c>
      <c r="EW420">
        <v>0</v>
      </c>
      <c r="EX420">
        <v>628.7966666666666</v>
      </c>
      <c r="EY420">
        <v>5.00097</v>
      </c>
      <c r="EZ420">
        <v>12578.85925925926</v>
      </c>
      <c r="FA420">
        <v>16707.68148148148</v>
      </c>
      <c r="FB420">
        <v>41.26377777777778</v>
      </c>
      <c r="FC420">
        <v>41.625</v>
      </c>
      <c r="FD420">
        <v>41.19166666666666</v>
      </c>
      <c r="FE420">
        <v>41.22666666666666</v>
      </c>
      <c r="FF420">
        <v>41.875</v>
      </c>
      <c r="FG420">
        <v>1955.105925925926</v>
      </c>
      <c r="FH420">
        <v>39.91</v>
      </c>
      <c r="FI420">
        <v>0</v>
      </c>
      <c r="FJ420">
        <v>1758822111.6</v>
      </c>
      <c r="FK420">
        <v>0</v>
      </c>
      <c r="FL420">
        <v>628.8344</v>
      </c>
      <c r="FM420">
        <v>13.31530772085323</v>
      </c>
      <c r="FN420">
        <v>259.8692311906455</v>
      </c>
      <c r="FO420">
        <v>12579.952</v>
      </c>
      <c r="FP420">
        <v>15</v>
      </c>
      <c r="FQ420">
        <v>0</v>
      </c>
      <c r="FR420" t="s">
        <v>441</v>
      </c>
      <c r="FS420">
        <v>1747247426.5</v>
      </c>
      <c r="FT420">
        <v>1747247420.5</v>
      </c>
      <c r="FU420">
        <v>0</v>
      </c>
      <c r="FV420">
        <v>1.027</v>
      </c>
      <c r="FW420">
        <v>0.031</v>
      </c>
      <c r="FX420">
        <v>0.02</v>
      </c>
      <c r="FY420">
        <v>0.05</v>
      </c>
      <c r="FZ420">
        <v>420</v>
      </c>
      <c r="GA420">
        <v>16</v>
      </c>
      <c r="GB420">
        <v>0.01</v>
      </c>
      <c r="GC420">
        <v>0.1</v>
      </c>
      <c r="GD420">
        <v>14.38453170731707</v>
      </c>
      <c r="GE420">
        <v>11.05705923344951</v>
      </c>
      <c r="GF420">
        <v>1.091337832481034</v>
      </c>
      <c r="GG420">
        <v>0</v>
      </c>
      <c r="GH420">
        <v>628.0200294117648</v>
      </c>
      <c r="GI420">
        <v>12.37358288802354</v>
      </c>
      <c r="GJ420">
        <v>1.235847779635119</v>
      </c>
      <c r="GK420">
        <v>-1</v>
      </c>
      <c r="GL420">
        <v>6.021760975609756</v>
      </c>
      <c r="GM420">
        <v>-0.02541512195121707</v>
      </c>
      <c r="GN420">
        <v>0.01827961330178577</v>
      </c>
      <c r="GO420">
        <v>1</v>
      </c>
      <c r="GP420">
        <v>1</v>
      </c>
      <c r="GQ420">
        <v>2</v>
      </c>
      <c r="GR420" t="s">
        <v>442</v>
      </c>
      <c r="GS420">
        <v>3.13492</v>
      </c>
      <c r="GT420">
        <v>2.69043</v>
      </c>
      <c r="GU420">
        <v>0.0370891</v>
      </c>
      <c r="GV420">
        <v>0.0326126</v>
      </c>
      <c r="GW420">
        <v>0.108513</v>
      </c>
      <c r="GX420">
        <v>0.08788840000000001</v>
      </c>
      <c r="GY420">
        <v>30578.1</v>
      </c>
      <c r="GZ420">
        <v>30781</v>
      </c>
      <c r="HA420">
        <v>29522.9</v>
      </c>
      <c r="HB420">
        <v>29406.4</v>
      </c>
      <c r="HC420">
        <v>34769.5</v>
      </c>
      <c r="HD420">
        <v>35529</v>
      </c>
      <c r="HE420">
        <v>41542.7</v>
      </c>
      <c r="HF420">
        <v>41776.4</v>
      </c>
      <c r="HG420">
        <v>1.92455</v>
      </c>
      <c r="HH420">
        <v>1.87485</v>
      </c>
      <c r="HI420">
        <v>0.0603795</v>
      </c>
      <c r="HJ420">
        <v>0</v>
      </c>
      <c r="HK420">
        <v>29.0368</v>
      </c>
      <c r="HL420">
        <v>999.9</v>
      </c>
      <c r="HM420">
        <v>50.3</v>
      </c>
      <c r="HN420">
        <v>31</v>
      </c>
      <c r="HO420">
        <v>24.9004</v>
      </c>
      <c r="HP420">
        <v>61.8466</v>
      </c>
      <c r="HQ420">
        <v>25.9215</v>
      </c>
      <c r="HR420">
        <v>1</v>
      </c>
      <c r="HS420">
        <v>0.116517</v>
      </c>
      <c r="HT420">
        <v>-0.541969</v>
      </c>
      <c r="HU420">
        <v>20.3391</v>
      </c>
      <c r="HV420">
        <v>5.21624</v>
      </c>
      <c r="HW420">
        <v>12.0126</v>
      </c>
      <c r="HX420">
        <v>4.9883</v>
      </c>
      <c r="HY420">
        <v>3.28778</v>
      </c>
      <c r="HZ420">
        <v>9999</v>
      </c>
      <c r="IA420">
        <v>9999</v>
      </c>
      <c r="IB420">
        <v>9999</v>
      </c>
      <c r="IC420">
        <v>5.9</v>
      </c>
      <c r="ID420">
        <v>1.86758</v>
      </c>
      <c r="IE420">
        <v>1.86676</v>
      </c>
      <c r="IF420">
        <v>1.86601</v>
      </c>
      <c r="IG420">
        <v>1.86602</v>
      </c>
      <c r="IH420">
        <v>1.86787</v>
      </c>
      <c r="II420">
        <v>1.87029</v>
      </c>
      <c r="IJ420">
        <v>1.86893</v>
      </c>
      <c r="IK420">
        <v>1.87042</v>
      </c>
      <c r="IL420">
        <v>0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-0.161</v>
      </c>
      <c r="IZ420">
        <v>0.1391</v>
      </c>
      <c r="JA420">
        <v>-0.08430758455233166</v>
      </c>
      <c r="JB420">
        <v>-0.0005046786976645747</v>
      </c>
      <c r="JC420">
        <v>-2.788243218172637E-07</v>
      </c>
      <c r="JD420">
        <v>-1.458253586176284E-11</v>
      </c>
      <c r="JE420">
        <v>-0.06436460862781151</v>
      </c>
      <c r="JF420">
        <v>-0.004978686969522418</v>
      </c>
      <c r="JG420">
        <v>0.0008967905392753483</v>
      </c>
      <c r="JH420">
        <v>-1.433903952826167E-05</v>
      </c>
      <c r="JI420">
        <v>4</v>
      </c>
      <c r="JJ420">
        <v>2332</v>
      </c>
      <c r="JK420">
        <v>1</v>
      </c>
      <c r="JL420">
        <v>26</v>
      </c>
      <c r="JM420">
        <v>192911.4</v>
      </c>
      <c r="JN420">
        <v>192911.5</v>
      </c>
      <c r="JO420">
        <v>0.38208</v>
      </c>
      <c r="JP420">
        <v>2.31812</v>
      </c>
      <c r="JQ420">
        <v>1.39648</v>
      </c>
      <c r="JR420">
        <v>2.34863</v>
      </c>
      <c r="JS420">
        <v>1.49536</v>
      </c>
      <c r="JT420">
        <v>2.7063</v>
      </c>
      <c r="JU420">
        <v>36.5759</v>
      </c>
      <c r="JV420">
        <v>24.07</v>
      </c>
      <c r="JW420">
        <v>18</v>
      </c>
      <c r="JX420">
        <v>493.171</v>
      </c>
      <c r="JY420">
        <v>451.645</v>
      </c>
      <c r="JZ420">
        <v>29.4865</v>
      </c>
      <c r="KA420">
        <v>29.1035</v>
      </c>
      <c r="KB420">
        <v>30.0002</v>
      </c>
      <c r="KC420">
        <v>28.9069</v>
      </c>
      <c r="KD420">
        <v>28.8304</v>
      </c>
      <c r="KE420">
        <v>7.6454</v>
      </c>
      <c r="KF420">
        <v>30.0323</v>
      </c>
      <c r="KG420">
        <v>62.0844</v>
      </c>
      <c r="KH420">
        <v>29.4788</v>
      </c>
      <c r="KI420">
        <v>98.70740000000001</v>
      </c>
      <c r="KJ420">
        <v>18.4554</v>
      </c>
      <c r="KK420">
        <v>100.898</v>
      </c>
      <c r="KL420">
        <v>100.46</v>
      </c>
    </row>
    <row r="421" spans="1:298">
      <c r="A421">
        <v>405</v>
      </c>
      <c r="B421">
        <v>1758822115.5</v>
      </c>
      <c r="C421">
        <v>9080.400000095367</v>
      </c>
      <c r="D421" t="s">
        <v>1258</v>
      </c>
      <c r="E421" t="s">
        <v>1259</v>
      </c>
      <c r="F421">
        <v>5</v>
      </c>
      <c r="G421" t="s">
        <v>1219</v>
      </c>
      <c r="H421" t="s">
        <v>437</v>
      </c>
      <c r="I421" t="s">
        <v>438</v>
      </c>
      <c r="J421">
        <v>1758822107.714286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120.0272653053346</v>
      </c>
      <c r="AL421">
        <v>129.7218363636364</v>
      </c>
      <c r="AM421">
        <v>-3.234008817609812</v>
      </c>
      <c r="AN421">
        <v>65.06537855380651</v>
      </c>
      <c r="AO421">
        <f>(AQ421 - AP421 + DZ421*1E3/(8.314*(EB421+273.15)) * AS421/DY421 * AR421) * DY421/(100*DM421) * 1000/(1000 - AQ421)</f>
        <v>0</v>
      </c>
      <c r="AP421">
        <v>18.45984603383264</v>
      </c>
      <c r="AQ421">
        <v>24.49200969696969</v>
      </c>
      <c r="AR421">
        <v>8.122528281143866E-05</v>
      </c>
      <c r="AS421">
        <v>108.0142329916275</v>
      </c>
      <c r="AT421">
        <v>0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5</v>
      </c>
      <c r="DN421">
        <v>0.5</v>
      </c>
      <c r="DO421" t="s">
        <v>440</v>
      </c>
      <c r="DP421">
        <v>2</v>
      </c>
      <c r="DQ421" t="b">
        <v>1</v>
      </c>
      <c r="DR421">
        <v>1758822107.714286</v>
      </c>
      <c r="DS421">
        <v>149.456</v>
      </c>
      <c r="DT421">
        <v>133.5006428571429</v>
      </c>
      <c r="DU421">
        <v>24.48533928571428</v>
      </c>
      <c r="DV421">
        <v>18.45831428571429</v>
      </c>
      <c r="DW421">
        <v>149.6221428571428</v>
      </c>
      <c r="DX421">
        <v>24.34628928571428</v>
      </c>
      <c r="DY421">
        <v>499.9806428571428</v>
      </c>
      <c r="DZ421">
        <v>91.12572500000002</v>
      </c>
      <c r="EA421">
        <v>0.02982410357142857</v>
      </c>
      <c r="EB421">
        <v>30.80287499999999</v>
      </c>
      <c r="EC421">
        <v>30.02136428571428</v>
      </c>
      <c r="ED421">
        <v>999.9000000000002</v>
      </c>
      <c r="EE421">
        <v>0</v>
      </c>
      <c r="EF421">
        <v>0</v>
      </c>
      <c r="EG421">
        <v>10002.79607142857</v>
      </c>
      <c r="EH421">
        <v>0</v>
      </c>
      <c r="EI421">
        <v>11.8598</v>
      </c>
      <c r="EJ421">
        <v>15.95529642857143</v>
      </c>
      <c r="EK421">
        <v>153.2071785714286</v>
      </c>
      <c r="EL421">
        <v>136.0112142857143</v>
      </c>
      <c r="EM421">
        <v>6.027026428571429</v>
      </c>
      <c r="EN421">
        <v>133.5006428571429</v>
      </c>
      <c r="EO421">
        <v>18.45831428571429</v>
      </c>
      <c r="EP421">
        <v>2.231244285714285</v>
      </c>
      <c r="EQ421">
        <v>1.682027857142857</v>
      </c>
      <c r="ER421">
        <v>19.18843571428571</v>
      </c>
      <c r="ES421">
        <v>14.73155</v>
      </c>
      <c r="ET421">
        <v>1999.997857142857</v>
      </c>
      <c r="EU421">
        <v>0.9799956785714284</v>
      </c>
      <c r="EV421">
        <v>0.02000471071428572</v>
      </c>
      <c r="EW421">
        <v>0</v>
      </c>
      <c r="EX421">
        <v>629.8902142857143</v>
      </c>
      <c r="EY421">
        <v>5.00097</v>
      </c>
      <c r="EZ421">
        <v>12600.29642857143</v>
      </c>
      <c r="FA421">
        <v>16707.53214285714</v>
      </c>
      <c r="FB421">
        <v>41.25885714285715</v>
      </c>
      <c r="FC421">
        <v>41.625</v>
      </c>
      <c r="FD421">
        <v>41.19149999999998</v>
      </c>
      <c r="FE421">
        <v>41.22299999999999</v>
      </c>
      <c r="FF421">
        <v>41.875</v>
      </c>
      <c r="FG421">
        <v>1955.087857142858</v>
      </c>
      <c r="FH421">
        <v>39.91</v>
      </c>
      <c r="FI421">
        <v>0</v>
      </c>
      <c r="FJ421">
        <v>1758822116.4</v>
      </c>
      <c r="FK421">
        <v>0</v>
      </c>
      <c r="FL421">
        <v>629.9655600000001</v>
      </c>
      <c r="FM421">
        <v>15.77661537011992</v>
      </c>
      <c r="FN421">
        <v>286.8692303802252</v>
      </c>
      <c r="FO421">
        <v>12601.736</v>
      </c>
      <c r="FP421">
        <v>15</v>
      </c>
      <c r="FQ421">
        <v>0</v>
      </c>
      <c r="FR421" t="s">
        <v>441</v>
      </c>
      <c r="FS421">
        <v>1747247426.5</v>
      </c>
      <c r="FT421">
        <v>1747247420.5</v>
      </c>
      <c r="FU421">
        <v>0</v>
      </c>
      <c r="FV421">
        <v>1.027</v>
      </c>
      <c r="FW421">
        <v>0.031</v>
      </c>
      <c r="FX421">
        <v>0.02</v>
      </c>
      <c r="FY421">
        <v>0.05</v>
      </c>
      <c r="FZ421">
        <v>420</v>
      </c>
      <c r="GA421">
        <v>16</v>
      </c>
      <c r="GB421">
        <v>0.01</v>
      </c>
      <c r="GC421">
        <v>0.1</v>
      </c>
      <c r="GD421">
        <v>15.48307</v>
      </c>
      <c r="GE421">
        <v>11.79738236397747</v>
      </c>
      <c r="GF421">
        <v>1.136145199611388</v>
      </c>
      <c r="GG421">
        <v>0</v>
      </c>
      <c r="GH421">
        <v>629.3602647058824</v>
      </c>
      <c r="GI421">
        <v>14.41825820757311</v>
      </c>
      <c r="GJ421">
        <v>1.437058869579341</v>
      </c>
      <c r="GK421">
        <v>-1</v>
      </c>
      <c r="GL421">
        <v>6.02102625</v>
      </c>
      <c r="GM421">
        <v>0.1109814258911739</v>
      </c>
      <c r="GN421">
        <v>0.01274249949725325</v>
      </c>
      <c r="GO421">
        <v>0</v>
      </c>
      <c r="GP421">
        <v>0</v>
      </c>
      <c r="GQ421">
        <v>2</v>
      </c>
      <c r="GR421" t="s">
        <v>450</v>
      </c>
      <c r="GS421">
        <v>3.13479</v>
      </c>
      <c r="GT421">
        <v>2.69032</v>
      </c>
      <c r="GU421">
        <v>0.0331388</v>
      </c>
      <c r="GV421">
        <v>0.0283695</v>
      </c>
      <c r="GW421">
        <v>0.10852</v>
      </c>
      <c r="GX421">
        <v>0.0878163</v>
      </c>
      <c r="GY421">
        <v>30703.9</v>
      </c>
      <c r="GZ421">
        <v>30915.8</v>
      </c>
      <c r="HA421">
        <v>29523.3</v>
      </c>
      <c r="HB421">
        <v>29406.2</v>
      </c>
      <c r="HC421">
        <v>34769.5</v>
      </c>
      <c r="HD421">
        <v>35531.5</v>
      </c>
      <c r="HE421">
        <v>41543.1</v>
      </c>
      <c r="HF421">
        <v>41776.2</v>
      </c>
      <c r="HG421">
        <v>1.9246</v>
      </c>
      <c r="HH421">
        <v>1.8747</v>
      </c>
      <c r="HI421">
        <v>0.059545</v>
      </c>
      <c r="HJ421">
        <v>0</v>
      </c>
      <c r="HK421">
        <v>29.0368</v>
      </c>
      <c r="HL421">
        <v>999.9</v>
      </c>
      <c r="HM421">
        <v>50.3</v>
      </c>
      <c r="HN421">
        <v>31</v>
      </c>
      <c r="HO421">
        <v>24.9013</v>
      </c>
      <c r="HP421">
        <v>62.0966</v>
      </c>
      <c r="HQ421">
        <v>25.8934</v>
      </c>
      <c r="HR421">
        <v>1</v>
      </c>
      <c r="HS421">
        <v>0.116415</v>
      </c>
      <c r="HT421">
        <v>-0.514534</v>
      </c>
      <c r="HU421">
        <v>20.3395</v>
      </c>
      <c r="HV421">
        <v>5.21534</v>
      </c>
      <c r="HW421">
        <v>12.0132</v>
      </c>
      <c r="HX421">
        <v>4.98825</v>
      </c>
      <c r="HY421">
        <v>3.28778</v>
      </c>
      <c r="HZ421">
        <v>9999</v>
      </c>
      <c r="IA421">
        <v>9999</v>
      </c>
      <c r="IB421">
        <v>9999</v>
      </c>
      <c r="IC421">
        <v>5.9</v>
      </c>
      <c r="ID421">
        <v>1.86759</v>
      </c>
      <c r="IE421">
        <v>1.86676</v>
      </c>
      <c r="IF421">
        <v>1.866</v>
      </c>
      <c r="IG421">
        <v>1.86601</v>
      </c>
      <c r="IH421">
        <v>1.86785</v>
      </c>
      <c r="II421">
        <v>1.87029</v>
      </c>
      <c r="IJ421">
        <v>1.86893</v>
      </c>
      <c r="IK421">
        <v>1.87042</v>
      </c>
      <c r="IL421">
        <v>0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-0.152</v>
      </c>
      <c r="IZ421">
        <v>0.1392</v>
      </c>
      <c r="JA421">
        <v>-0.08430758455233166</v>
      </c>
      <c r="JB421">
        <v>-0.0005046786976645747</v>
      </c>
      <c r="JC421">
        <v>-2.788243218172637E-07</v>
      </c>
      <c r="JD421">
        <v>-1.458253586176284E-11</v>
      </c>
      <c r="JE421">
        <v>-0.06436460862781151</v>
      </c>
      <c r="JF421">
        <v>-0.004978686969522418</v>
      </c>
      <c r="JG421">
        <v>0.0008967905392753483</v>
      </c>
      <c r="JH421">
        <v>-1.433903952826167E-05</v>
      </c>
      <c r="JI421">
        <v>4</v>
      </c>
      <c r="JJ421">
        <v>2332</v>
      </c>
      <c r="JK421">
        <v>1</v>
      </c>
      <c r="JL421">
        <v>26</v>
      </c>
      <c r="JM421">
        <v>192911.5</v>
      </c>
      <c r="JN421">
        <v>192911.6</v>
      </c>
      <c r="JO421">
        <v>0.34668</v>
      </c>
      <c r="JP421">
        <v>2.32666</v>
      </c>
      <c r="JQ421">
        <v>1.39648</v>
      </c>
      <c r="JR421">
        <v>2.35107</v>
      </c>
      <c r="JS421">
        <v>1.49536</v>
      </c>
      <c r="JT421">
        <v>2.66846</v>
      </c>
      <c r="JU421">
        <v>36.5759</v>
      </c>
      <c r="JV421">
        <v>24.07</v>
      </c>
      <c r="JW421">
        <v>18</v>
      </c>
      <c r="JX421">
        <v>493.213</v>
      </c>
      <c r="JY421">
        <v>451.568</v>
      </c>
      <c r="JZ421">
        <v>29.4599</v>
      </c>
      <c r="KA421">
        <v>29.106</v>
      </c>
      <c r="KB421">
        <v>30.0002</v>
      </c>
      <c r="KC421">
        <v>28.9082</v>
      </c>
      <c r="KD421">
        <v>28.8327</v>
      </c>
      <c r="KE421">
        <v>6.93832</v>
      </c>
      <c r="KF421">
        <v>30.0323</v>
      </c>
      <c r="KG421">
        <v>62.0844</v>
      </c>
      <c r="KH421">
        <v>29.4536</v>
      </c>
      <c r="KI421">
        <v>85.34999999999999</v>
      </c>
      <c r="KJ421">
        <v>18.4554</v>
      </c>
      <c r="KK421">
        <v>100.899</v>
      </c>
      <c r="KL421">
        <v>100.459</v>
      </c>
    </row>
    <row r="422" spans="1:298">
      <c r="A422">
        <v>406</v>
      </c>
      <c r="B422">
        <v>1758822120.5</v>
      </c>
      <c r="C422">
        <v>9085.400000095367</v>
      </c>
      <c r="D422" t="s">
        <v>1260</v>
      </c>
      <c r="E422" t="s">
        <v>1261</v>
      </c>
      <c r="F422">
        <v>5</v>
      </c>
      <c r="G422" t="s">
        <v>1219</v>
      </c>
      <c r="H422" t="s">
        <v>437</v>
      </c>
      <c r="I422" t="s">
        <v>438</v>
      </c>
      <c r="J422">
        <v>1758822113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102.9914360291573</v>
      </c>
      <c r="AL422">
        <v>113.6227212121212</v>
      </c>
      <c r="AM422">
        <v>-3.212640122633556</v>
      </c>
      <c r="AN422">
        <v>65.06537855380651</v>
      </c>
      <c r="AO422">
        <f>(AQ422 - AP422 + DZ422*1E3/(8.314*(EB422+273.15)) * AS422/DY422 * AR422) * DY422/(100*DM422) * 1000/(1000 - AQ422)</f>
        <v>0</v>
      </c>
      <c r="AP422">
        <v>18.42354526128169</v>
      </c>
      <c r="AQ422">
        <v>24.48140484848483</v>
      </c>
      <c r="AR422">
        <v>-0.0002067977782538104</v>
      </c>
      <c r="AS422">
        <v>108.0142329916275</v>
      </c>
      <c r="AT422">
        <v>0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5</v>
      </c>
      <c r="DN422">
        <v>0.5</v>
      </c>
      <c r="DO422" t="s">
        <v>440</v>
      </c>
      <c r="DP422">
        <v>2</v>
      </c>
      <c r="DQ422" t="b">
        <v>1</v>
      </c>
      <c r="DR422">
        <v>1758822113</v>
      </c>
      <c r="DS422">
        <v>132.8533703703704</v>
      </c>
      <c r="DT422">
        <v>115.8326148148148</v>
      </c>
      <c r="DU422">
        <v>24.48757407407407</v>
      </c>
      <c r="DV422">
        <v>18.44841481481481</v>
      </c>
      <c r="DW422">
        <v>133.0098518518518</v>
      </c>
      <c r="DX422">
        <v>24.3485037037037</v>
      </c>
      <c r="DY422">
        <v>499.9997037037037</v>
      </c>
      <c r="DZ422">
        <v>91.12648518518519</v>
      </c>
      <c r="EA422">
        <v>0.02989995925925926</v>
      </c>
      <c r="EB422">
        <v>30.79963703703704</v>
      </c>
      <c r="EC422">
        <v>30.01598518518519</v>
      </c>
      <c r="ED422">
        <v>999.9000000000001</v>
      </c>
      <c r="EE422">
        <v>0</v>
      </c>
      <c r="EF422">
        <v>0</v>
      </c>
      <c r="EG422">
        <v>10001.9737037037</v>
      </c>
      <c r="EH422">
        <v>0</v>
      </c>
      <c r="EI422">
        <v>11.8598</v>
      </c>
      <c r="EJ422">
        <v>17.0207</v>
      </c>
      <c r="EK422">
        <v>136.1882592592593</v>
      </c>
      <c r="EL422">
        <v>118.0099296296296</v>
      </c>
      <c r="EM422">
        <v>6.039165925925925</v>
      </c>
      <c r="EN422">
        <v>115.8326148148148</v>
      </c>
      <c r="EO422">
        <v>18.44841481481481</v>
      </c>
      <c r="EP422">
        <v>2.231466296296296</v>
      </c>
      <c r="EQ422">
        <v>1.681138888888889</v>
      </c>
      <c r="ER422">
        <v>19.19004074074074</v>
      </c>
      <c r="ES422">
        <v>14.72335185185185</v>
      </c>
      <c r="ET422">
        <v>1999.998148148148</v>
      </c>
      <c r="EU422">
        <v>0.9799956666666666</v>
      </c>
      <c r="EV422">
        <v>0.02000472222222222</v>
      </c>
      <c r="EW422">
        <v>0</v>
      </c>
      <c r="EX422">
        <v>631.3013333333334</v>
      </c>
      <c r="EY422">
        <v>5.00097</v>
      </c>
      <c r="EZ422">
        <v>12626.44074074074</v>
      </c>
      <c r="FA422">
        <v>16707.52962962963</v>
      </c>
      <c r="FB422">
        <v>41.25918518518518</v>
      </c>
      <c r="FC422">
        <v>41.625</v>
      </c>
      <c r="FD422">
        <v>41.19166666666666</v>
      </c>
      <c r="FE422">
        <v>41.21733333333332</v>
      </c>
      <c r="FF422">
        <v>41.875</v>
      </c>
      <c r="FG422">
        <v>1955.088148148148</v>
      </c>
      <c r="FH422">
        <v>39.91</v>
      </c>
      <c r="FI422">
        <v>0</v>
      </c>
      <c r="FJ422">
        <v>1758822121.8</v>
      </c>
      <c r="FK422">
        <v>0</v>
      </c>
      <c r="FL422">
        <v>631.3247307692308</v>
      </c>
      <c r="FM422">
        <v>16.4657436128392</v>
      </c>
      <c r="FN422">
        <v>309.2786326948809</v>
      </c>
      <c r="FO422">
        <v>12627.18461538462</v>
      </c>
      <c r="FP422">
        <v>15</v>
      </c>
      <c r="FQ422">
        <v>0</v>
      </c>
      <c r="FR422" t="s">
        <v>441</v>
      </c>
      <c r="FS422">
        <v>1747247426.5</v>
      </c>
      <c r="FT422">
        <v>1747247420.5</v>
      </c>
      <c r="FU422">
        <v>0</v>
      </c>
      <c r="FV422">
        <v>1.027</v>
      </c>
      <c r="FW422">
        <v>0.031</v>
      </c>
      <c r="FX422">
        <v>0.02</v>
      </c>
      <c r="FY422">
        <v>0.05</v>
      </c>
      <c r="FZ422">
        <v>420</v>
      </c>
      <c r="GA422">
        <v>16</v>
      </c>
      <c r="GB422">
        <v>0.01</v>
      </c>
      <c r="GC422">
        <v>0.1</v>
      </c>
      <c r="GD422">
        <v>16.4634675</v>
      </c>
      <c r="GE422">
        <v>12.16509906191363</v>
      </c>
      <c r="GF422">
        <v>1.170538691668819</v>
      </c>
      <c r="GG422">
        <v>0</v>
      </c>
      <c r="GH422">
        <v>630.5492647058824</v>
      </c>
      <c r="GI422">
        <v>16.13474409235446</v>
      </c>
      <c r="GJ422">
        <v>1.597903264185752</v>
      </c>
      <c r="GK422">
        <v>-1</v>
      </c>
      <c r="GL422">
        <v>6.03483875</v>
      </c>
      <c r="GM422">
        <v>0.131421951219504</v>
      </c>
      <c r="GN422">
        <v>0.01454036952547973</v>
      </c>
      <c r="GO422">
        <v>0</v>
      </c>
      <c r="GP422">
        <v>0</v>
      </c>
      <c r="GQ422">
        <v>2</v>
      </c>
      <c r="GR422" t="s">
        <v>450</v>
      </c>
      <c r="GS422">
        <v>3.13474</v>
      </c>
      <c r="GT422">
        <v>2.69007</v>
      </c>
      <c r="GU422">
        <v>0.0291351</v>
      </c>
      <c r="GV422">
        <v>0.024065</v>
      </c>
      <c r="GW422">
        <v>0.108483</v>
      </c>
      <c r="GX422">
        <v>0.0877512</v>
      </c>
      <c r="GY422">
        <v>30831</v>
      </c>
      <c r="GZ422">
        <v>31052.7</v>
      </c>
      <c r="HA422">
        <v>29523.2</v>
      </c>
      <c r="HB422">
        <v>29406.1</v>
      </c>
      <c r="HC422">
        <v>34770.6</v>
      </c>
      <c r="HD422">
        <v>35534</v>
      </c>
      <c r="HE422">
        <v>41542.7</v>
      </c>
      <c r="HF422">
        <v>41776.2</v>
      </c>
      <c r="HG422">
        <v>1.92463</v>
      </c>
      <c r="HH422">
        <v>1.87458</v>
      </c>
      <c r="HI422">
        <v>0.059884</v>
      </c>
      <c r="HJ422">
        <v>0</v>
      </c>
      <c r="HK422">
        <v>29.038</v>
      </c>
      <c r="HL422">
        <v>999.9</v>
      </c>
      <c r="HM422">
        <v>50.2</v>
      </c>
      <c r="HN422">
        <v>31</v>
      </c>
      <c r="HO422">
        <v>24.8515</v>
      </c>
      <c r="HP422">
        <v>62.0466</v>
      </c>
      <c r="HQ422">
        <v>26.0497</v>
      </c>
      <c r="HR422">
        <v>1</v>
      </c>
      <c r="HS422">
        <v>0.116606</v>
      </c>
      <c r="HT422">
        <v>-0.557712</v>
      </c>
      <c r="HU422">
        <v>20.3395</v>
      </c>
      <c r="HV422">
        <v>5.21549</v>
      </c>
      <c r="HW422">
        <v>12.0126</v>
      </c>
      <c r="HX422">
        <v>4.9884</v>
      </c>
      <c r="HY422">
        <v>3.28768</v>
      </c>
      <c r="HZ422">
        <v>9999</v>
      </c>
      <c r="IA422">
        <v>9999</v>
      </c>
      <c r="IB422">
        <v>9999</v>
      </c>
      <c r="IC422">
        <v>5.9</v>
      </c>
      <c r="ID422">
        <v>1.8676</v>
      </c>
      <c r="IE422">
        <v>1.86676</v>
      </c>
      <c r="IF422">
        <v>1.86602</v>
      </c>
      <c r="IG422">
        <v>1.86601</v>
      </c>
      <c r="IH422">
        <v>1.86784</v>
      </c>
      <c r="II422">
        <v>1.87028</v>
      </c>
      <c r="IJ422">
        <v>1.86894</v>
      </c>
      <c r="IK422">
        <v>1.87042</v>
      </c>
      <c r="IL422">
        <v>0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-0.143</v>
      </c>
      <c r="IZ422">
        <v>0.139</v>
      </c>
      <c r="JA422">
        <v>-0.08430758455233166</v>
      </c>
      <c r="JB422">
        <v>-0.0005046786976645747</v>
      </c>
      <c r="JC422">
        <v>-2.788243218172637E-07</v>
      </c>
      <c r="JD422">
        <v>-1.458253586176284E-11</v>
      </c>
      <c r="JE422">
        <v>-0.06436460862781151</v>
      </c>
      <c r="JF422">
        <v>-0.004978686969522418</v>
      </c>
      <c r="JG422">
        <v>0.0008967905392753483</v>
      </c>
      <c r="JH422">
        <v>-1.433903952826167E-05</v>
      </c>
      <c r="JI422">
        <v>4</v>
      </c>
      <c r="JJ422">
        <v>2332</v>
      </c>
      <c r="JK422">
        <v>1</v>
      </c>
      <c r="JL422">
        <v>26</v>
      </c>
      <c r="JM422">
        <v>192911.6</v>
      </c>
      <c r="JN422">
        <v>192911.7</v>
      </c>
      <c r="JO422">
        <v>0.308838</v>
      </c>
      <c r="JP422">
        <v>2.35107</v>
      </c>
      <c r="JQ422">
        <v>1.39771</v>
      </c>
      <c r="JR422">
        <v>2.34985</v>
      </c>
      <c r="JS422">
        <v>1.49536</v>
      </c>
      <c r="JT422">
        <v>2.6123</v>
      </c>
      <c r="JU422">
        <v>36.5759</v>
      </c>
      <c r="JV422">
        <v>24.0612</v>
      </c>
      <c r="JW422">
        <v>18</v>
      </c>
      <c r="JX422">
        <v>493.239</v>
      </c>
      <c r="JY422">
        <v>451.491</v>
      </c>
      <c r="JZ422">
        <v>29.44</v>
      </c>
      <c r="KA422">
        <v>29.1067</v>
      </c>
      <c r="KB422">
        <v>30.0001</v>
      </c>
      <c r="KC422">
        <v>28.9094</v>
      </c>
      <c r="KD422">
        <v>28.8328</v>
      </c>
      <c r="KE422">
        <v>6.17256</v>
      </c>
      <c r="KF422">
        <v>30.0323</v>
      </c>
      <c r="KG422">
        <v>62.0844</v>
      </c>
      <c r="KH422">
        <v>29.4429</v>
      </c>
      <c r="KI422">
        <v>65.3133</v>
      </c>
      <c r="KJ422">
        <v>18.4554</v>
      </c>
      <c r="KK422">
        <v>100.899</v>
      </c>
      <c r="KL422">
        <v>100.459</v>
      </c>
    </row>
    <row r="423" spans="1:298">
      <c r="A423">
        <v>407</v>
      </c>
      <c r="B423">
        <v>1758822125.5</v>
      </c>
      <c r="C423">
        <v>9090.400000095367</v>
      </c>
      <c r="D423" t="s">
        <v>1262</v>
      </c>
      <c r="E423" t="s">
        <v>1263</v>
      </c>
      <c r="F423">
        <v>5</v>
      </c>
      <c r="G423" t="s">
        <v>1219</v>
      </c>
      <c r="H423" t="s">
        <v>437</v>
      </c>
      <c r="I423" t="s">
        <v>438</v>
      </c>
      <c r="J423">
        <v>1758822117.714286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85.97741378658381</v>
      </c>
      <c r="AL423">
        <v>97.49329696969693</v>
      </c>
      <c r="AM423">
        <v>-3.222154543724539</v>
      </c>
      <c r="AN423">
        <v>65.06537855380651</v>
      </c>
      <c r="AO423">
        <f>(AQ423 - AP423 + DZ423*1E3/(8.314*(EB423+273.15)) * AS423/DY423 * AR423) * DY423/(100*DM423) * 1000/(1000 - AQ423)</f>
        <v>0</v>
      </c>
      <c r="AP423">
        <v>18.42307400427728</v>
      </c>
      <c r="AQ423">
        <v>24.47423090909091</v>
      </c>
      <c r="AR423">
        <v>-0.0001081619598774193</v>
      </c>
      <c r="AS423">
        <v>108.0142329916275</v>
      </c>
      <c r="AT423">
        <v>0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5</v>
      </c>
      <c r="DN423">
        <v>0.5</v>
      </c>
      <c r="DO423" t="s">
        <v>440</v>
      </c>
      <c r="DP423">
        <v>2</v>
      </c>
      <c r="DQ423" t="b">
        <v>1</v>
      </c>
      <c r="DR423">
        <v>1758822117.714286</v>
      </c>
      <c r="DS423">
        <v>118.0180821428571</v>
      </c>
      <c r="DT423">
        <v>100.0519214285714</v>
      </c>
      <c r="DU423">
        <v>24.48465357142857</v>
      </c>
      <c r="DV423">
        <v>18.43697142857143</v>
      </c>
      <c r="DW423">
        <v>118.1660071428571</v>
      </c>
      <c r="DX423">
        <v>24.34561785714286</v>
      </c>
      <c r="DY423">
        <v>500.022857142857</v>
      </c>
      <c r="DZ423">
        <v>91.12711071428569</v>
      </c>
      <c r="EA423">
        <v>0.02987918928571429</v>
      </c>
      <c r="EB423">
        <v>30.7961</v>
      </c>
      <c r="EC423">
        <v>30.01267857142858</v>
      </c>
      <c r="ED423">
        <v>999.9000000000002</v>
      </c>
      <c r="EE423">
        <v>0</v>
      </c>
      <c r="EF423">
        <v>0</v>
      </c>
      <c r="EG423">
        <v>10002.12142857143</v>
      </c>
      <c r="EH423">
        <v>0</v>
      </c>
      <c r="EI423">
        <v>11.8598</v>
      </c>
      <c r="EJ423">
        <v>17.96613214285714</v>
      </c>
      <c r="EK423">
        <v>120.9802785714286</v>
      </c>
      <c r="EL423">
        <v>101.9314357142857</v>
      </c>
      <c r="EM423">
        <v>6.047680000000001</v>
      </c>
      <c r="EN423">
        <v>100.0519214285714</v>
      </c>
      <c r="EO423">
        <v>18.43697142857143</v>
      </c>
      <c r="EP423">
        <v>2.231215714285714</v>
      </c>
      <c r="EQ423">
        <v>1.680107857142857</v>
      </c>
      <c r="ER423">
        <v>19.18822857142857</v>
      </c>
      <c r="ES423">
        <v>14.71384285714286</v>
      </c>
      <c r="ET423">
        <v>2000.000714285714</v>
      </c>
      <c r="EU423">
        <v>0.9799956785714284</v>
      </c>
      <c r="EV423">
        <v>0.02000471071428572</v>
      </c>
      <c r="EW423">
        <v>0</v>
      </c>
      <c r="EX423">
        <v>632.6278571428571</v>
      </c>
      <c r="EY423">
        <v>5.00097</v>
      </c>
      <c r="EZ423">
        <v>12651.775</v>
      </c>
      <c r="FA423">
        <v>16707.55357142857</v>
      </c>
      <c r="FB423">
        <v>41.26328571428571</v>
      </c>
      <c r="FC423">
        <v>41.625</v>
      </c>
      <c r="FD423">
        <v>41.18699999999999</v>
      </c>
      <c r="FE423">
        <v>41.21175</v>
      </c>
      <c r="FF423">
        <v>41.875</v>
      </c>
      <c r="FG423">
        <v>1955.090714285714</v>
      </c>
      <c r="FH423">
        <v>39.91</v>
      </c>
      <c r="FI423">
        <v>0</v>
      </c>
      <c r="FJ423">
        <v>1758822126.6</v>
      </c>
      <c r="FK423">
        <v>0</v>
      </c>
      <c r="FL423">
        <v>632.6916538461538</v>
      </c>
      <c r="FM423">
        <v>17.58041026309404</v>
      </c>
      <c r="FN423">
        <v>333.1931623794272</v>
      </c>
      <c r="FO423">
        <v>12653.04230769231</v>
      </c>
      <c r="FP423">
        <v>15</v>
      </c>
      <c r="FQ423">
        <v>0</v>
      </c>
      <c r="FR423" t="s">
        <v>441</v>
      </c>
      <c r="FS423">
        <v>1747247426.5</v>
      </c>
      <c r="FT423">
        <v>1747247420.5</v>
      </c>
      <c r="FU423">
        <v>0</v>
      </c>
      <c r="FV423">
        <v>1.027</v>
      </c>
      <c r="FW423">
        <v>0.031</v>
      </c>
      <c r="FX423">
        <v>0.02</v>
      </c>
      <c r="FY423">
        <v>0.05</v>
      </c>
      <c r="FZ423">
        <v>420</v>
      </c>
      <c r="GA423">
        <v>16</v>
      </c>
      <c r="GB423">
        <v>0.01</v>
      </c>
      <c r="GC423">
        <v>0.1</v>
      </c>
      <c r="GD423">
        <v>17.2628475</v>
      </c>
      <c r="GE423">
        <v>12.04954333958722</v>
      </c>
      <c r="GF423">
        <v>1.159594908575296</v>
      </c>
      <c r="GG423">
        <v>0</v>
      </c>
      <c r="GH423">
        <v>631.6619117647059</v>
      </c>
      <c r="GI423">
        <v>17.00175705819195</v>
      </c>
      <c r="GJ423">
        <v>1.680013014089071</v>
      </c>
      <c r="GK423">
        <v>-1</v>
      </c>
      <c r="GL423">
        <v>6.041153749999999</v>
      </c>
      <c r="GM423">
        <v>0.1394855909943666</v>
      </c>
      <c r="GN423">
        <v>0.01512020414668734</v>
      </c>
      <c r="GO423">
        <v>0</v>
      </c>
      <c r="GP423">
        <v>0</v>
      </c>
      <c r="GQ423">
        <v>2</v>
      </c>
      <c r="GR423" t="s">
        <v>450</v>
      </c>
      <c r="GS423">
        <v>3.13479</v>
      </c>
      <c r="GT423">
        <v>2.68993</v>
      </c>
      <c r="GU423">
        <v>0.0250539</v>
      </c>
      <c r="GV423">
        <v>0.019691</v>
      </c>
      <c r="GW423">
        <v>0.108464</v>
      </c>
      <c r="GX423">
        <v>0.08775959999999999</v>
      </c>
      <c r="GY423">
        <v>30960.2</v>
      </c>
      <c r="GZ423">
        <v>31192.1</v>
      </c>
      <c r="HA423">
        <v>29522.9</v>
      </c>
      <c r="HB423">
        <v>29406.3</v>
      </c>
      <c r="HC423">
        <v>34770.9</v>
      </c>
      <c r="HD423">
        <v>35534</v>
      </c>
      <c r="HE423">
        <v>41542.3</v>
      </c>
      <c r="HF423">
        <v>41776.7</v>
      </c>
      <c r="HG423">
        <v>1.92485</v>
      </c>
      <c r="HH423">
        <v>1.87433</v>
      </c>
      <c r="HI423">
        <v>0.0595525</v>
      </c>
      <c r="HJ423">
        <v>0</v>
      </c>
      <c r="HK423">
        <v>29.0393</v>
      </c>
      <c r="HL423">
        <v>999.9</v>
      </c>
      <c r="HM423">
        <v>50.2</v>
      </c>
      <c r="HN423">
        <v>31</v>
      </c>
      <c r="HO423">
        <v>24.8538</v>
      </c>
      <c r="HP423">
        <v>62.2066</v>
      </c>
      <c r="HQ423">
        <v>25.9896</v>
      </c>
      <c r="HR423">
        <v>1</v>
      </c>
      <c r="HS423">
        <v>0.116662</v>
      </c>
      <c r="HT423">
        <v>-0.5738180000000001</v>
      </c>
      <c r="HU423">
        <v>20.3393</v>
      </c>
      <c r="HV423">
        <v>5.21594</v>
      </c>
      <c r="HW423">
        <v>12.0134</v>
      </c>
      <c r="HX423">
        <v>4.98855</v>
      </c>
      <c r="HY423">
        <v>3.28765</v>
      </c>
      <c r="HZ423">
        <v>9999</v>
      </c>
      <c r="IA423">
        <v>9999</v>
      </c>
      <c r="IB423">
        <v>9999</v>
      </c>
      <c r="IC423">
        <v>5.9</v>
      </c>
      <c r="ID423">
        <v>1.86762</v>
      </c>
      <c r="IE423">
        <v>1.86676</v>
      </c>
      <c r="IF423">
        <v>1.86602</v>
      </c>
      <c r="IG423">
        <v>1.86601</v>
      </c>
      <c r="IH423">
        <v>1.86786</v>
      </c>
      <c r="II423">
        <v>1.87033</v>
      </c>
      <c r="IJ423">
        <v>1.86897</v>
      </c>
      <c r="IK423">
        <v>1.87042</v>
      </c>
      <c r="IL423">
        <v>0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-0.134</v>
      </c>
      <c r="IZ423">
        <v>0.1389</v>
      </c>
      <c r="JA423">
        <v>-0.08430758455233166</v>
      </c>
      <c r="JB423">
        <v>-0.0005046786976645747</v>
      </c>
      <c r="JC423">
        <v>-2.788243218172637E-07</v>
      </c>
      <c r="JD423">
        <v>-1.458253586176284E-11</v>
      </c>
      <c r="JE423">
        <v>-0.06436460862781151</v>
      </c>
      <c r="JF423">
        <v>-0.004978686969522418</v>
      </c>
      <c r="JG423">
        <v>0.0008967905392753483</v>
      </c>
      <c r="JH423">
        <v>-1.433903952826167E-05</v>
      </c>
      <c r="JI423">
        <v>4</v>
      </c>
      <c r="JJ423">
        <v>2332</v>
      </c>
      <c r="JK423">
        <v>1</v>
      </c>
      <c r="JL423">
        <v>26</v>
      </c>
      <c r="JM423">
        <v>192911.6</v>
      </c>
      <c r="JN423">
        <v>192911.8</v>
      </c>
      <c r="JO423">
        <v>0.273438</v>
      </c>
      <c r="JP423">
        <v>2.36572</v>
      </c>
      <c r="JQ423">
        <v>1.39648</v>
      </c>
      <c r="JR423">
        <v>2.34619</v>
      </c>
      <c r="JS423">
        <v>1.49536</v>
      </c>
      <c r="JT423">
        <v>2.55615</v>
      </c>
      <c r="JU423">
        <v>36.5759</v>
      </c>
      <c r="JV423">
        <v>24.0612</v>
      </c>
      <c r="JW423">
        <v>18</v>
      </c>
      <c r="JX423">
        <v>493.392</v>
      </c>
      <c r="JY423">
        <v>451.354</v>
      </c>
      <c r="JZ423">
        <v>29.43</v>
      </c>
      <c r="KA423">
        <v>29.1086</v>
      </c>
      <c r="KB423">
        <v>30.0001</v>
      </c>
      <c r="KC423">
        <v>28.9107</v>
      </c>
      <c r="KD423">
        <v>28.8352</v>
      </c>
      <c r="KE423">
        <v>5.46863</v>
      </c>
      <c r="KF423">
        <v>30.0323</v>
      </c>
      <c r="KG423">
        <v>62.0844</v>
      </c>
      <c r="KH423">
        <v>29.4332</v>
      </c>
      <c r="KI423">
        <v>51.9557</v>
      </c>
      <c r="KJ423">
        <v>18.4554</v>
      </c>
      <c r="KK423">
        <v>100.898</v>
      </c>
      <c r="KL423">
        <v>100.46</v>
      </c>
    </row>
    <row r="424" spans="1:298">
      <c r="A424">
        <v>408</v>
      </c>
      <c r="B424">
        <v>1758822130.5</v>
      </c>
      <c r="C424">
        <v>9095.400000095367</v>
      </c>
      <c r="D424" t="s">
        <v>1264</v>
      </c>
      <c r="E424" t="s">
        <v>1265</v>
      </c>
      <c r="F424">
        <v>5</v>
      </c>
      <c r="G424" t="s">
        <v>1219</v>
      </c>
      <c r="H424" t="s">
        <v>437</v>
      </c>
      <c r="I424" t="s">
        <v>438</v>
      </c>
      <c r="J424">
        <v>1758822123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68.8132241900212</v>
      </c>
      <c r="AL424">
        <v>81.21554303030302</v>
      </c>
      <c r="AM424">
        <v>-3.25999495010843</v>
      </c>
      <c r="AN424">
        <v>65.06537855380651</v>
      </c>
      <c r="AO424">
        <f>(AQ424 - AP424 + DZ424*1E3/(8.314*(EB424+273.15)) * AS424/DY424 * AR424) * DY424/(100*DM424) * 1000/(1000 - AQ424)</f>
        <v>0</v>
      </c>
      <c r="AP424">
        <v>18.42558634572486</v>
      </c>
      <c r="AQ424">
        <v>24.47356484848484</v>
      </c>
      <c r="AR424">
        <v>6.239663623077181E-06</v>
      </c>
      <c r="AS424">
        <v>108.0142329916275</v>
      </c>
      <c r="AT424">
        <v>0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5</v>
      </c>
      <c r="DN424">
        <v>0.5</v>
      </c>
      <c r="DO424" t="s">
        <v>440</v>
      </c>
      <c r="DP424">
        <v>2</v>
      </c>
      <c r="DQ424" t="b">
        <v>1</v>
      </c>
      <c r="DR424">
        <v>1758822123</v>
      </c>
      <c r="DS424">
        <v>101.360137037037</v>
      </c>
      <c r="DT424">
        <v>82.33185925925926</v>
      </c>
      <c r="DU424">
        <v>24.47881111111111</v>
      </c>
      <c r="DV424">
        <v>18.42507407407408</v>
      </c>
      <c r="DW424">
        <v>101.4986777777778</v>
      </c>
      <c r="DX424">
        <v>24.33984444444445</v>
      </c>
      <c r="DY424">
        <v>499.9936666666667</v>
      </c>
      <c r="DZ424">
        <v>91.12667407407407</v>
      </c>
      <c r="EA424">
        <v>0.0297639962962963</v>
      </c>
      <c r="EB424">
        <v>30.79195185185185</v>
      </c>
      <c r="EC424">
        <v>30.00939259259259</v>
      </c>
      <c r="ED424">
        <v>999.9000000000001</v>
      </c>
      <c r="EE424">
        <v>0</v>
      </c>
      <c r="EF424">
        <v>0</v>
      </c>
      <c r="EG424">
        <v>10002.9862962963</v>
      </c>
      <c r="EH424">
        <v>0</v>
      </c>
      <c r="EI424">
        <v>11.8598</v>
      </c>
      <c r="EJ424">
        <v>19.02833703703704</v>
      </c>
      <c r="EK424">
        <v>103.9037703703704</v>
      </c>
      <c r="EL424">
        <v>83.87732962962961</v>
      </c>
      <c r="EM424">
        <v>6.053737777777777</v>
      </c>
      <c r="EN424">
        <v>82.33185925925926</v>
      </c>
      <c r="EO424">
        <v>18.42507407407408</v>
      </c>
      <c r="EP424">
        <v>2.230672592592593</v>
      </c>
      <c r="EQ424">
        <v>1.679015185185185</v>
      </c>
      <c r="ER424">
        <v>19.18431851851852</v>
      </c>
      <c r="ES424">
        <v>14.70377037037037</v>
      </c>
      <c r="ET424">
        <v>1999.988888888889</v>
      </c>
      <c r="EU424">
        <v>0.9799955555555555</v>
      </c>
      <c r="EV424">
        <v>0.02000482962962963</v>
      </c>
      <c r="EW424">
        <v>0</v>
      </c>
      <c r="EX424">
        <v>634.175962962963</v>
      </c>
      <c r="EY424">
        <v>5.00097</v>
      </c>
      <c r="EZ424">
        <v>12681.67407407407</v>
      </c>
      <c r="FA424">
        <v>16707.45185185185</v>
      </c>
      <c r="FB424">
        <v>41.26377777777778</v>
      </c>
      <c r="FC424">
        <v>41.625</v>
      </c>
      <c r="FD424">
        <v>41.18699999999999</v>
      </c>
      <c r="FE424">
        <v>41.215</v>
      </c>
      <c r="FF424">
        <v>41.875</v>
      </c>
      <c r="FG424">
        <v>1955.078888888889</v>
      </c>
      <c r="FH424">
        <v>39.91</v>
      </c>
      <c r="FI424">
        <v>0</v>
      </c>
      <c r="FJ424">
        <v>1758822131.4</v>
      </c>
      <c r="FK424">
        <v>0</v>
      </c>
      <c r="FL424">
        <v>634.1237307692307</v>
      </c>
      <c r="FM424">
        <v>17.82335043169027</v>
      </c>
      <c r="FN424">
        <v>349.1521367347389</v>
      </c>
      <c r="FO424">
        <v>12680.25</v>
      </c>
      <c r="FP424">
        <v>15</v>
      </c>
      <c r="FQ424">
        <v>0</v>
      </c>
      <c r="FR424" t="s">
        <v>441</v>
      </c>
      <c r="FS424">
        <v>1747247426.5</v>
      </c>
      <c r="FT424">
        <v>1747247420.5</v>
      </c>
      <c r="FU424">
        <v>0</v>
      </c>
      <c r="FV424">
        <v>1.027</v>
      </c>
      <c r="FW424">
        <v>0.031</v>
      </c>
      <c r="FX424">
        <v>0.02</v>
      </c>
      <c r="FY424">
        <v>0.05</v>
      </c>
      <c r="FZ424">
        <v>420</v>
      </c>
      <c r="GA424">
        <v>16</v>
      </c>
      <c r="GB424">
        <v>0.01</v>
      </c>
      <c r="GC424">
        <v>0.1</v>
      </c>
      <c r="GD424">
        <v>18.33180731707317</v>
      </c>
      <c r="GE424">
        <v>12.06290174216033</v>
      </c>
      <c r="GF424">
        <v>1.189923380068761</v>
      </c>
      <c r="GG424">
        <v>0</v>
      </c>
      <c r="GH424">
        <v>633.2348823529412</v>
      </c>
      <c r="GI424">
        <v>17.74181818355364</v>
      </c>
      <c r="GJ424">
        <v>1.754895970851863</v>
      </c>
      <c r="GK424">
        <v>-1</v>
      </c>
      <c r="GL424">
        <v>6.047020731707317</v>
      </c>
      <c r="GM424">
        <v>0.06826452961672695</v>
      </c>
      <c r="GN424">
        <v>0.01183684437806202</v>
      </c>
      <c r="GO424">
        <v>1</v>
      </c>
      <c r="GP424">
        <v>1</v>
      </c>
      <c r="GQ424">
        <v>2</v>
      </c>
      <c r="GR424" t="s">
        <v>442</v>
      </c>
      <c r="GS424">
        <v>3.135</v>
      </c>
      <c r="GT424">
        <v>2.69001</v>
      </c>
      <c r="GU424">
        <v>0.0208801</v>
      </c>
      <c r="GV424">
        <v>0.0152214</v>
      </c>
      <c r="GW424">
        <v>0.108466</v>
      </c>
      <c r="GX424">
        <v>0.0877653</v>
      </c>
      <c r="GY424">
        <v>31092.6</v>
      </c>
      <c r="GZ424">
        <v>31334</v>
      </c>
      <c r="HA424">
        <v>29522.8</v>
      </c>
      <c r="HB424">
        <v>29406.1</v>
      </c>
      <c r="HC424">
        <v>34770.9</v>
      </c>
      <c r="HD424">
        <v>35533.1</v>
      </c>
      <c r="HE424">
        <v>41542.5</v>
      </c>
      <c r="HF424">
        <v>41775.9</v>
      </c>
      <c r="HG424">
        <v>1.9248</v>
      </c>
      <c r="HH424">
        <v>1.87425</v>
      </c>
      <c r="HI424">
        <v>0.0593588</v>
      </c>
      <c r="HJ424">
        <v>0</v>
      </c>
      <c r="HK424">
        <v>29.0393</v>
      </c>
      <c r="HL424">
        <v>999.9</v>
      </c>
      <c r="HM424">
        <v>50.2</v>
      </c>
      <c r="HN424">
        <v>31.1</v>
      </c>
      <c r="HO424">
        <v>24.9957</v>
      </c>
      <c r="HP424">
        <v>61.8266</v>
      </c>
      <c r="HQ424">
        <v>25.9776</v>
      </c>
      <c r="HR424">
        <v>1</v>
      </c>
      <c r="HS424">
        <v>0.116728</v>
      </c>
      <c r="HT424">
        <v>-0.549853</v>
      </c>
      <c r="HU424">
        <v>20.3394</v>
      </c>
      <c r="HV424">
        <v>5.21564</v>
      </c>
      <c r="HW424">
        <v>12.0131</v>
      </c>
      <c r="HX424">
        <v>4.98895</v>
      </c>
      <c r="HY424">
        <v>3.288</v>
      </c>
      <c r="HZ424">
        <v>9999</v>
      </c>
      <c r="IA424">
        <v>9999</v>
      </c>
      <c r="IB424">
        <v>9999</v>
      </c>
      <c r="IC424">
        <v>5.9</v>
      </c>
      <c r="ID424">
        <v>1.86764</v>
      </c>
      <c r="IE424">
        <v>1.86676</v>
      </c>
      <c r="IF424">
        <v>1.86604</v>
      </c>
      <c r="IG424">
        <v>1.86601</v>
      </c>
      <c r="IH424">
        <v>1.86788</v>
      </c>
      <c r="II424">
        <v>1.8703</v>
      </c>
      <c r="IJ424">
        <v>1.86897</v>
      </c>
      <c r="IK424">
        <v>1.87042</v>
      </c>
      <c r="IL424">
        <v>0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-0.125</v>
      </c>
      <c r="IZ424">
        <v>0.1389</v>
      </c>
      <c r="JA424">
        <v>-0.08430758455233166</v>
      </c>
      <c r="JB424">
        <v>-0.0005046786976645747</v>
      </c>
      <c r="JC424">
        <v>-2.788243218172637E-07</v>
      </c>
      <c r="JD424">
        <v>-1.458253586176284E-11</v>
      </c>
      <c r="JE424">
        <v>-0.06436460862781151</v>
      </c>
      <c r="JF424">
        <v>-0.004978686969522418</v>
      </c>
      <c r="JG424">
        <v>0.0008967905392753483</v>
      </c>
      <c r="JH424">
        <v>-1.433903952826167E-05</v>
      </c>
      <c r="JI424">
        <v>4</v>
      </c>
      <c r="JJ424">
        <v>2332</v>
      </c>
      <c r="JK424">
        <v>1</v>
      </c>
      <c r="JL424">
        <v>26</v>
      </c>
      <c r="JM424">
        <v>192911.7</v>
      </c>
      <c r="JN424">
        <v>192911.8</v>
      </c>
      <c r="JO424">
        <v>0.235596</v>
      </c>
      <c r="JP424">
        <v>2.37793</v>
      </c>
      <c r="JQ424">
        <v>1.39648</v>
      </c>
      <c r="JR424">
        <v>2.34985</v>
      </c>
      <c r="JS424">
        <v>1.49536</v>
      </c>
      <c r="JT424">
        <v>2.57202</v>
      </c>
      <c r="JU424">
        <v>36.5759</v>
      </c>
      <c r="JV424">
        <v>24.0612</v>
      </c>
      <c r="JW424">
        <v>18</v>
      </c>
      <c r="JX424">
        <v>493.37</v>
      </c>
      <c r="JY424">
        <v>451.31</v>
      </c>
      <c r="JZ424">
        <v>29.4208</v>
      </c>
      <c r="KA424">
        <v>29.1111</v>
      </c>
      <c r="KB424">
        <v>30.0002</v>
      </c>
      <c r="KC424">
        <v>28.9119</v>
      </c>
      <c r="KD424">
        <v>28.8358</v>
      </c>
      <c r="KE424">
        <v>4.71359</v>
      </c>
      <c r="KF424">
        <v>30.0323</v>
      </c>
      <c r="KG424">
        <v>61.7085</v>
      </c>
      <c r="KH424">
        <v>29.4185</v>
      </c>
      <c r="KI424">
        <v>31.9226</v>
      </c>
      <c r="KJ424">
        <v>18.4554</v>
      </c>
      <c r="KK424">
        <v>100.898</v>
      </c>
      <c r="KL424">
        <v>100.459</v>
      </c>
    </row>
    <row r="425" spans="1:298">
      <c r="A425">
        <v>409</v>
      </c>
      <c r="B425">
        <v>1758822227.5</v>
      </c>
      <c r="C425">
        <v>9192.400000095367</v>
      </c>
      <c r="D425" t="s">
        <v>1266</v>
      </c>
      <c r="E425" t="s">
        <v>1267</v>
      </c>
      <c r="F425">
        <v>5</v>
      </c>
      <c r="G425" t="s">
        <v>1219</v>
      </c>
      <c r="H425" t="s">
        <v>437</v>
      </c>
      <c r="I425" t="s">
        <v>438</v>
      </c>
      <c r="J425">
        <v>1758822219.5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427.9085828296481</v>
      </c>
      <c r="AL425">
        <v>409.2500727272727</v>
      </c>
      <c r="AM425">
        <v>-0.002378935063646694</v>
      </c>
      <c r="AN425">
        <v>65.06537855380651</v>
      </c>
      <c r="AO425">
        <f>(AQ425 - AP425 + DZ425*1E3/(8.314*(EB425+273.15)) * AS425/DY425 * AR425) * DY425/(100*DM425) * 1000/(1000 - AQ425)</f>
        <v>0</v>
      </c>
      <c r="AP425">
        <v>18.42310306244803</v>
      </c>
      <c r="AQ425">
        <v>24.6115890909091</v>
      </c>
      <c r="AR425">
        <v>6.294546259004711E-06</v>
      </c>
      <c r="AS425">
        <v>108.0142329916275</v>
      </c>
      <c r="AT425">
        <v>0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5</v>
      </c>
      <c r="DN425">
        <v>0.5</v>
      </c>
      <c r="DO425" t="s">
        <v>440</v>
      </c>
      <c r="DP425">
        <v>2</v>
      </c>
      <c r="DQ425" t="b">
        <v>1</v>
      </c>
      <c r="DR425">
        <v>1758822219.5</v>
      </c>
      <c r="DS425">
        <v>399.2445161290323</v>
      </c>
      <c r="DT425">
        <v>419.9947741935483</v>
      </c>
      <c r="DU425">
        <v>24.59037741935484</v>
      </c>
      <c r="DV425">
        <v>18.45073225806451</v>
      </c>
      <c r="DW425">
        <v>399.5759354838709</v>
      </c>
      <c r="DX425">
        <v>24.44994516129032</v>
      </c>
      <c r="DY425">
        <v>499.9867096774195</v>
      </c>
      <c r="DZ425">
        <v>91.12776129032257</v>
      </c>
      <c r="EA425">
        <v>0.03106033548387097</v>
      </c>
      <c r="EB425">
        <v>30.78287419354839</v>
      </c>
      <c r="EC425">
        <v>29.96933225806452</v>
      </c>
      <c r="ED425">
        <v>999.9000000000003</v>
      </c>
      <c r="EE425">
        <v>0</v>
      </c>
      <c r="EF425">
        <v>0</v>
      </c>
      <c r="EG425">
        <v>9998.206451612901</v>
      </c>
      <c r="EH425">
        <v>0</v>
      </c>
      <c r="EI425">
        <v>12.29318064516129</v>
      </c>
      <c r="EJ425">
        <v>-20.7503064516129</v>
      </c>
      <c r="EK425">
        <v>409.3096774193548</v>
      </c>
      <c r="EL425">
        <v>427.8897741935484</v>
      </c>
      <c r="EM425">
        <v>6.139635161290323</v>
      </c>
      <c r="EN425">
        <v>419.9947741935483</v>
      </c>
      <c r="EO425">
        <v>18.45073225806451</v>
      </c>
      <c r="EP425">
        <v>2.240864516129032</v>
      </c>
      <c r="EQ425">
        <v>1.681373870967741</v>
      </c>
      <c r="ER425">
        <v>19.25749677419355</v>
      </c>
      <c r="ES425">
        <v>14.72552580645161</v>
      </c>
      <c r="ET425">
        <v>2000.023225806451</v>
      </c>
      <c r="EU425">
        <v>0.979995129032258</v>
      </c>
      <c r="EV425">
        <v>0.02000524193548387</v>
      </c>
      <c r="EW425">
        <v>0</v>
      </c>
      <c r="EX425">
        <v>636.8788709677419</v>
      </c>
      <c r="EY425">
        <v>5.000969999999999</v>
      </c>
      <c r="EZ425">
        <v>12749.37741935484</v>
      </c>
      <c r="FA425">
        <v>16707.75161290322</v>
      </c>
      <c r="FB425">
        <v>41.25</v>
      </c>
      <c r="FC425">
        <v>41.625</v>
      </c>
      <c r="FD425">
        <v>41.18699999999998</v>
      </c>
      <c r="FE425">
        <v>41.18699999999998</v>
      </c>
      <c r="FF425">
        <v>41.81199999999998</v>
      </c>
      <c r="FG425">
        <v>1955.113225806452</v>
      </c>
      <c r="FH425">
        <v>39.91000000000001</v>
      </c>
      <c r="FI425">
        <v>0</v>
      </c>
      <c r="FJ425">
        <v>1758822228.6</v>
      </c>
      <c r="FK425">
        <v>0</v>
      </c>
      <c r="FL425">
        <v>636.9465</v>
      </c>
      <c r="FM425">
        <v>5.548888883888448</v>
      </c>
      <c r="FN425">
        <v>133.4051282472064</v>
      </c>
      <c r="FO425">
        <v>12750.27307692308</v>
      </c>
      <c r="FP425">
        <v>15</v>
      </c>
      <c r="FQ425">
        <v>0</v>
      </c>
      <c r="FR425" t="s">
        <v>441</v>
      </c>
      <c r="FS425">
        <v>1747247426.5</v>
      </c>
      <c r="FT425">
        <v>1747247420.5</v>
      </c>
      <c r="FU425">
        <v>0</v>
      </c>
      <c r="FV425">
        <v>1.027</v>
      </c>
      <c r="FW425">
        <v>0.031</v>
      </c>
      <c r="FX425">
        <v>0.02</v>
      </c>
      <c r="FY425">
        <v>0.05</v>
      </c>
      <c r="FZ425">
        <v>420</v>
      </c>
      <c r="GA425">
        <v>16</v>
      </c>
      <c r="GB425">
        <v>0.01</v>
      </c>
      <c r="GC425">
        <v>0.1</v>
      </c>
      <c r="GD425">
        <v>-20.7186875</v>
      </c>
      <c r="GE425">
        <v>-0.5961647279549575</v>
      </c>
      <c r="GF425">
        <v>0.06851047798512304</v>
      </c>
      <c r="GG425">
        <v>0</v>
      </c>
      <c r="GH425">
        <v>636.5594411764706</v>
      </c>
      <c r="GI425">
        <v>7.142566841126185</v>
      </c>
      <c r="GJ425">
        <v>0.7352188626195252</v>
      </c>
      <c r="GK425">
        <v>-1</v>
      </c>
      <c r="GL425">
        <v>6.138741749999999</v>
      </c>
      <c r="GM425">
        <v>0.200705628517811</v>
      </c>
      <c r="GN425">
        <v>0.0311877386874634</v>
      </c>
      <c r="GO425">
        <v>0</v>
      </c>
      <c r="GP425">
        <v>0</v>
      </c>
      <c r="GQ425">
        <v>2</v>
      </c>
      <c r="GR425" t="s">
        <v>450</v>
      </c>
      <c r="GS425">
        <v>3.13479</v>
      </c>
      <c r="GT425">
        <v>2.69084</v>
      </c>
      <c r="GU425">
        <v>0.0910218</v>
      </c>
      <c r="GV425">
        <v>0.0936182</v>
      </c>
      <c r="GW425">
        <v>0.108882</v>
      </c>
      <c r="GX425">
        <v>0.0876248</v>
      </c>
      <c r="GY425">
        <v>28864.1</v>
      </c>
      <c r="GZ425">
        <v>28839.2</v>
      </c>
      <c r="HA425">
        <v>29521.8</v>
      </c>
      <c r="HB425">
        <v>29405.8</v>
      </c>
      <c r="HC425">
        <v>34754.8</v>
      </c>
      <c r="HD425">
        <v>35539.5</v>
      </c>
      <c r="HE425">
        <v>41541.4</v>
      </c>
      <c r="HF425">
        <v>41775.3</v>
      </c>
      <c r="HG425">
        <v>1.92493</v>
      </c>
      <c r="HH425">
        <v>1.875</v>
      </c>
      <c r="HI425">
        <v>0.05804</v>
      </c>
      <c r="HJ425">
        <v>0</v>
      </c>
      <c r="HK425">
        <v>29.0236</v>
      </c>
      <c r="HL425">
        <v>999.9</v>
      </c>
      <c r="HM425">
        <v>49.7</v>
      </c>
      <c r="HN425">
        <v>31.1</v>
      </c>
      <c r="HO425">
        <v>24.7434</v>
      </c>
      <c r="HP425">
        <v>61.7566</v>
      </c>
      <c r="HQ425">
        <v>25.8694</v>
      </c>
      <c r="HR425">
        <v>1</v>
      </c>
      <c r="HS425">
        <v>0.117929</v>
      </c>
      <c r="HT425">
        <v>-0.982661</v>
      </c>
      <c r="HU425">
        <v>20.3382</v>
      </c>
      <c r="HV425">
        <v>5.22073</v>
      </c>
      <c r="HW425">
        <v>12.0134</v>
      </c>
      <c r="HX425">
        <v>4.98915</v>
      </c>
      <c r="HY425">
        <v>3.28843</v>
      </c>
      <c r="HZ425">
        <v>9999</v>
      </c>
      <c r="IA425">
        <v>9999</v>
      </c>
      <c r="IB425">
        <v>9999</v>
      </c>
      <c r="IC425">
        <v>5.9</v>
      </c>
      <c r="ID425">
        <v>1.86758</v>
      </c>
      <c r="IE425">
        <v>1.86674</v>
      </c>
      <c r="IF425">
        <v>1.866</v>
      </c>
      <c r="IG425">
        <v>1.866</v>
      </c>
      <c r="IH425">
        <v>1.86786</v>
      </c>
      <c r="II425">
        <v>1.8703</v>
      </c>
      <c r="IJ425">
        <v>1.86894</v>
      </c>
      <c r="IK425">
        <v>1.87042</v>
      </c>
      <c r="IL425">
        <v>0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-0.331</v>
      </c>
      <c r="IZ425">
        <v>0.1406</v>
      </c>
      <c r="JA425">
        <v>-0.08430758455233166</v>
      </c>
      <c r="JB425">
        <v>-0.0005046786976645747</v>
      </c>
      <c r="JC425">
        <v>-2.788243218172637E-07</v>
      </c>
      <c r="JD425">
        <v>-1.458253586176284E-11</v>
      </c>
      <c r="JE425">
        <v>-0.06436460862781151</v>
      </c>
      <c r="JF425">
        <v>-0.004978686969522418</v>
      </c>
      <c r="JG425">
        <v>0.0008967905392753483</v>
      </c>
      <c r="JH425">
        <v>-1.433903952826167E-05</v>
      </c>
      <c r="JI425">
        <v>4</v>
      </c>
      <c r="JJ425">
        <v>2332</v>
      </c>
      <c r="JK425">
        <v>1</v>
      </c>
      <c r="JL425">
        <v>26</v>
      </c>
      <c r="JM425">
        <v>192913.4</v>
      </c>
      <c r="JN425">
        <v>192913.5</v>
      </c>
      <c r="JO425">
        <v>1.03516</v>
      </c>
      <c r="JP425">
        <v>2.27905</v>
      </c>
      <c r="JQ425">
        <v>1.39648</v>
      </c>
      <c r="JR425">
        <v>2.34375</v>
      </c>
      <c r="JS425">
        <v>1.49536</v>
      </c>
      <c r="JT425">
        <v>2.68555</v>
      </c>
      <c r="JU425">
        <v>36.5996</v>
      </c>
      <c r="JV425">
        <v>24.0612</v>
      </c>
      <c r="JW425">
        <v>18</v>
      </c>
      <c r="JX425">
        <v>493.609</v>
      </c>
      <c r="JY425">
        <v>451.907</v>
      </c>
      <c r="JZ425">
        <v>29.8101</v>
      </c>
      <c r="KA425">
        <v>29.1235</v>
      </c>
      <c r="KB425">
        <v>30.0001</v>
      </c>
      <c r="KC425">
        <v>28.9316</v>
      </c>
      <c r="KD425">
        <v>28.8524</v>
      </c>
      <c r="KE425">
        <v>20.7204</v>
      </c>
      <c r="KF425">
        <v>29.7612</v>
      </c>
      <c r="KG425">
        <v>59.8529</v>
      </c>
      <c r="KH425">
        <v>29.8259</v>
      </c>
      <c r="KI425">
        <v>426.674</v>
      </c>
      <c r="KJ425">
        <v>18.3042</v>
      </c>
      <c r="KK425">
        <v>100.895</v>
      </c>
      <c r="KL425">
        <v>100.457</v>
      </c>
    </row>
    <row r="426" spans="1:298">
      <c r="A426">
        <v>410</v>
      </c>
      <c r="B426">
        <v>1758822232.5</v>
      </c>
      <c r="C426">
        <v>9197.400000095367</v>
      </c>
      <c r="D426" t="s">
        <v>1268</v>
      </c>
      <c r="E426" t="s">
        <v>1269</v>
      </c>
      <c r="F426">
        <v>5</v>
      </c>
      <c r="G426" t="s">
        <v>1219</v>
      </c>
      <c r="H426" t="s">
        <v>437</v>
      </c>
      <c r="I426" t="s">
        <v>438</v>
      </c>
      <c r="J426">
        <v>1758822224.655172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427.8001415860783</v>
      </c>
      <c r="AL426">
        <v>409.3439878787878</v>
      </c>
      <c r="AM426">
        <v>0.02695875732651153</v>
      </c>
      <c r="AN426">
        <v>65.06537855380651</v>
      </c>
      <c r="AO426">
        <f>(AQ426 - AP426 + DZ426*1E3/(8.314*(EB426+273.15)) * AS426/DY426 * AR426) * DY426/(100*DM426) * 1000/(1000 - AQ426)</f>
        <v>0</v>
      </c>
      <c r="AP426">
        <v>18.37456025686438</v>
      </c>
      <c r="AQ426">
        <v>24.59424787878788</v>
      </c>
      <c r="AR426">
        <v>-0.000526454807611994</v>
      </c>
      <c r="AS426">
        <v>108.0142329916275</v>
      </c>
      <c r="AT426">
        <v>0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5</v>
      </c>
      <c r="DN426">
        <v>0.5</v>
      </c>
      <c r="DO426" t="s">
        <v>440</v>
      </c>
      <c r="DP426">
        <v>2</v>
      </c>
      <c r="DQ426" t="b">
        <v>1</v>
      </c>
      <c r="DR426">
        <v>1758822224.655172</v>
      </c>
      <c r="DS426">
        <v>399.2254827586206</v>
      </c>
      <c r="DT426">
        <v>420.1574827586207</v>
      </c>
      <c r="DU426">
        <v>24.60361379310345</v>
      </c>
      <c r="DV426">
        <v>18.42493103448276</v>
      </c>
      <c r="DW426">
        <v>399.5569310344826</v>
      </c>
      <c r="DX426">
        <v>24.46301724137932</v>
      </c>
      <c r="DY426">
        <v>500.0000344827587</v>
      </c>
      <c r="DZ426">
        <v>91.12796896551724</v>
      </c>
      <c r="EA426">
        <v>0.03068592758620689</v>
      </c>
      <c r="EB426">
        <v>30.78509655172414</v>
      </c>
      <c r="EC426">
        <v>29.9704724137931</v>
      </c>
      <c r="ED426">
        <v>999.9000000000002</v>
      </c>
      <c r="EE426">
        <v>0</v>
      </c>
      <c r="EF426">
        <v>0</v>
      </c>
      <c r="EG426">
        <v>9999.375862068966</v>
      </c>
      <c r="EH426">
        <v>0</v>
      </c>
      <c r="EI426">
        <v>12.35993793103449</v>
      </c>
      <c r="EJ426">
        <v>-20.9320551724138</v>
      </c>
      <c r="EK426">
        <v>409.2957586206897</v>
      </c>
      <c r="EL426">
        <v>428.044275862069</v>
      </c>
      <c r="EM426">
        <v>6.178684482758621</v>
      </c>
      <c r="EN426">
        <v>420.1574827586207</v>
      </c>
      <c r="EO426">
        <v>18.42493103448276</v>
      </c>
      <c r="EP426">
        <v>2.242076206896552</v>
      </c>
      <c r="EQ426">
        <v>1.679026551724138</v>
      </c>
      <c r="ER426">
        <v>19.26617931034483</v>
      </c>
      <c r="ES426">
        <v>14.70384137931035</v>
      </c>
      <c r="ET426">
        <v>2000.006551724138</v>
      </c>
      <c r="EU426">
        <v>0.9799948620689656</v>
      </c>
      <c r="EV426">
        <v>0.0200055</v>
      </c>
      <c r="EW426">
        <v>0</v>
      </c>
      <c r="EX426">
        <v>637.3912758620691</v>
      </c>
      <c r="EY426">
        <v>5.000969999999999</v>
      </c>
      <c r="EZ426">
        <v>12759.49655172414</v>
      </c>
      <c r="FA426">
        <v>16707.62413793103</v>
      </c>
      <c r="FB426">
        <v>41.25</v>
      </c>
      <c r="FC426">
        <v>41.61631034482758</v>
      </c>
      <c r="FD426">
        <v>41.18699999999998</v>
      </c>
      <c r="FE426">
        <v>41.18699999999998</v>
      </c>
      <c r="FF426">
        <v>41.81199999999998</v>
      </c>
      <c r="FG426">
        <v>1955.096551724138</v>
      </c>
      <c r="FH426">
        <v>39.91</v>
      </c>
      <c r="FI426">
        <v>0</v>
      </c>
      <c r="FJ426">
        <v>1758822233.4</v>
      </c>
      <c r="FK426">
        <v>0</v>
      </c>
      <c r="FL426">
        <v>637.3916538461538</v>
      </c>
      <c r="FM426">
        <v>5.24365811401019</v>
      </c>
      <c r="FN426">
        <v>93.48034187975237</v>
      </c>
      <c r="FO426">
        <v>12759.60384615385</v>
      </c>
      <c r="FP426">
        <v>15</v>
      </c>
      <c r="FQ426">
        <v>0</v>
      </c>
      <c r="FR426" t="s">
        <v>441</v>
      </c>
      <c r="FS426">
        <v>1747247426.5</v>
      </c>
      <c r="FT426">
        <v>1747247420.5</v>
      </c>
      <c r="FU426">
        <v>0</v>
      </c>
      <c r="FV426">
        <v>1.027</v>
      </c>
      <c r="FW426">
        <v>0.031</v>
      </c>
      <c r="FX426">
        <v>0.02</v>
      </c>
      <c r="FY426">
        <v>0.05</v>
      </c>
      <c r="FZ426">
        <v>420</v>
      </c>
      <c r="GA426">
        <v>16</v>
      </c>
      <c r="GB426">
        <v>0.01</v>
      </c>
      <c r="GC426">
        <v>0.1</v>
      </c>
      <c r="GD426">
        <v>-20.82103658536585</v>
      </c>
      <c r="GE426">
        <v>-1.354697560975618</v>
      </c>
      <c r="GF426">
        <v>0.2528015328335141</v>
      </c>
      <c r="GG426">
        <v>0</v>
      </c>
      <c r="GH426">
        <v>637.0922647058824</v>
      </c>
      <c r="GI426">
        <v>5.681420931741687</v>
      </c>
      <c r="GJ426">
        <v>0.6012282677409603</v>
      </c>
      <c r="GK426">
        <v>-1</v>
      </c>
      <c r="GL426">
        <v>6.158076585365853</v>
      </c>
      <c r="GM426">
        <v>0.4626252961672427</v>
      </c>
      <c r="GN426">
        <v>0.04751115543511121</v>
      </c>
      <c r="GO426">
        <v>0</v>
      </c>
      <c r="GP426">
        <v>0</v>
      </c>
      <c r="GQ426">
        <v>2</v>
      </c>
      <c r="GR426" t="s">
        <v>450</v>
      </c>
      <c r="GS426">
        <v>3.13478</v>
      </c>
      <c r="GT426">
        <v>2.68995</v>
      </c>
      <c r="GU426">
        <v>0.0910511</v>
      </c>
      <c r="GV426">
        <v>0.09411410000000001</v>
      </c>
      <c r="GW426">
        <v>0.108829</v>
      </c>
      <c r="GX426">
        <v>0.08748939999999999</v>
      </c>
      <c r="GY426">
        <v>28863.2</v>
      </c>
      <c r="GZ426">
        <v>28823.5</v>
      </c>
      <c r="HA426">
        <v>29521.9</v>
      </c>
      <c r="HB426">
        <v>29405.9</v>
      </c>
      <c r="HC426">
        <v>34756.7</v>
      </c>
      <c r="HD426">
        <v>35545.3</v>
      </c>
      <c r="HE426">
        <v>41541.1</v>
      </c>
      <c r="HF426">
        <v>41775.9</v>
      </c>
      <c r="HG426">
        <v>1.92488</v>
      </c>
      <c r="HH426">
        <v>1.8749</v>
      </c>
      <c r="HI426">
        <v>0.0581481</v>
      </c>
      <c r="HJ426">
        <v>0</v>
      </c>
      <c r="HK426">
        <v>29.0244</v>
      </c>
      <c r="HL426">
        <v>999.9</v>
      </c>
      <c r="HM426">
        <v>49.6</v>
      </c>
      <c r="HN426">
        <v>31.1</v>
      </c>
      <c r="HO426">
        <v>24.692</v>
      </c>
      <c r="HP426">
        <v>61.9166</v>
      </c>
      <c r="HQ426">
        <v>25.9736</v>
      </c>
      <c r="HR426">
        <v>1</v>
      </c>
      <c r="HS426">
        <v>0.117955</v>
      </c>
      <c r="HT426">
        <v>-0.9910679999999999</v>
      </c>
      <c r="HU426">
        <v>20.3375</v>
      </c>
      <c r="HV426">
        <v>5.21729</v>
      </c>
      <c r="HW426">
        <v>12.0134</v>
      </c>
      <c r="HX426">
        <v>4.98845</v>
      </c>
      <c r="HY426">
        <v>3.28785</v>
      </c>
      <c r="HZ426">
        <v>9999</v>
      </c>
      <c r="IA426">
        <v>9999</v>
      </c>
      <c r="IB426">
        <v>9999</v>
      </c>
      <c r="IC426">
        <v>5.9</v>
      </c>
      <c r="ID426">
        <v>1.86761</v>
      </c>
      <c r="IE426">
        <v>1.86676</v>
      </c>
      <c r="IF426">
        <v>1.86602</v>
      </c>
      <c r="IG426">
        <v>1.86601</v>
      </c>
      <c r="IH426">
        <v>1.86788</v>
      </c>
      <c r="II426">
        <v>1.8703</v>
      </c>
      <c r="IJ426">
        <v>1.86893</v>
      </c>
      <c r="IK426">
        <v>1.87043</v>
      </c>
      <c r="IL426">
        <v>0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-0.332</v>
      </c>
      <c r="IZ426">
        <v>0.1405</v>
      </c>
      <c r="JA426">
        <v>-0.08430758455233166</v>
      </c>
      <c r="JB426">
        <v>-0.0005046786976645747</v>
      </c>
      <c r="JC426">
        <v>-2.788243218172637E-07</v>
      </c>
      <c r="JD426">
        <v>-1.458253586176284E-11</v>
      </c>
      <c r="JE426">
        <v>-0.06436460862781151</v>
      </c>
      <c r="JF426">
        <v>-0.004978686969522418</v>
      </c>
      <c r="JG426">
        <v>0.0008967905392753483</v>
      </c>
      <c r="JH426">
        <v>-1.433903952826167E-05</v>
      </c>
      <c r="JI426">
        <v>4</v>
      </c>
      <c r="JJ426">
        <v>2332</v>
      </c>
      <c r="JK426">
        <v>1</v>
      </c>
      <c r="JL426">
        <v>26</v>
      </c>
      <c r="JM426">
        <v>192913.4</v>
      </c>
      <c r="JN426">
        <v>192913.5</v>
      </c>
      <c r="JO426">
        <v>1.06079</v>
      </c>
      <c r="JP426">
        <v>2.27905</v>
      </c>
      <c r="JQ426">
        <v>1.39648</v>
      </c>
      <c r="JR426">
        <v>2.34375</v>
      </c>
      <c r="JS426">
        <v>1.49536</v>
      </c>
      <c r="JT426">
        <v>2.70386</v>
      </c>
      <c r="JU426">
        <v>36.5996</v>
      </c>
      <c r="JV426">
        <v>24.07</v>
      </c>
      <c r="JW426">
        <v>18</v>
      </c>
      <c r="JX426">
        <v>493.578</v>
      </c>
      <c r="JY426">
        <v>451.845</v>
      </c>
      <c r="JZ426">
        <v>29.832</v>
      </c>
      <c r="KA426">
        <v>29.1235</v>
      </c>
      <c r="KB426">
        <v>30.0001</v>
      </c>
      <c r="KC426">
        <v>28.9316</v>
      </c>
      <c r="KD426">
        <v>28.8524</v>
      </c>
      <c r="KE426">
        <v>21.246</v>
      </c>
      <c r="KF426">
        <v>30.0322</v>
      </c>
      <c r="KG426">
        <v>59.8529</v>
      </c>
      <c r="KH426">
        <v>29.8469</v>
      </c>
      <c r="KI426">
        <v>440.044</v>
      </c>
      <c r="KJ426">
        <v>18.2933</v>
      </c>
      <c r="KK426">
        <v>100.894</v>
      </c>
      <c r="KL426">
        <v>100.458</v>
      </c>
    </row>
    <row r="427" spans="1:298">
      <c r="A427">
        <v>411</v>
      </c>
      <c r="B427">
        <v>1758822237.5</v>
      </c>
      <c r="C427">
        <v>9202.400000095367</v>
      </c>
      <c r="D427" t="s">
        <v>1270</v>
      </c>
      <c r="E427" t="s">
        <v>1271</v>
      </c>
      <c r="F427">
        <v>5</v>
      </c>
      <c r="G427" t="s">
        <v>1219</v>
      </c>
      <c r="H427" t="s">
        <v>437</v>
      </c>
      <c r="I427" t="s">
        <v>438</v>
      </c>
      <c r="J427">
        <v>1758822229.732143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435.1213249655328</v>
      </c>
      <c r="AL427">
        <v>412.7620909090908</v>
      </c>
      <c r="AM427">
        <v>0.8221703402638606</v>
      </c>
      <c r="AN427">
        <v>65.06537855380651</v>
      </c>
      <c r="AO427">
        <f>(AQ427 - AP427 + DZ427*1E3/(8.314*(EB427+273.15)) * AS427/DY427 * AR427) * DY427/(100*DM427) * 1000/(1000 - AQ427)</f>
        <v>0</v>
      </c>
      <c r="AP427">
        <v>18.28554738924155</v>
      </c>
      <c r="AQ427">
        <v>24.56652181818182</v>
      </c>
      <c r="AR427">
        <v>-0.006134114680887141</v>
      </c>
      <c r="AS427">
        <v>108.0142329916275</v>
      </c>
      <c r="AT427">
        <v>0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5</v>
      </c>
      <c r="DN427">
        <v>0.5</v>
      </c>
      <c r="DO427" t="s">
        <v>440</v>
      </c>
      <c r="DP427">
        <v>2</v>
      </c>
      <c r="DQ427" t="b">
        <v>1</v>
      </c>
      <c r="DR427">
        <v>1758822229.732143</v>
      </c>
      <c r="DS427">
        <v>399.7025</v>
      </c>
      <c r="DT427">
        <v>423.0272857142858</v>
      </c>
      <c r="DU427">
        <v>24.59888571428572</v>
      </c>
      <c r="DV427">
        <v>18.36901071428571</v>
      </c>
      <c r="DW427">
        <v>400.0342857142857</v>
      </c>
      <c r="DX427">
        <v>24.45835</v>
      </c>
      <c r="DY427">
        <v>499.9935</v>
      </c>
      <c r="DZ427">
        <v>91.12863928571427</v>
      </c>
      <c r="EA427">
        <v>0.03023279642857143</v>
      </c>
      <c r="EB427">
        <v>30.78703928571429</v>
      </c>
      <c r="EC427">
        <v>29.97022142857143</v>
      </c>
      <c r="ED427">
        <v>999.9000000000002</v>
      </c>
      <c r="EE427">
        <v>0</v>
      </c>
      <c r="EF427">
        <v>0</v>
      </c>
      <c r="EG427">
        <v>10002.21285714286</v>
      </c>
      <c r="EH427">
        <v>0</v>
      </c>
      <c r="EI427">
        <v>12.20265714285715</v>
      </c>
      <c r="EJ427">
        <v>-23.324775</v>
      </c>
      <c r="EK427">
        <v>409.7828214285714</v>
      </c>
      <c r="EL427">
        <v>430.9430714285714</v>
      </c>
      <c r="EM427">
        <v>6.229883214285715</v>
      </c>
      <c r="EN427">
        <v>423.0272857142858</v>
      </c>
      <c r="EO427">
        <v>18.36901071428571</v>
      </c>
      <c r="EP427">
        <v>2.241662142857143</v>
      </c>
      <c r="EQ427">
        <v>1.673941785714286</v>
      </c>
      <c r="ER427">
        <v>19.2632</v>
      </c>
      <c r="ES427">
        <v>14.65681428571428</v>
      </c>
      <c r="ET427">
        <v>1999.978214285714</v>
      </c>
      <c r="EU427">
        <v>0.9799945000000001</v>
      </c>
      <c r="EV427">
        <v>0.02000584642857142</v>
      </c>
      <c r="EW427">
        <v>0</v>
      </c>
      <c r="EX427">
        <v>637.8447857142856</v>
      </c>
      <c r="EY427">
        <v>5.00097</v>
      </c>
      <c r="EZ427">
        <v>12766.28928571429</v>
      </c>
      <c r="FA427">
        <v>16707.38571428571</v>
      </c>
      <c r="FB427">
        <v>41.25</v>
      </c>
      <c r="FC427">
        <v>41.60249999999998</v>
      </c>
      <c r="FD427">
        <v>41.18699999999999</v>
      </c>
      <c r="FE427">
        <v>41.18699999999999</v>
      </c>
      <c r="FF427">
        <v>41.81199999999999</v>
      </c>
      <c r="FG427">
        <v>1955.068214285714</v>
      </c>
      <c r="FH427">
        <v>39.91</v>
      </c>
      <c r="FI427">
        <v>0</v>
      </c>
      <c r="FJ427">
        <v>1758822238.8</v>
      </c>
      <c r="FK427">
        <v>0</v>
      </c>
      <c r="FL427">
        <v>637.8896</v>
      </c>
      <c r="FM427">
        <v>4.720615388553846</v>
      </c>
      <c r="FN427">
        <v>67.03846163516533</v>
      </c>
      <c r="FO427">
        <v>12767.284</v>
      </c>
      <c r="FP427">
        <v>15</v>
      </c>
      <c r="FQ427">
        <v>0</v>
      </c>
      <c r="FR427" t="s">
        <v>441</v>
      </c>
      <c r="FS427">
        <v>1747247426.5</v>
      </c>
      <c r="FT427">
        <v>1747247420.5</v>
      </c>
      <c r="FU427">
        <v>0</v>
      </c>
      <c r="FV427">
        <v>1.027</v>
      </c>
      <c r="FW427">
        <v>0.031</v>
      </c>
      <c r="FX427">
        <v>0.02</v>
      </c>
      <c r="FY427">
        <v>0.05</v>
      </c>
      <c r="FZ427">
        <v>420</v>
      </c>
      <c r="GA427">
        <v>16</v>
      </c>
      <c r="GB427">
        <v>0.01</v>
      </c>
      <c r="GC427">
        <v>0.1</v>
      </c>
      <c r="GD427">
        <v>-22.62303</v>
      </c>
      <c r="GE427">
        <v>-26.1513455909944</v>
      </c>
      <c r="GF427">
        <v>3.254551282604101</v>
      </c>
      <c r="GG427">
        <v>0</v>
      </c>
      <c r="GH427">
        <v>637.5981764705881</v>
      </c>
      <c r="GI427">
        <v>5.066249042295019</v>
      </c>
      <c r="GJ427">
        <v>0.5429203424719852</v>
      </c>
      <c r="GK427">
        <v>-1</v>
      </c>
      <c r="GL427">
        <v>6.205304</v>
      </c>
      <c r="GM427">
        <v>0.5913836397748371</v>
      </c>
      <c r="GN427">
        <v>0.05781136505048122</v>
      </c>
      <c r="GO427">
        <v>0</v>
      </c>
      <c r="GP427">
        <v>0</v>
      </c>
      <c r="GQ427">
        <v>2</v>
      </c>
      <c r="GR427" t="s">
        <v>450</v>
      </c>
      <c r="GS427">
        <v>3.13482</v>
      </c>
      <c r="GT427">
        <v>2.69019</v>
      </c>
      <c r="GU427">
        <v>0.09174209999999999</v>
      </c>
      <c r="GV427">
        <v>0.0963175</v>
      </c>
      <c r="GW427">
        <v>0.108737</v>
      </c>
      <c r="GX427">
        <v>0.0872431</v>
      </c>
      <c r="GY427">
        <v>28841.9</v>
      </c>
      <c r="GZ427">
        <v>28753.6</v>
      </c>
      <c r="HA427">
        <v>29522.5</v>
      </c>
      <c r="HB427">
        <v>29406.2</v>
      </c>
      <c r="HC427">
        <v>34761.3</v>
      </c>
      <c r="HD427">
        <v>35555.5</v>
      </c>
      <c r="HE427">
        <v>41542.3</v>
      </c>
      <c r="HF427">
        <v>41776.4</v>
      </c>
      <c r="HG427">
        <v>1.92507</v>
      </c>
      <c r="HH427">
        <v>1.87468</v>
      </c>
      <c r="HI427">
        <v>0.0576377</v>
      </c>
      <c r="HJ427">
        <v>0</v>
      </c>
      <c r="HK427">
        <v>29.024</v>
      </c>
      <c r="HL427">
        <v>999.9</v>
      </c>
      <c r="HM427">
        <v>49.6</v>
      </c>
      <c r="HN427">
        <v>31.1</v>
      </c>
      <c r="HO427">
        <v>24.6955</v>
      </c>
      <c r="HP427">
        <v>62.1066</v>
      </c>
      <c r="HQ427">
        <v>25.8654</v>
      </c>
      <c r="HR427">
        <v>1</v>
      </c>
      <c r="HS427">
        <v>0.117952</v>
      </c>
      <c r="HT427">
        <v>-1.00666</v>
      </c>
      <c r="HU427">
        <v>20.3373</v>
      </c>
      <c r="HV427">
        <v>5.21774</v>
      </c>
      <c r="HW427">
        <v>12.0134</v>
      </c>
      <c r="HX427">
        <v>4.98855</v>
      </c>
      <c r="HY427">
        <v>3.2879</v>
      </c>
      <c r="HZ427">
        <v>9999</v>
      </c>
      <c r="IA427">
        <v>9999</v>
      </c>
      <c r="IB427">
        <v>9999</v>
      </c>
      <c r="IC427">
        <v>5.9</v>
      </c>
      <c r="ID427">
        <v>1.86758</v>
      </c>
      <c r="IE427">
        <v>1.86675</v>
      </c>
      <c r="IF427">
        <v>1.86602</v>
      </c>
      <c r="IG427">
        <v>1.86601</v>
      </c>
      <c r="IH427">
        <v>1.86784</v>
      </c>
      <c r="II427">
        <v>1.8703</v>
      </c>
      <c r="IJ427">
        <v>1.86891</v>
      </c>
      <c r="IK427">
        <v>1.87042</v>
      </c>
      <c r="IL427">
        <v>0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-0.335</v>
      </c>
      <c r="IZ427">
        <v>0.1401</v>
      </c>
      <c r="JA427">
        <v>-0.08430758455233166</v>
      </c>
      <c r="JB427">
        <v>-0.0005046786976645747</v>
      </c>
      <c r="JC427">
        <v>-2.788243218172637E-07</v>
      </c>
      <c r="JD427">
        <v>-1.458253586176284E-11</v>
      </c>
      <c r="JE427">
        <v>-0.06436460862781151</v>
      </c>
      <c r="JF427">
        <v>-0.004978686969522418</v>
      </c>
      <c r="JG427">
        <v>0.0008967905392753483</v>
      </c>
      <c r="JH427">
        <v>-1.433903952826167E-05</v>
      </c>
      <c r="JI427">
        <v>4</v>
      </c>
      <c r="JJ427">
        <v>2332</v>
      </c>
      <c r="JK427">
        <v>1</v>
      </c>
      <c r="JL427">
        <v>26</v>
      </c>
      <c r="JM427">
        <v>192913.5</v>
      </c>
      <c r="JN427">
        <v>192913.6</v>
      </c>
      <c r="JO427">
        <v>1.09009</v>
      </c>
      <c r="JP427">
        <v>2.27173</v>
      </c>
      <c r="JQ427">
        <v>1.39648</v>
      </c>
      <c r="JR427">
        <v>2.34985</v>
      </c>
      <c r="JS427">
        <v>1.49536</v>
      </c>
      <c r="JT427">
        <v>2.64526</v>
      </c>
      <c r="JU427">
        <v>36.5996</v>
      </c>
      <c r="JV427">
        <v>24.07</v>
      </c>
      <c r="JW427">
        <v>18</v>
      </c>
      <c r="JX427">
        <v>493.705</v>
      </c>
      <c r="JY427">
        <v>451.707</v>
      </c>
      <c r="JZ427">
        <v>29.8511</v>
      </c>
      <c r="KA427">
        <v>29.1235</v>
      </c>
      <c r="KB427">
        <v>30.0001</v>
      </c>
      <c r="KC427">
        <v>28.9316</v>
      </c>
      <c r="KD427">
        <v>28.8528</v>
      </c>
      <c r="KE427">
        <v>21.8275</v>
      </c>
      <c r="KF427">
        <v>30.0322</v>
      </c>
      <c r="KG427">
        <v>59.8529</v>
      </c>
      <c r="KH427">
        <v>29.867</v>
      </c>
      <c r="KI427">
        <v>460.083</v>
      </c>
      <c r="KJ427">
        <v>18.3056</v>
      </c>
      <c r="KK427">
        <v>100.897</v>
      </c>
      <c r="KL427">
        <v>100.459</v>
      </c>
    </row>
    <row r="428" spans="1:298">
      <c r="A428">
        <v>412</v>
      </c>
      <c r="B428">
        <v>1758822242.5</v>
      </c>
      <c r="C428">
        <v>9207.400000095367</v>
      </c>
      <c r="D428" t="s">
        <v>1272</v>
      </c>
      <c r="E428" t="s">
        <v>1273</v>
      </c>
      <c r="F428">
        <v>5</v>
      </c>
      <c r="G428" t="s">
        <v>1219</v>
      </c>
      <c r="H428" t="s">
        <v>437</v>
      </c>
      <c r="I428" t="s">
        <v>438</v>
      </c>
      <c r="J428">
        <v>1758822235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450.1955238831411</v>
      </c>
      <c r="AL428">
        <v>422.0007090909089</v>
      </c>
      <c r="AM428">
        <v>1.958733287405151</v>
      </c>
      <c r="AN428">
        <v>65.06537855380651</v>
      </c>
      <c r="AO428">
        <f>(AQ428 - AP428 + DZ428*1E3/(8.314*(EB428+273.15)) * AS428/DY428 * AR428) * DY428/(100*DM428) * 1000/(1000 - AQ428)</f>
        <v>0</v>
      </c>
      <c r="AP428">
        <v>18.27101595400061</v>
      </c>
      <c r="AQ428">
        <v>24.5394721212121</v>
      </c>
      <c r="AR428">
        <v>-0.00376095053621552</v>
      </c>
      <c r="AS428">
        <v>108.0142329916275</v>
      </c>
      <c r="AT428">
        <v>0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5</v>
      </c>
      <c r="DN428">
        <v>0.5</v>
      </c>
      <c r="DO428" t="s">
        <v>440</v>
      </c>
      <c r="DP428">
        <v>2</v>
      </c>
      <c r="DQ428" t="b">
        <v>1</v>
      </c>
      <c r="DR428">
        <v>1758822235</v>
      </c>
      <c r="DS428">
        <v>402.5231481481482</v>
      </c>
      <c r="DT428">
        <v>431.1032592592591</v>
      </c>
      <c r="DU428">
        <v>24.57667037037037</v>
      </c>
      <c r="DV428">
        <v>18.31336666666667</v>
      </c>
      <c r="DW428">
        <v>402.8570370370371</v>
      </c>
      <c r="DX428">
        <v>24.43643333333334</v>
      </c>
      <c r="DY428">
        <v>500.0075925925926</v>
      </c>
      <c r="DZ428">
        <v>91.12916296296297</v>
      </c>
      <c r="EA428">
        <v>0.02980181111111111</v>
      </c>
      <c r="EB428">
        <v>30.78901481481482</v>
      </c>
      <c r="EC428">
        <v>29.97051481481482</v>
      </c>
      <c r="ED428">
        <v>999.9000000000001</v>
      </c>
      <c r="EE428">
        <v>0</v>
      </c>
      <c r="EF428">
        <v>0</v>
      </c>
      <c r="EG428">
        <v>10003.16925925926</v>
      </c>
      <c r="EH428">
        <v>0</v>
      </c>
      <c r="EI428">
        <v>11.90064814814815</v>
      </c>
      <c r="EJ428">
        <v>-28.58001851851851</v>
      </c>
      <c r="EK428">
        <v>412.6651111111111</v>
      </c>
      <c r="EL428">
        <v>439.145037037037</v>
      </c>
      <c r="EM428">
        <v>6.263315925925925</v>
      </c>
      <c r="EN428">
        <v>431.1032592592591</v>
      </c>
      <c r="EO428">
        <v>18.31336666666667</v>
      </c>
      <c r="EP428">
        <v>2.239652222222222</v>
      </c>
      <c r="EQ428">
        <v>1.668880740740741</v>
      </c>
      <c r="ER428">
        <v>19.24878518518519</v>
      </c>
      <c r="ES428">
        <v>14.60992962962963</v>
      </c>
      <c r="ET428">
        <v>1999.984444444445</v>
      </c>
      <c r="EU428">
        <v>0.9799944444444445</v>
      </c>
      <c r="EV428">
        <v>0.0200059</v>
      </c>
      <c r="EW428">
        <v>0</v>
      </c>
      <c r="EX428">
        <v>638.3788888888889</v>
      </c>
      <c r="EY428">
        <v>5.00097</v>
      </c>
      <c r="EZ428">
        <v>12774.72222222222</v>
      </c>
      <c r="FA428">
        <v>16707.42222222222</v>
      </c>
      <c r="FB428">
        <v>41.25</v>
      </c>
      <c r="FC428">
        <v>41.59233333333333</v>
      </c>
      <c r="FD428">
        <v>41.18699999999999</v>
      </c>
      <c r="FE428">
        <v>41.1824074074074</v>
      </c>
      <c r="FF428">
        <v>41.81199999999999</v>
      </c>
      <c r="FG428">
        <v>1955.074444444444</v>
      </c>
      <c r="FH428">
        <v>39.91</v>
      </c>
      <c r="FI428">
        <v>0</v>
      </c>
      <c r="FJ428">
        <v>1758822243.6</v>
      </c>
      <c r="FK428">
        <v>0</v>
      </c>
      <c r="FL428">
        <v>638.39176</v>
      </c>
      <c r="FM428">
        <v>6.35223078094498</v>
      </c>
      <c r="FN428">
        <v>118.7769232162578</v>
      </c>
      <c r="FO428">
        <v>12775.432</v>
      </c>
      <c r="FP428">
        <v>15</v>
      </c>
      <c r="FQ428">
        <v>0</v>
      </c>
      <c r="FR428" t="s">
        <v>441</v>
      </c>
      <c r="FS428">
        <v>1747247426.5</v>
      </c>
      <c r="FT428">
        <v>1747247420.5</v>
      </c>
      <c r="FU428">
        <v>0</v>
      </c>
      <c r="FV428">
        <v>1.027</v>
      </c>
      <c r="FW428">
        <v>0.031</v>
      </c>
      <c r="FX428">
        <v>0.02</v>
      </c>
      <c r="FY428">
        <v>0.05</v>
      </c>
      <c r="FZ428">
        <v>420</v>
      </c>
      <c r="GA428">
        <v>16</v>
      </c>
      <c r="GB428">
        <v>0.01</v>
      </c>
      <c r="GC428">
        <v>0.1</v>
      </c>
      <c r="GD428">
        <v>-25.5310175</v>
      </c>
      <c r="GE428">
        <v>-55.15600412757971</v>
      </c>
      <c r="GF428">
        <v>5.830145718071182</v>
      </c>
      <c r="GG428">
        <v>0</v>
      </c>
      <c r="GH428">
        <v>638.0141764705884</v>
      </c>
      <c r="GI428">
        <v>5.206080973286875</v>
      </c>
      <c r="GJ428">
        <v>0.5578906951022459</v>
      </c>
      <c r="GK428">
        <v>-1</v>
      </c>
      <c r="GL428">
        <v>6.235646749999999</v>
      </c>
      <c r="GM428">
        <v>0.4707992870543944</v>
      </c>
      <c r="GN428">
        <v>0.04863769281059182</v>
      </c>
      <c r="GO428">
        <v>0</v>
      </c>
      <c r="GP428">
        <v>0</v>
      </c>
      <c r="GQ428">
        <v>2</v>
      </c>
      <c r="GR428" t="s">
        <v>450</v>
      </c>
      <c r="GS428">
        <v>3.13492</v>
      </c>
      <c r="GT428">
        <v>2.68998</v>
      </c>
      <c r="GU428">
        <v>0.0933884</v>
      </c>
      <c r="GV428">
        <v>0.0989457</v>
      </c>
      <c r="GW428">
        <v>0.108663</v>
      </c>
      <c r="GX428">
        <v>0.08722340000000001</v>
      </c>
      <c r="GY428">
        <v>28789.2</v>
      </c>
      <c r="GZ428">
        <v>28669.8</v>
      </c>
      <c r="HA428">
        <v>29522</v>
      </c>
      <c r="HB428">
        <v>29406</v>
      </c>
      <c r="HC428">
        <v>34763.8</v>
      </c>
      <c r="HD428">
        <v>35556</v>
      </c>
      <c r="HE428">
        <v>41541.8</v>
      </c>
      <c r="HF428">
        <v>41776.1</v>
      </c>
      <c r="HG428">
        <v>1.9253</v>
      </c>
      <c r="HH428">
        <v>1.8749</v>
      </c>
      <c r="HI428">
        <v>0.0585578</v>
      </c>
      <c r="HJ428">
        <v>0</v>
      </c>
      <c r="HK428">
        <v>29.0219</v>
      </c>
      <c r="HL428">
        <v>999.9</v>
      </c>
      <c r="HM428">
        <v>49.6</v>
      </c>
      <c r="HN428">
        <v>31.1</v>
      </c>
      <c r="HO428">
        <v>24.6933</v>
      </c>
      <c r="HP428">
        <v>61.7266</v>
      </c>
      <c r="HQ428">
        <v>25.8293</v>
      </c>
      <c r="HR428">
        <v>1</v>
      </c>
      <c r="HS428">
        <v>0.117889</v>
      </c>
      <c r="HT428">
        <v>-1.0202</v>
      </c>
      <c r="HU428">
        <v>20.3375</v>
      </c>
      <c r="HV428">
        <v>5.21789</v>
      </c>
      <c r="HW428">
        <v>12.0122</v>
      </c>
      <c r="HX428">
        <v>4.9887</v>
      </c>
      <c r="HY428">
        <v>3.28795</v>
      </c>
      <c r="HZ428">
        <v>9999</v>
      </c>
      <c r="IA428">
        <v>9999</v>
      </c>
      <c r="IB428">
        <v>9999</v>
      </c>
      <c r="IC428">
        <v>5.9</v>
      </c>
      <c r="ID428">
        <v>1.8676</v>
      </c>
      <c r="IE428">
        <v>1.86676</v>
      </c>
      <c r="IF428">
        <v>1.86603</v>
      </c>
      <c r="IG428">
        <v>1.86602</v>
      </c>
      <c r="IH428">
        <v>1.86788</v>
      </c>
      <c r="II428">
        <v>1.87031</v>
      </c>
      <c r="IJ428">
        <v>1.86896</v>
      </c>
      <c r="IK428">
        <v>1.87042</v>
      </c>
      <c r="IL428">
        <v>0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-0.342</v>
      </c>
      <c r="IZ428">
        <v>0.1398</v>
      </c>
      <c r="JA428">
        <v>-0.08430758455233166</v>
      </c>
      <c r="JB428">
        <v>-0.0005046786976645747</v>
      </c>
      <c r="JC428">
        <v>-2.788243218172637E-07</v>
      </c>
      <c r="JD428">
        <v>-1.458253586176284E-11</v>
      </c>
      <c r="JE428">
        <v>-0.06436460862781151</v>
      </c>
      <c r="JF428">
        <v>-0.004978686969522418</v>
      </c>
      <c r="JG428">
        <v>0.0008967905392753483</v>
      </c>
      <c r="JH428">
        <v>-1.433903952826167E-05</v>
      </c>
      <c r="JI428">
        <v>4</v>
      </c>
      <c r="JJ428">
        <v>2332</v>
      </c>
      <c r="JK428">
        <v>1</v>
      </c>
      <c r="JL428">
        <v>26</v>
      </c>
      <c r="JM428">
        <v>192913.6</v>
      </c>
      <c r="JN428">
        <v>192913.7</v>
      </c>
      <c r="JO428">
        <v>1.12427</v>
      </c>
      <c r="JP428">
        <v>2.27539</v>
      </c>
      <c r="JQ428">
        <v>1.39648</v>
      </c>
      <c r="JR428">
        <v>2.34863</v>
      </c>
      <c r="JS428">
        <v>1.49536</v>
      </c>
      <c r="JT428">
        <v>2.60864</v>
      </c>
      <c r="JU428">
        <v>36.5996</v>
      </c>
      <c r="JV428">
        <v>24.07</v>
      </c>
      <c r="JW428">
        <v>18</v>
      </c>
      <c r="JX428">
        <v>493.849</v>
      </c>
      <c r="JY428">
        <v>451.863</v>
      </c>
      <c r="JZ428">
        <v>29.8725</v>
      </c>
      <c r="KA428">
        <v>29.1235</v>
      </c>
      <c r="KB428">
        <v>30.0001</v>
      </c>
      <c r="KC428">
        <v>28.9316</v>
      </c>
      <c r="KD428">
        <v>28.8547</v>
      </c>
      <c r="KE428">
        <v>22.5116</v>
      </c>
      <c r="KF428">
        <v>30.0322</v>
      </c>
      <c r="KG428">
        <v>59.4764</v>
      </c>
      <c r="KH428">
        <v>29.8891</v>
      </c>
      <c r="KI428">
        <v>473.441</v>
      </c>
      <c r="KJ428">
        <v>18.3066</v>
      </c>
      <c r="KK428">
        <v>100.896</v>
      </c>
      <c r="KL428">
        <v>100.459</v>
      </c>
    </row>
    <row r="429" spans="1:298">
      <c r="A429">
        <v>413</v>
      </c>
      <c r="B429">
        <v>1758822247.5</v>
      </c>
      <c r="C429">
        <v>9212.400000095367</v>
      </c>
      <c r="D429" t="s">
        <v>1274</v>
      </c>
      <c r="E429" t="s">
        <v>1275</v>
      </c>
      <c r="F429">
        <v>5</v>
      </c>
      <c r="G429" t="s">
        <v>1219</v>
      </c>
      <c r="H429" t="s">
        <v>437</v>
      </c>
      <c r="I429" t="s">
        <v>438</v>
      </c>
      <c r="J429">
        <v>1758822239.714286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466.8677749837348</v>
      </c>
      <c r="AL429">
        <v>435.0528909090909</v>
      </c>
      <c r="AM429">
        <v>2.677668411030146</v>
      </c>
      <c r="AN429">
        <v>65.06537855380651</v>
      </c>
      <c r="AO429">
        <f>(AQ429 - AP429 + DZ429*1E3/(8.314*(EB429+273.15)) * AS429/DY429 * AR429) * DY429/(100*DM429) * 1000/(1000 - AQ429)</f>
        <v>0</v>
      </c>
      <c r="AP429">
        <v>18.24099346919358</v>
      </c>
      <c r="AQ429">
        <v>24.52657272727272</v>
      </c>
      <c r="AR429">
        <v>-0.0007715758592947285</v>
      </c>
      <c r="AS429">
        <v>108.0142329916275</v>
      </c>
      <c r="AT429">
        <v>0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5</v>
      </c>
      <c r="DN429">
        <v>0.5</v>
      </c>
      <c r="DO429" t="s">
        <v>440</v>
      </c>
      <c r="DP429">
        <v>2</v>
      </c>
      <c r="DQ429" t="b">
        <v>1</v>
      </c>
      <c r="DR429">
        <v>1758822239.714286</v>
      </c>
      <c r="DS429">
        <v>408.7934642857143</v>
      </c>
      <c r="DT429">
        <v>443.5893571428572</v>
      </c>
      <c r="DU429">
        <v>24.55508928571428</v>
      </c>
      <c r="DV429">
        <v>18.27357142857143</v>
      </c>
      <c r="DW429">
        <v>409.1319999999999</v>
      </c>
      <c r="DX429">
        <v>24.41511785714286</v>
      </c>
      <c r="DY429">
        <v>499.9984642857143</v>
      </c>
      <c r="DZ429">
        <v>91.12894999999999</v>
      </c>
      <c r="EA429">
        <v>0.029816925</v>
      </c>
      <c r="EB429">
        <v>30.79109642857143</v>
      </c>
      <c r="EC429">
        <v>29.97054285714285</v>
      </c>
      <c r="ED429">
        <v>999.9000000000002</v>
      </c>
      <c r="EE429">
        <v>0</v>
      </c>
      <c r="EF429">
        <v>0</v>
      </c>
      <c r="EG429">
        <v>9996.672857142858</v>
      </c>
      <c r="EH429">
        <v>0</v>
      </c>
      <c r="EI429">
        <v>11.8598</v>
      </c>
      <c r="EJ429">
        <v>-34.79581071428572</v>
      </c>
      <c r="EK429">
        <v>419.0840000000001</v>
      </c>
      <c r="EL429">
        <v>451.8457857142857</v>
      </c>
      <c r="EM429">
        <v>6.281516071428571</v>
      </c>
      <c r="EN429">
        <v>443.5893571428572</v>
      </c>
      <c r="EO429">
        <v>18.27357142857143</v>
      </c>
      <c r="EP429">
        <v>2.23768</v>
      </c>
      <c r="EQ429">
        <v>1.665250714285715</v>
      </c>
      <c r="ER429">
        <v>19.23463928571428</v>
      </c>
      <c r="ES429">
        <v>14.57623928571429</v>
      </c>
      <c r="ET429">
        <v>1999.9975</v>
      </c>
      <c r="EU429">
        <v>0.9799945000000001</v>
      </c>
      <c r="EV429">
        <v>0.02000584642857143</v>
      </c>
      <c r="EW429">
        <v>0</v>
      </c>
      <c r="EX429">
        <v>639.18625</v>
      </c>
      <c r="EY429">
        <v>5.00097</v>
      </c>
      <c r="EZ429">
        <v>12791.22857142857</v>
      </c>
      <c r="FA429">
        <v>16707.52857142857</v>
      </c>
      <c r="FB429">
        <v>41.24549999999999</v>
      </c>
      <c r="FC429">
        <v>41.58674999999999</v>
      </c>
      <c r="FD429">
        <v>41.18699999999999</v>
      </c>
      <c r="FE429">
        <v>41.17371428571428</v>
      </c>
      <c r="FF429">
        <v>41.81199999999999</v>
      </c>
      <c r="FG429">
        <v>1955.0875</v>
      </c>
      <c r="FH429">
        <v>39.91</v>
      </c>
      <c r="FI429">
        <v>0</v>
      </c>
      <c r="FJ429">
        <v>1758822248.4</v>
      </c>
      <c r="FK429">
        <v>0</v>
      </c>
      <c r="FL429">
        <v>639.2374000000001</v>
      </c>
      <c r="FM429">
        <v>13.14276921415311</v>
      </c>
      <c r="FN429">
        <v>284.0230765556344</v>
      </c>
      <c r="FO429">
        <v>12792.26</v>
      </c>
      <c r="FP429">
        <v>15</v>
      </c>
      <c r="FQ429">
        <v>0</v>
      </c>
      <c r="FR429" t="s">
        <v>441</v>
      </c>
      <c r="FS429">
        <v>1747247426.5</v>
      </c>
      <c r="FT429">
        <v>1747247420.5</v>
      </c>
      <c r="FU429">
        <v>0</v>
      </c>
      <c r="FV429">
        <v>1.027</v>
      </c>
      <c r="FW429">
        <v>0.031</v>
      </c>
      <c r="FX429">
        <v>0.02</v>
      </c>
      <c r="FY429">
        <v>0.05</v>
      </c>
      <c r="FZ429">
        <v>420</v>
      </c>
      <c r="GA429">
        <v>16</v>
      </c>
      <c r="GB429">
        <v>0.01</v>
      </c>
      <c r="GC429">
        <v>0.1</v>
      </c>
      <c r="GD429">
        <v>-31.4864</v>
      </c>
      <c r="GE429">
        <v>-80.2485005628518</v>
      </c>
      <c r="GF429">
        <v>7.796760897706176</v>
      </c>
      <c r="GG429">
        <v>0</v>
      </c>
      <c r="GH429">
        <v>638.8617352941177</v>
      </c>
      <c r="GI429">
        <v>10.16221542822604</v>
      </c>
      <c r="GJ429">
        <v>1.095881925499581</v>
      </c>
      <c r="GK429">
        <v>-1</v>
      </c>
      <c r="GL429">
        <v>6.26848375</v>
      </c>
      <c r="GM429">
        <v>0.2067977110694132</v>
      </c>
      <c r="GN429">
        <v>0.02549998438112264</v>
      </c>
      <c r="GO429">
        <v>0</v>
      </c>
      <c r="GP429">
        <v>0</v>
      </c>
      <c r="GQ429">
        <v>2</v>
      </c>
      <c r="GR429" t="s">
        <v>450</v>
      </c>
      <c r="GS429">
        <v>3.13487</v>
      </c>
      <c r="GT429">
        <v>2.69007</v>
      </c>
      <c r="GU429">
        <v>0.095606</v>
      </c>
      <c r="GV429">
        <v>0.101666</v>
      </c>
      <c r="GW429">
        <v>0.10862</v>
      </c>
      <c r="GX429">
        <v>0.0870847</v>
      </c>
      <c r="GY429">
        <v>28719</v>
      </c>
      <c r="GZ429">
        <v>28583.4</v>
      </c>
      <c r="HA429">
        <v>29522.3</v>
      </c>
      <c r="HB429">
        <v>29406.2</v>
      </c>
      <c r="HC429">
        <v>34765.8</v>
      </c>
      <c r="HD429">
        <v>35561.7</v>
      </c>
      <c r="HE429">
        <v>41542</v>
      </c>
      <c r="HF429">
        <v>41776.3</v>
      </c>
      <c r="HG429">
        <v>1.92495</v>
      </c>
      <c r="HH429">
        <v>1.87468</v>
      </c>
      <c r="HI429">
        <v>0.0579059</v>
      </c>
      <c r="HJ429">
        <v>0</v>
      </c>
      <c r="HK429">
        <v>29.0219</v>
      </c>
      <c r="HL429">
        <v>999.9</v>
      </c>
      <c r="HM429">
        <v>49.6</v>
      </c>
      <c r="HN429">
        <v>31.1</v>
      </c>
      <c r="HO429">
        <v>24.6963</v>
      </c>
      <c r="HP429">
        <v>62.0066</v>
      </c>
      <c r="HQ429">
        <v>25.7652</v>
      </c>
      <c r="HR429">
        <v>1</v>
      </c>
      <c r="HS429">
        <v>0.117881</v>
      </c>
      <c r="HT429">
        <v>-1.03594</v>
      </c>
      <c r="HU429">
        <v>20.3374</v>
      </c>
      <c r="HV429">
        <v>5.21714</v>
      </c>
      <c r="HW429">
        <v>12.015</v>
      </c>
      <c r="HX429">
        <v>4.98845</v>
      </c>
      <c r="HY429">
        <v>3.28785</v>
      </c>
      <c r="HZ429">
        <v>9999</v>
      </c>
      <c r="IA429">
        <v>9999</v>
      </c>
      <c r="IB429">
        <v>9999</v>
      </c>
      <c r="IC429">
        <v>5.9</v>
      </c>
      <c r="ID429">
        <v>1.86761</v>
      </c>
      <c r="IE429">
        <v>1.86674</v>
      </c>
      <c r="IF429">
        <v>1.86604</v>
      </c>
      <c r="IG429">
        <v>1.866</v>
      </c>
      <c r="IH429">
        <v>1.86784</v>
      </c>
      <c r="II429">
        <v>1.8703</v>
      </c>
      <c r="IJ429">
        <v>1.86897</v>
      </c>
      <c r="IK429">
        <v>1.87042</v>
      </c>
      <c r="IL429">
        <v>0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-0.351</v>
      </c>
      <c r="IZ429">
        <v>0.1396</v>
      </c>
      <c r="JA429">
        <v>-0.08430758455233166</v>
      </c>
      <c r="JB429">
        <v>-0.0005046786976645747</v>
      </c>
      <c r="JC429">
        <v>-2.788243218172637E-07</v>
      </c>
      <c r="JD429">
        <v>-1.458253586176284E-11</v>
      </c>
      <c r="JE429">
        <v>-0.06436460862781151</v>
      </c>
      <c r="JF429">
        <v>-0.004978686969522418</v>
      </c>
      <c r="JG429">
        <v>0.0008967905392753483</v>
      </c>
      <c r="JH429">
        <v>-1.433903952826167E-05</v>
      </c>
      <c r="JI429">
        <v>4</v>
      </c>
      <c r="JJ429">
        <v>2332</v>
      </c>
      <c r="JK429">
        <v>1</v>
      </c>
      <c r="JL429">
        <v>26</v>
      </c>
      <c r="JM429">
        <v>192913.7</v>
      </c>
      <c r="JN429">
        <v>192913.8</v>
      </c>
      <c r="JO429">
        <v>1.15356</v>
      </c>
      <c r="JP429">
        <v>2.28149</v>
      </c>
      <c r="JQ429">
        <v>1.39771</v>
      </c>
      <c r="JR429">
        <v>2.34863</v>
      </c>
      <c r="JS429">
        <v>1.49536</v>
      </c>
      <c r="JT429">
        <v>2.58179</v>
      </c>
      <c r="JU429">
        <v>36.5996</v>
      </c>
      <c r="JV429">
        <v>24.07</v>
      </c>
      <c r="JW429">
        <v>18</v>
      </c>
      <c r="JX429">
        <v>493.625</v>
      </c>
      <c r="JY429">
        <v>451.722</v>
      </c>
      <c r="JZ429">
        <v>29.8928</v>
      </c>
      <c r="KA429">
        <v>29.1235</v>
      </c>
      <c r="KB429">
        <v>30.0001</v>
      </c>
      <c r="KC429">
        <v>28.9316</v>
      </c>
      <c r="KD429">
        <v>28.8548</v>
      </c>
      <c r="KE429">
        <v>23.1141</v>
      </c>
      <c r="KF429">
        <v>30.0322</v>
      </c>
      <c r="KG429">
        <v>59.4764</v>
      </c>
      <c r="KH429">
        <v>29.9084</v>
      </c>
      <c r="KI429">
        <v>493.477</v>
      </c>
      <c r="KJ429">
        <v>18.3116</v>
      </c>
      <c r="KK429">
        <v>100.896</v>
      </c>
      <c r="KL429">
        <v>100.459</v>
      </c>
    </row>
    <row r="430" spans="1:298">
      <c r="A430">
        <v>414</v>
      </c>
      <c r="B430">
        <v>1758822252.5</v>
      </c>
      <c r="C430">
        <v>9217.400000095367</v>
      </c>
      <c r="D430" t="s">
        <v>1276</v>
      </c>
      <c r="E430" t="s">
        <v>1277</v>
      </c>
      <c r="F430">
        <v>5</v>
      </c>
      <c r="G430" t="s">
        <v>1219</v>
      </c>
      <c r="H430" t="s">
        <v>437</v>
      </c>
      <c r="I430" t="s">
        <v>438</v>
      </c>
      <c r="J430">
        <v>1758822245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483.8709869549609</v>
      </c>
      <c r="AL430">
        <v>449.7596303030302</v>
      </c>
      <c r="AM430">
        <v>2.975893269425513</v>
      </c>
      <c r="AN430">
        <v>65.06537855380651</v>
      </c>
      <c r="AO430">
        <f>(AQ430 - AP430 + DZ430*1E3/(8.314*(EB430+273.15)) * AS430/DY430 * AR430) * DY430/(100*DM430) * 1000/(1000 - AQ430)</f>
        <v>0</v>
      </c>
      <c r="AP430">
        <v>18.224055996498</v>
      </c>
      <c r="AQ430">
        <v>24.5154303030303</v>
      </c>
      <c r="AR430">
        <v>-0.0003240512076992497</v>
      </c>
      <c r="AS430">
        <v>108.0142329916275</v>
      </c>
      <c r="AT430">
        <v>0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5</v>
      </c>
      <c r="DN430">
        <v>0.5</v>
      </c>
      <c r="DO430" t="s">
        <v>440</v>
      </c>
      <c r="DP430">
        <v>2</v>
      </c>
      <c r="DQ430" t="b">
        <v>1</v>
      </c>
      <c r="DR430">
        <v>1758822245</v>
      </c>
      <c r="DS430">
        <v>419.857074074074</v>
      </c>
      <c r="DT430">
        <v>460.4316666666667</v>
      </c>
      <c r="DU430">
        <v>24.53351111111111</v>
      </c>
      <c r="DV430">
        <v>18.24684074074074</v>
      </c>
      <c r="DW430">
        <v>420.2038518518519</v>
      </c>
      <c r="DX430">
        <v>24.39382962962963</v>
      </c>
      <c r="DY430">
        <v>500.002</v>
      </c>
      <c r="DZ430">
        <v>91.12836296296297</v>
      </c>
      <c r="EA430">
        <v>0.02990316666666666</v>
      </c>
      <c r="EB430">
        <v>30.79494074074074</v>
      </c>
      <c r="EC430">
        <v>29.96982962962963</v>
      </c>
      <c r="ED430">
        <v>999.9000000000001</v>
      </c>
      <c r="EE430">
        <v>0</v>
      </c>
      <c r="EF430">
        <v>0</v>
      </c>
      <c r="EG430">
        <v>9995.341111111113</v>
      </c>
      <c r="EH430">
        <v>0</v>
      </c>
      <c r="EI430">
        <v>11.8598</v>
      </c>
      <c r="EJ430">
        <v>-40.57454444444444</v>
      </c>
      <c r="EK430">
        <v>430.4166296296296</v>
      </c>
      <c r="EL430">
        <v>468.9888888888889</v>
      </c>
      <c r="EM430">
        <v>6.286671111111111</v>
      </c>
      <c r="EN430">
        <v>460.4316666666667</v>
      </c>
      <c r="EO430">
        <v>18.24684074074074</v>
      </c>
      <c r="EP430">
        <v>2.2357</v>
      </c>
      <c r="EQ430">
        <v>1.662805185185185</v>
      </c>
      <c r="ER430">
        <v>19.22043703703704</v>
      </c>
      <c r="ES430">
        <v>14.55348518518519</v>
      </c>
      <c r="ET430">
        <v>2000.00962962963</v>
      </c>
      <c r="EU430">
        <v>0.9799945555555557</v>
      </c>
      <c r="EV430">
        <v>0.02000579629629629</v>
      </c>
      <c r="EW430">
        <v>0</v>
      </c>
      <c r="EX430">
        <v>640.8505185185185</v>
      </c>
      <c r="EY430">
        <v>5.00097</v>
      </c>
      <c r="EZ430">
        <v>12824.5</v>
      </c>
      <c r="FA430">
        <v>16707.62962962963</v>
      </c>
      <c r="FB430">
        <v>41.236</v>
      </c>
      <c r="FC430">
        <v>41.58066666666665</v>
      </c>
      <c r="FD430">
        <v>41.18699999999999</v>
      </c>
      <c r="FE430">
        <v>41.16403703703703</v>
      </c>
      <c r="FF430">
        <v>41.81199999999999</v>
      </c>
      <c r="FG430">
        <v>1955.099629629629</v>
      </c>
      <c r="FH430">
        <v>39.91</v>
      </c>
      <c r="FI430">
        <v>0</v>
      </c>
      <c r="FJ430">
        <v>1758822253.8</v>
      </c>
      <c r="FK430">
        <v>0</v>
      </c>
      <c r="FL430">
        <v>640.9301538461539</v>
      </c>
      <c r="FM430">
        <v>25.54646155728268</v>
      </c>
      <c r="FN430">
        <v>510.1299148900878</v>
      </c>
      <c r="FO430">
        <v>12826.45769230769</v>
      </c>
      <c r="FP430">
        <v>15</v>
      </c>
      <c r="FQ430">
        <v>0</v>
      </c>
      <c r="FR430" t="s">
        <v>441</v>
      </c>
      <c r="FS430">
        <v>1747247426.5</v>
      </c>
      <c r="FT430">
        <v>1747247420.5</v>
      </c>
      <c r="FU430">
        <v>0</v>
      </c>
      <c r="FV430">
        <v>1.027</v>
      </c>
      <c r="FW430">
        <v>0.031</v>
      </c>
      <c r="FX430">
        <v>0.02</v>
      </c>
      <c r="FY430">
        <v>0.05</v>
      </c>
      <c r="FZ430">
        <v>420</v>
      </c>
      <c r="GA430">
        <v>16</v>
      </c>
      <c r="GB430">
        <v>0.01</v>
      </c>
      <c r="GC430">
        <v>0.1</v>
      </c>
      <c r="GD430">
        <v>-36.066605</v>
      </c>
      <c r="GE430">
        <v>-70.49514371482177</v>
      </c>
      <c r="GF430">
        <v>6.948325024851314</v>
      </c>
      <c r="GG430">
        <v>0</v>
      </c>
      <c r="GH430">
        <v>639.7138529411765</v>
      </c>
      <c r="GI430">
        <v>16.22589763782884</v>
      </c>
      <c r="GJ430">
        <v>1.698035666713901</v>
      </c>
      <c r="GK430">
        <v>-1</v>
      </c>
      <c r="GL430">
        <v>6.282389499999999</v>
      </c>
      <c r="GM430">
        <v>0.1077442401500748</v>
      </c>
      <c r="GN430">
        <v>0.01643339678064142</v>
      </c>
      <c r="GO430">
        <v>0</v>
      </c>
      <c r="GP430">
        <v>0</v>
      </c>
      <c r="GQ430">
        <v>2</v>
      </c>
      <c r="GR430" t="s">
        <v>450</v>
      </c>
      <c r="GS430">
        <v>3.13479</v>
      </c>
      <c r="GT430">
        <v>2.69043</v>
      </c>
      <c r="GU430">
        <v>0.0980572</v>
      </c>
      <c r="GV430">
        <v>0.104316</v>
      </c>
      <c r="GW430">
        <v>0.108589</v>
      </c>
      <c r="GX430">
        <v>0.0871065</v>
      </c>
      <c r="GY430">
        <v>28641.4</v>
      </c>
      <c r="GZ430">
        <v>28499</v>
      </c>
      <c r="HA430">
        <v>29522.6</v>
      </c>
      <c r="HB430">
        <v>29406.2</v>
      </c>
      <c r="HC430">
        <v>34767.4</v>
      </c>
      <c r="HD430">
        <v>35560.9</v>
      </c>
      <c r="HE430">
        <v>41542.4</v>
      </c>
      <c r="HF430">
        <v>41776.3</v>
      </c>
      <c r="HG430">
        <v>1.92512</v>
      </c>
      <c r="HH430">
        <v>1.87485</v>
      </c>
      <c r="HI430">
        <v>0.0581034</v>
      </c>
      <c r="HJ430">
        <v>0</v>
      </c>
      <c r="HK430">
        <v>29.0219</v>
      </c>
      <c r="HL430">
        <v>999.9</v>
      </c>
      <c r="HM430">
        <v>49.5</v>
      </c>
      <c r="HN430">
        <v>31.1</v>
      </c>
      <c r="HO430">
        <v>24.6444</v>
      </c>
      <c r="HP430">
        <v>61.9566</v>
      </c>
      <c r="HQ430">
        <v>25.8133</v>
      </c>
      <c r="HR430">
        <v>1</v>
      </c>
      <c r="HS430">
        <v>0.117858</v>
      </c>
      <c r="HT430">
        <v>-1.04887</v>
      </c>
      <c r="HU430">
        <v>20.3371</v>
      </c>
      <c r="HV430">
        <v>5.21699</v>
      </c>
      <c r="HW430">
        <v>12.0129</v>
      </c>
      <c r="HX430">
        <v>4.98865</v>
      </c>
      <c r="HY430">
        <v>3.28765</v>
      </c>
      <c r="HZ430">
        <v>9999</v>
      </c>
      <c r="IA430">
        <v>9999</v>
      </c>
      <c r="IB430">
        <v>9999</v>
      </c>
      <c r="IC430">
        <v>5.9</v>
      </c>
      <c r="ID430">
        <v>1.86762</v>
      </c>
      <c r="IE430">
        <v>1.86675</v>
      </c>
      <c r="IF430">
        <v>1.86602</v>
      </c>
      <c r="IG430">
        <v>1.866</v>
      </c>
      <c r="IH430">
        <v>1.86784</v>
      </c>
      <c r="II430">
        <v>1.87028</v>
      </c>
      <c r="IJ430">
        <v>1.86896</v>
      </c>
      <c r="IK430">
        <v>1.87042</v>
      </c>
      <c r="IL430">
        <v>0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-0.362</v>
      </c>
      <c r="IZ430">
        <v>0.1394</v>
      </c>
      <c r="JA430">
        <v>-0.08430758455233166</v>
      </c>
      <c r="JB430">
        <v>-0.0005046786976645747</v>
      </c>
      <c r="JC430">
        <v>-2.788243218172637E-07</v>
      </c>
      <c r="JD430">
        <v>-1.458253586176284E-11</v>
      </c>
      <c r="JE430">
        <v>-0.06436460862781151</v>
      </c>
      <c r="JF430">
        <v>-0.004978686969522418</v>
      </c>
      <c r="JG430">
        <v>0.0008967905392753483</v>
      </c>
      <c r="JH430">
        <v>-1.433903952826167E-05</v>
      </c>
      <c r="JI430">
        <v>4</v>
      </c>
      <c r="JJ430">
        <v>2332</v>
      </c>
      <c r="JK430">
        <v>1</v>
      </c>
      <c r="JL430">
        <v>26</v>
      </c>
      <c r="JM430">
        <v>192913.8</v>
      </c>
      <c r="JN430">
        <v>192913.9</v>
      </c>
      <c r="JO430">
        <v>1.18774</v>
      </c>
      <c r="JP430">
        <v>2.27295</v>
      </c>
      <c r="JQ430">
        <v>1.39771</v>
      </c>
      <c r="JR430">
        <v>2.34619</v>
      </c>
      <c r="JS430">
        <v>1.49536</v>
      </c>
      <c r="JT430">
        <v>2.61108</v>
      </c>
      <c r="JU430">
        <v>36.5996</v>
      </c>
      <c r="JV430">
        <v>24.07</v>
      </c>
      <c r="JW430">
        <v>18</v>
      </c>
      <c r="JX430">
        <v>493.737</v>
      </c>
      <c r="JY430">
        <v>451.832</v>
      </c>
      <c r="JZ430">
        <v>29.9142</v>
      </c>
      <c r="KA430">
        <v>29.1216</v>
      </c>
      <c r="KB430">
        <v>30</v>
      </c>
      <c r="KC430">
        <v>28.9316</v>
      </c>
      <c r="KD430">
        <v>28.8548</v>
      </c>
      <c r="KE430">
        <v>23.8003</v>
      </c>
      <c r="KF430">
        <v>29.7511</v>
      </c>
      <c r="KG430">
        <v>59.4764</v>
      </c>
      <c r="KH430">
        <v>29.9311</v>
      </c>
      <c r="KI430">
        <v>506.879</v>
      </c>
      <c r="KJ430">
        <v>18.3153</v>
      </c>
      <c r="KK430">
        <v>100.897</v>
      </c>
      <c r="KL430">
        <v>100.459</v>
      </c>
    </row>
    <row r="431" spans="1:298">
      <c r="A431">
        <v>415</v>
      </c>
      <c r="B431">
        <v>1758822257.5</v>
      </c>
      <c r="C431">
        <v>9222.400000095367</v>
      </c>
      <c r="D431" t="s">
        <v>1278</v>
      </c>
      <c r="E431" t="s">
        <v>1279</v>
      </c>
      <c r="F431">
        <v>5</v>
      </c>
      <c r="G431" t="s">
        <v>1219</v>
      </c>
      <c r="H431" t="s">
        <v>437</v>
      </c>
      <c r="I431" t="s">
        <v>438</v>
      </c>
      <c r="J431">
        <v>1758822249.714286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501.0098731467929</v>
      </c>
      <c r="AL431">
        <v>465.4796606060602</v>
      </c>
      <c r="AM431">
        <v>3.163772113821661</v>
      </c>
      <c r="AN431">
        <v>65.06537855380651</v>
      </c>
      <c r="AO431">
        <f>(AQ431 - AP431 + DZ431*1E3/(8.314*(EB431+273.15)) * AS431/DY431 * AR431) * DY431/(100*DM431) * 1000/(1000 - AQ431)</f>
        <v>0</v>
      </c>
      <c r="AP431">
        <v>18.29045588041017</v>
      </c>
      <c r="AQ431">
        <v>24.52926424242423</v>
      </c>
      <c r="AR431">
        <v>0.000449623488250778</v>
      </c>
      <c r="AS431">
        <v>108.0142329916275</v>
      </c>
      <c r="AT431">
        <v>0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5</v>
      </c>
      <c r="DN431">
        <v>0.5</v>
      </c>
      <c r="DO431" t="s">
        <v>440</v>
      </c>
      <c r="DP431">
        <v>2</v>
      </c>
      <c r="DQ431" t="b">
        <v>1</v>
      </c>
      <c r="DR431">
        <v>1758822249.714286</v>
      </c>
      <c r="DS431">
        <v>432.4965714285715</v>
      </c>
      <c r="DT431">
        <v>476.1325</v>
      </c>
      <c r="DU431">
        <v>24.52439642857143</v>
      </c>
      <c r="DV431">
        <v>18.251225</v>
      </c>
      <c r="DW431">
        <v>432.8529285714285</v>
      </c>
      <c r="DX431">
        <v>24.384825</v>
      </c>
      <c r="DY431">
        <v>500.0004642857142</v>
      </c>
      <c r="DZ431">
        <v>91.12805357142857</v>
      </c>
      <c r="EA431">
        <v>0.02989951785714285</v>
      </c>
      <c r="EB431">
        <v>30.79863571428571</v>
      </c>
      <c r="EC431">
        <v>29.96891428571429</v>
      </c>
      <c r="ED431">
        <v>999.9000000000002</v>
      </c>
      <c r="EE431">
        <v>0</v>
      </c>
      <c r="EF431">
        <v>0</v>
      </c>
      <c r="EG431">
        <v>9993.544285714288</v>
      </c>
      <c r="EH431">
        <v>0</v>
      </c>
      <c r="EI431">
        <v>11.8598</v>
      </c>
      <c r="EJ431">
        <v>-43.63594642857144</v>
      </c>
      <c r="EK431">
        <v>443.3699285714286</v>
      </c>
      <c r="EL431">
        <v>484.9842857142858</v>
      </c>
      <c r="EM431">
        <v>6.273160714285715</v>
      </c>
      <c r="EN431">
        <v>476.1325</v>
      </c>
      <c r="EO431">
        <v>18.251225</v>
      </c>
      <c r="EP431">
        <v>2.234860714285714</v>
      </c>
      <c r="EQ431">
        <v>1.663199285714286</v>
      </c>
      <c r="ER431">
        <v>19.21441428571429</v>
      </c>
      <c r="ES431">
        <v>14.55715714285714</v>
      </c>
      <c r="ET431">
        <v>1999.995357142857</v>
      </c>
      <c r="EU431">
        <v>0.979994392857143</v>
      </c>
      <c r="EV431">
        <v>0.02000595357142857</v>
      </c>
      <c r="EW431">
        <v>0</v>
      </c>
      <c r="EX431">
        <v>643.1030000000001</v>
      </c>
      <c r="EY431">
        <v>5.00097</v>
      </c>
      <c r="EZ431">
        <v>12871.46428571429</v>
      </c>
      <c r="FA431">
        <v>16707.51428571429</v>
      </c>
      <c r="FB431">
        <v>41.2365</v>
      </c>
      <c r="FC431">
        <v>41.57099999999998</v>
      </c>
      <c r="FD431">
        <v>41.18699999999999</v>
      </c>
      <c r="FE431">
        <v>41.15378571428572</v>
      </c>
      <c r="FF431">
        <v>41.81199999999999</v>
      </c>
      <c r="FG431">
        <v>1955.085357142857</v>
      </c>
      <c r="FH431">
        <v>39.91</v>
      </c>
      <c r="FI431">
        <v>0</v>
      </c>
      <c r="FJ431">
        <v>1758822258.6</v>
      </c>
      <c r="FK431">
        <v>0</v>
      </c>
      <c r="FL431">
        <v>643.2336923076923</v>
      </c>
      <c r="FM431">
        <v>34.78557264216557</v>
      </c>
      <c r="FN431">
        <v>689.3470084650004</v>
      </c>
      <c r="FO431">
        <v>12874.15384615385</v>
      </c>
      <c r="FP431">
        <v>15</v>
      </c>
      <c r="FQ431">
        <v>0</v>
      </c>
      <c r="FR431" t="s">
        <v>441</v>
      </c>
      <c r="FS431">
        <v>1747247426.5</v>
      </c>
      <c r="FT431">
        <v>1747247420.5</v>
      </c>
      <c r="FU431">
        <v>0</v>
      </c>
      <c r="FV431">
        <v>1.027</v>
      </c>
      <c r="FW431">
        <v>0.031</v>
      </c>
      <c r="FX431">
        <v>0.02</v>
      </c>
      <c r="FY431">
        <v>0.05</v>
      </c>
      <c r="FZ431">
        <v>420</v>
      </c>
      <c r="GA431">
        <v>16</v>
      </c>
      <c r="GB431">
        <v>0.01</v>
      </c>
      <c r="GC431">
        <v>0.1</v>
      </c>
      <c r="GD431">
        <v>-41.7381825</v>
      </c>
      <c r="GE431">
        <v>-39.75736998123826</v>
      </c>
      <c r="GF431">
        <v>3.95620667337334</v>
      </c>
      <c r="GG431">
        <v>0</v>
      </c>
      <c r="GH431">
        <v>641.9172352941177</v>
      </c>
      <c r="GI431">
        <v>28.27489687432624</v>
      </c>
      <c r="GJ431">
        <v>2.823092756064271</v>
      </c>
      <c r="GK431">
        <v>-1</v>
      </c>
      <c r="GL431">
        <v>6.275313499999999</v>
      </c>
      <c r="GM431">
        <v>-0.1308177861163303</v>
      </c>
      <c r="GN431">
        <v>0.02471370344060153</v>
      </c>
      <c r="GO431">
        <v>0</v>
      </c>
      <c r="GP431">
        <v>0</v>
      </c>
      <c r="GQ431">
        <v>2</v>
      </c>
      <c r="GR431" t="s">
        <v>450</v>
      </c>
      <c r="GS431">
        <v>3.13484</v>
      </c>
      <c r="GT431">
        <v>2.69007</v>
      </c>
      <c r="GU431">
        <v>0.100614</v>
      </c>
      <c r="GV431">
        <v>0.106974</v>
      </c>
      <c r="GW431">
        <v>0.108642</v>
      </c>
      <c r="GX431">
        <v>0.0873992</v>
      </c>
      <c r="GY431">
        <v>28559.7</v>
      </c>
      <c r="GZ431">
        <v>28414.4</v>
      </c>
      <c r="HA431">
        <v>29522.1</v>
      </c>
      <c r="HB431">
        <v>29406.1</v>
      </c>
      <c r="HC431">
        <v>34764.4</v>
      </c>
      <c r="HD431">
        <v>35549.3</v>
      </c>
      <c r="HE431">
        <v>41541.3</v>
      </c>
      <c r="HF431">
        <v>41776.1</v>
      </c>
      <c r="HG431">
        <v>1.92502</v>
      </c>
      <c r="HH431">
        <v>1.8749</v>
      </c>
      <c r="HI431">
        <v>0.0583008</v>
      </c>
      <c r="HJ431">
        <v>0</v>
      </c>
      <c r="HK431">
        <v>29.0219</v>
      </c>
      <c r="HL431">
        <v>999.9</v>
      </c>
      <c r="HM431">
        <v>49.5</v>
      </c>
      <c r="HN431">
        <v>31.1</v>
      </c>
      <c r="HO431">
        <v>24.6444</v>
      </c>
      <c r="HP431">
        <v>61.9666</v>
      </c>
      <c r="HQ431">
        <v>26.0096</v>
      </c>
      <c r="HR431">
        <v>1</v>
      </c>
      <c r="HS431">
        <v>0.117805</v>
      </c>
      <c r="HT431">
        <v>-1.06847</v>
      </c>
      <c r="HU431">
        <v>20.3369</v>
      </c>
      <c r="HV431">
        <v>5.21684</v>
      </c>
      <c r="HW431">
        <v>12.0129</v>
      </c>
      <c r="HX431">
        <v>4.98855</v>
      </c>
      <c r="HY431">
        <v>3.28778</v>
      </c>
      <c r="HZ431">
        <v>9999</v>
      </c>
      <c r="IA431">
        <v>9999</v>
      </c>
      <c r="IB431">
        <v>9999</v>
      </c>
      <c r="IC431">
        <v>5.9</v>
      </c>
      <c r="ID431">
        <v>1.86764</v>
      </c>
      <c r="IE431">
        <v>1.86676</v>
      </c>
      <c r="IF431">
        <v>1.86603</v>
      </c>
      <c r="IG431">
        <v>1.86601</v>
      </c>
      <c r="IH431">
        <v>1.86789</v>
      </c>
      <c r="II431">
        <v>1.87033</v>
      </c>
      <c r="IJ431">
        <v>1.86895</v>
      </c>
      <c r="IK431">
        <v>1.87043</v>
      </c>
      <c r="IL431">
        <v>0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-0.373</v>
      </c>
      <c r="IZ431">
        <v>0.1397</v>
      </c>
      <c r="JA431">
        <v>-0.08430758455233166</v>
      </c>
      <c r="JB431">
        <v>-0.0005046786976645747</v>
      </c>
      <c r="JC431">
        <v>-2.788243218172637E-07</v>
      </c>
      <c r="JD431">
        <v>-1.458253586176284E-11</v>
      </c>
      <c r="JE431">
        <v>-0.06436460862781151</v>
      </c>
      <c r="JF431">
        <v>-0.004978686969522418</v>
      </c>
      <c r="JG431">
        <v>0.0008967905392753483</v>
      </c>
      <c r="JH431">
        <v>-1.433903952826167E-05</v>
      </c>
      <c r="JI431">
        <v>4</v>
      </c>
      <c r="JJ431">
        <v>2332</v>
      </c>
      <c r="JK431">
        <v>1</v>
      </c>
      <c r="JL431">
        <v>26</v>
      </c>
      <c r="JM431">
        <v>192913.9</v>
      </c>
      <c r="JN431">
        <v>192914</v>
      </c>
      <c r="JO431">
        <v>1.21826</v>
      </c>
      <c r="JP431">
        <v>2.28149</v>
      </c>
      <c r="JQ431">
        <v>1.39648</v>
      </c>
      <c r="JR431">
        <v>2.34741</v>
      </c>
      <c r="JS431">
        <v>1.49536</v>
      </c>
      <c r="JT431">
        <v>2.64771</v>
      </c>
      <c r="JU431">
        <v>36.5996</v>
      </c>
      <c r="JV431">
        <v>24.0612</v>
      </c>
      <c r="JW431">
        <v>18</v>
      </c>
      <c r="JX431">
        <v>493.673</v>
      </c>
      <c r="JY431">
        <v>451.863</v>
      </c>
      <c r="JZ431">
        <v>29.9353</v>
      </c>
      <c r="KA431">
        <v>29.121</v>
      </c>
      <c r="KB431">
        <v>30</v>
      </c>
      <c r="KC431">
        <v>28.9316</v>
      </c>
      <c r="KD431">
        <v>28.8548</v>
      </c>
      <c r="KE431">
        <v>24.3961</v>
      </c>
      <c r="KF431">
        <v>29.7511</v>
      </c>
      <c r="KG431">
        <v>59.4764</v>
      </c>
      <c r="KH431">
        <v>29.9541</v>
      </c>
      <c r="KI431">
        <v>526.914</v>
      </c>
      <c r="KJ431">
        <v>18.2962</v>
      </c>
      <c r="KK431">
        <v>100.895</v>
      </c>
      <c r="KL431">
        <v>100.459</v>
      </c>
    </row>
    <row r="432" spans="1:298">
      <c r="A432">
        <v>416</v>
      </c>
      <c r="B432">
        <v>1758822262.5</v>
      </c>
      <c r="C432">
        <v>9227.400000095367</v>
      </c>
      <c r="D432" t="s">
        <v>1280</v>
      </c>
      <c r="E432" t="s">
        <v>1281</v>
      </c>
      <c r="F432">
        <v>5</v>
      </c>
      <c r="G432" t="s">
        <v>1219</v>
      </c>
      <c r="H432" t="s">
        <v>437</v>
      </c>
      <c r="I432" t="s">
        <v>438</v>
      </c>
      <c r="J432">
        <v>1758822255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518.1878204772114</v>
      </c>
      <c r="AL432">
        <v>481.5577757575754</v>
      </c>
      <c r="AM432">
        <v>3.215824564114251</v>
      </c>
      <c r="AN432">
        <v>65.06537855380651</v>
      </c>
      <c r="AO432">
        <f>(AQ432 - AP432 + DZ432*1E3/(8.314*(EB432+273.15)) * AS432/DY432 * AR432) * DY432/(100*DM432) * 1000/(1000 - AQ432)</f>
        <v>0</v>
      </c>
      <c r="AP432">
        <v>18.32737972770831</v>
      </c>
      <c r="AQ432">
        <v>24.56464666666666</v>
      </c>
      <c r="AR432">
        <v>0.006748313117672501</v>
      </c>
      <c r="AS432">
        <v>108.0142329916275</v>
      </c>
      <c r="AT432">
        <v>0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5</v>
      </c>
      <c r="DN432">
        <v>0.5</v>
      </c>
      <c r="DO432" t="s">
        <v>440</v>
      </c>
      <c r="DP432">
        <v>2</v>
      </c>
      <c r="DQ432" t="b">
        <v>1</v>
      </c>
      <c r="DR432">
        <v>1758822255</v>
      </c>
      <c r="DS432">
        <v>448.069</v>
      </c>
      <c r="DT432">
        <v>493.8691111111111</v>
      </c>
      <c r="DU432">
        <v>24.53020370370371</v>
      </c>
      <c r="DV432">
        <v>18.27734444444445</v>
      </c>
      <c r="DW432">
        <v>448.4371111111112</v>
      </c>
      <c r="DX432">
        <v>24.39055185185185</v>
      </c>
      <c r="DY432">
        <v>500.0231481481482</v>
      </c>
      <c r="DZ432">
        <v>91.1277888888889</v>
      </c>
      <c r="EA432">
        <v>0.02989820370370371</v>
      </c>
      <c r="EB432">
        <v>30.80355925925926</v>
      </c>
      <c r="EC432">
        <v>29.9688</v>
      </c>
      <c r="ED432">
        <v>999.9000000000001</v>
      </c>
      <c r="EE432">
        <v>0</v>
      </c>
      <c r="EF432">
        <v>0</v>
      </c>
      <c r="EG432">
        <v>10000.06666666667</v>
      </c>
      <c r="EH432">
        <v>0</v>
      </c>
      <c r="EI432">
        <v>11.8598</v>
      </c>
      <c r="EJ432">
        <v>-45.80018888888889</v>
      </c>
      <c r="EK432">
        <v>459.336888888889</v>
      </c>
      <c r="EL432">
        <v>503.0645185185185</v>
      </c>
      <c r="EM432">
        <v>6.252850740740739</v>
      </c>
      <c r="EN432">
        <v>493.8691111111111</v>
      </c>
      <c r="EO432">
        <v>18.27734444444445</v>
      </c>
      <c r="EP432">
        <v>2.235382592592593</v>
      </c>
      <c r="EQ432">
        <v>1.665574444444445</v>
      </c>
      <c r="ER432">
        <v>19.21815925925926</v>
      </c>
      <c r="ES432">
        <v>14.57922592592593</v>
      </c>
      <c r="ET432">
        <v>2000.013703703704</v>
      </c>
      <c r="EU432">
        <v>0.9799944444444445</v>
      </c>
      <c r="EV432">
        <v>0.0200059037037037</v>
      </c>
      <c r="EW432">
        <v>0</v>
      </c>
      <c r="EX432">
        <v>646.5900370370371</v>
      </c>
      <c r="EY432">
        <v>5.00097</v>
      </c>
      <c r="EZ432">
        <v>12939.21111111111</v>
      </c>
      <c r="FA432">
        <v>16707.66296296296</v>
      </c>
      <c r="FB432">
        <v>41.24066666666667</v>
      </c>
      <c r="FC432">
        <v>41.56199999999999</v>
      </c>
      <c r="FD432">
        <v>41.18699999999999</v>
      </c>
      <c r="FE432">
        <v>41.14566666666666</v>
      </c>
      <c r="FF432">
        <v>41.81199999999999</v>
      </c>
      <c r="FG432">
        <v>1955.103703703704</v>
      </c>
      <c r="FH432">
        <v>39.91</v>
      </c>
      <c r="FI432">
        <v>0</v>
      </c>
      <c r="FJ432">
        <v>1758822263.4</v>
      </c>
      <c r="FK432">
        <v>0</v>
      </c>
      <c r="FL432">
        <v>646.418576923077</v>
      </c>
      <c r="FM432">
        <v>43.08728205446499</v>
      </c>
      <c r="FN432">
        <v>842.5538463260386</v>
      </c>
      <c r="FO432">
        <v>12935.45769230769</v>
      </c>
      <c r="FP432">
        <v>15</v>
      </c>
      <c r="FQ432">
        <v>0</v>
      </c>
      <c r="FR432" t="s">
        <v>441</v>
      </c>
      <c r="FS432">
        <v>1747247426.5</v>
      </c>
      <c r="FT432">
        <v>1747247420.5</v>
      </c>
      <c r="FU432">
        <v>0</v>
      </c>
      <c r="FV432">
        <v>1.027</v>
      </c>
      <c r="FW432">
        <v>0.031</v>
      </c>
      <c r="FX432">
        <v>0.02</v>
      </c>
      <c r="FY432">
        <v>0.05</v>
      </c>
      <c r="FZ432">
        <v>420</v>
      </c>
      <c r="GA432">
        <v>16</v>
      </c>
      <c r="GB432">
        <v>0.01</v>
      </c>
      <c r="GC432">
        <v>0.1</v>
      </c>
      <c r="GD432">
        <v>-44.093375</v>
      </c>
      <c r="GE432">
        <v>-26.64337260787975</v>
      </c>
      <c r="GF432">
        <v>2.635851009422762</v>
      </c>
      <c r="GG432">
        <v>0</v>
      </c>
      <c r="GH432">
        <v>644.2225588235293</v>
      </c>
      <c r="GI432">
        <v>37.08319329647036</v>
      </c>
      <c r="GJ432">
        <v>3.679060503405214</v>
      </c>
      <c r="GK432">
        <v>-1</v>
      </c>
      <c r="GL432">
        <v>6.26369725</v>
      </c>
      <c r="GM432">
        <v>-0.2582101688555432</v>
      </c>
      <c r="GN432">
        <v>0.03221113766909665</v>
      </c>
      <c r="GO432">
        <v>0</v>
      </c>
      <c r="GP432">
        <v>0</v>
      </c>
      <c r="GQ432">
        <v>2</v>
      </c>
      <c r="GR432" t="s">
        <v>450</v>
      </c>
      <c r="GS432">
        <v>3.13472</v>
      </c>
      <c r="GT432">
        <v>2.68995</v>
      </c>
      <c r="GU432">
        <v>0.103176</v>
      </c>
      <c r="GV432">
        <v>0.109566</v>
      </c>
      <c r="GW432">
        <v>0.108746</v>
      </c>
      <c r="GX432">
        <v>0.08739180000000001</v>
      </c>
      <c r="GY432">
        <v>28478.7</v>
      </c>
      <c r="GZ432">
        <v>28331.9</v>
      </c>
      <c r="HA432">
        <v>29522.4</v>
      </c>
      <c r="HB432">
        <v>29406.1</v>
      </c>
      <c r="HC432">
        <v>34761</v>
      </c>
      <c r="HD432">
        <v>35549.5</v>
      </c>
      <c r="HE432">
        <v>41542.1</v>
      </c>
      <c r="HF432">
        <v>41776</v>
      </c>
      <c r="HG432">
        <v>1.92505</v>
      </c>
      <c r="HH432">
        <v>1.87512</v>
      </c>
      <c r="HI432">
        <v>0.0582263</v>
      </c>
      <c r="HJ432">
        <v>0</v>
      </c>
      <c r="HK432">
        <v>29.0219</v>
      </c>
      <c r="HL432">
        <v>999.9</v>
      </c>
      <c r="HM432">
        <v>49.5</v>
      </c>
      <c r="HN432">
        <v>31.1</v>
      </c>
      <c r="HO432">
        <v>24.6468</v>
      </c>
      <c r="HP432">
        <v>62.0666</v>
      </c>
      <c r="HQ432">
        <v>25.9776</v>
      </c>
      <c r="HR432">
        <v>1</v>
      </c>
      <c r="HS432">
        <v>0.117823</v>
      </c>
      <c r="HT432">
        <v>-1.07884</v>
      </c>
      <c r="HU432">
        <v>20.3371</v>
      </c>
      <c r="HV432">
        <v>5.21639</v>
      </c>
      <c r="HW432">
        <v>12.0144</v>
      </c>
      <c r="HX432">
        <v>4.98845</v>
      </c>
      <c r="HY432">
        <v>3.28783</v>
      </c>
      <c r="HZ432">
        <v>9999</v>
      </c>
      <c r="IA432">
        <v>9999</v>
      </c>
      <c r="IB432">
        <v>9999</v>
      </c>
      <c r="IC432">
        <v>5.9</v>
      </c>
      <c r="ID432">
        <v>1.86762</v>
      </c>
      <c r="IE432">
        <v>1.86676</v>
      </c>
      <c r="IF432">
        <v>1.86605</v>
      </c>
      <c r="IG432">
        <v>1.86601</v>
      </c>
      <c r="IH432">
        <v>1.86787</v>
      </c>
      <c r="II432">
        <v>1.8703</v>
      </c>
      <c r="IJ432">
        <v>1.86894</v>
      </c>
      <c r="IK432">
        <v>1.87042</v>
      </c>
      <c r="IL432">
        <v>0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-0.386</v>
      </c>
      <c r="IZ432">
        <v>0.1401</v>
      </c>
      <c r="JA432">
        <v>-0.08430758455233166</v>
      </c>
      <c r="JB432">
        <v>-0.0005046786976645747</v>
      </c>
      <c r="JC432">
        <v>-2.788243218172637E-07</v>
      </c>
      <c r="JD432">
        <v>-1.458253586176284E-11</v>
      </c>
      <c r="JE432">
        <v>-0.06436460862781151</v>
      </c>
      <c r="JF432">
        <v>-0.004978686969522418</v>
      </c>
      <c r="JG432">
        <v>0.0008967905392753483</v>
      </c>
      <c r="JH432">
        <v>-1.433903952826167E-05</v>
      </c>
      <c r="JI432">
        <v>4</v>
      </c>
      <c r="JJ432">
        <v>2332</v>
      </c>
      <c r="JK432">
        <v>1</v>
      </c>
      <c r="JL432">
        <v>26</v>
      </c>
      <c r="JM432">
        <v>192913.9</v>
      </c>
      <c r="JN432">
        <v>192914</v>
      </c>
      <c r="JO432">
        <v>1.25244</v>
      </c>
      <c r="JP432">
        <v>2.28149</v>
      </c>
      <c r="JQ432">
        <v>1.39771</v>
      </c>
      <c r="JR432">
        <v>2.34741</v>
      </c>
      <c r="JS432">
        <v>1.49536</v>
      </c>
      <c r="JT432">
        <v>2.65747</v>
      </c>
      <c r="JU432">
        <v>36.5996</v>
      </c>
      <c r="JV432">
        <v>24.0612</v>
      </c>
      <c r="JW432">
        <v>18</v>
      </c>
      <c r="JX432">
        <v>493.689</v>
      </c>
      <c r="JY432">
        <v>452.004</v>
      </c>
      <c r="JZ432">
        <v>29.9598</v>
      </c>
      <c r="KA432">
        <v>29.121</v>
      </c>
      <c r="KB432">
        <v>30</v>
      </c>
      <c r="KC432">
        <v>28.9316</v>
      </c>
      <c r="KD432">
        <v>28.8548</v>
      </c>
      <c r="KE432">
        <v>25.0695</v>
      </c>
      <c r="KF432">
        <v>29.7511</v>
      </c>
      <c r="KG432">
        <v>59.1033</v>
      </c>
      <c r="KH432">
        <v>29.9744</v>
      </c>
      <c r="KI432">
        <v>540.273</v>
      </c>
      <c r="KJ432">
        <v>18.2658</v>
      </c>
      <c r="KK432">
        <v>100.897</v>
      </c>
      <c r="KL432">
        <v>100.459</v>
      </c>
    </row>
    <row r="433" spans="1:298">
      <c r="A433">
        <v>417</v>
      </c>
      <c r="B433">
        <v>1758822267.5</v>
      </c>
      <c r="C433">
        <v>9232.400000095367</v>
      </c>
      <c r="D433" t="s">
        <v>1282</v>
      </c>
      <c r="E433" t="s">
        <v>1283</v>
      </c>
      <c r="F433">
        <v>5</v>
      </c>
      <c r="G433" t="s">
        <v>1219</v>
      </c>
      <c r="H433" t="s">
        <v>437</v>
      </c>
      <c r="I433" t="s">
        <v>438</v>
      </c>
      <c r="J433">
        <v>1758822259.714286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535.2773636766258</v>
      </c>
      <c r="AL433">
        <v>497.8623393939395</v>
      </c>
      <c r="AM433">
        <v>3.274741600437117</v>
      </c>
      <c r="AN433">
        <v>65.06537855380651</v>
      </c>
      <c r="AO433">
        <f>(AQ433 - AP433 + DZ433*1E3/(8.314*(EB433+273.15)) * AS433/DY433 * AR433) * DY433/(100*DM433) * 1000/(1000 - AQ433)</f>
        <v>0</v>
      </c>
      <c r="AP433">
        <v>18.29036882878121</v>
      </c>
      <c r="AQ433">
        <v>24.58071696969698</v>
      </c>
      <c r="AR433">
        <v>0.001008061761472096</v>
      </c>
      <c r="AS433">
        <v>108.0142329916275</v>
      </c>
      <c r="AT433">
        <v>0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5</v>
      </c>
      <c r="DN433">
        <v>0.5</v>
      </c>
      <c r="DO433" t="s">
        <v>440</v>
      </c>
      <c r="DP433">
        <v>2</v>
      </c>
      <c r="DQ433" t="b">
        <v>1</v>
      </c>
      <c r="DR433">
        <v>1758822259.714286</v>
      </c>
      <c r="DS433">
        <v>462.6376071428572</v>
      </c>
      <c r="DT433">
        <v>509.7306428571428</v>
      </c>
      <c r="DU433">
        <v>24.547725</v>
      </c>
      <c r="DV433">
        <v>18.298175</v>
      </c>
      <c r="DW433">
        <v>463.0168928571428</v>
      </c>
      <c r="DX433">
        <v>24.40784285714286</v>
      </c>
      <c r="DY433">
        <v>500.0073571428571</v>
      </c>
      <c r="DZ433">
        <v>91.12746071428572</v>
      </c>
      <c r="EA433">
        <v>0.02984999642857143</v>
      </c>
      <c r="EB433">
        <v>30.80859999999999</v>
      </c>
      <c r="EC433">
        <v>29.97053928571429</v>
      </c>
      <c r="ED433">
        <v>999.9000000000002</v>
      </c>
      <c r="EE433">
        <v>0</v>
      </c>
      <c r="EF433">
        <v>0</v>
      </c>
      <c r="EG433">
        <v>9998.992857142857</v>
      </c>
      <c r="EH433">
        <v>0</v>
      </c>
      <c r="EI433">
        <v>11.8598</v>
      </c>
      <c r="EJ433">
        <v>-47.09311071428572</v>
      </c>
      <c r="EK433">
        <v>474.2805357142857</v>
      </c>
      <c r="EL433">
        <v>519.2318571428571</v>
      </c>
      <c r="EM433">
        <v>6.249541428571428</v>
      </c>
      <c r="EN433">
        <v>509.7306428571428</v>
      </c>
      <c r="EO433">
        <v>18.298175</v>
      </c>
      <c r="EP433">
        <v>2.236970357142857</v>
      </c>
      <c r="EQ433">
        <v>1.667465714285715</v>
      </c>
      <c r="ER433">
        <v>19.22955714285714</v>
      </c>
      <c r="ES433">
        <v>14.59682142857143</v>
      </c>
      <c r="ET433">
        <v>2000.032857142857</v>
      </c>
      <c r="EU433">
        <v>0.9799945000000001</v>
      </c>
      <c r="EV433">
        <v>0.02000585</v>
      </c>
      <c r="EW433">
        <v>0</v>
      </c>
      <c r="EX433">
        <v>650.2291071428572</v>
      </c>
      <c r="EY433">
        <v>5.00097</v>
      </c>
      <c r="EZ433">
        <v>13010.93214285714</v>
      </c>
      <c r="FA433">
        <v>16707.81785714286</v>
      </c>
      <c r="FB433">
        <v>41.25</v>
      </c>
      <c r="FC433">
        <v>41.56199999999999</v>
      </c>
      <c r="FD433">
        <v>41.18699999999999</v>
      </c>
      <c r="FE433">
        <v>41.13385714285715</v>
      </c>
      <c r="FF433">
        <v>41.81199999999999</v>
      </c>
      <c r="FG433">
        <v>1955.122857142857</v>
      </c>
      <c r="FH433">
        <v>39.91</v>
      </c>
      <c r="FI433">
        <v>0</v>
      </c>
      <c r="FJ433">
        <v>1758822268.8</v>
      </c>
      <c r="FK433">
        <v>0</v>
      </c>
      <c r="FL433">
        <v>650.76676</v>
      </c>
      <c r="FM433">
        <v>50.94276931676161</v>
      </c>
      <c r="FN433">
        <v>983.0307707506346</v>
      </c>
      <c r="FO433">
        <v>13021.372</v>
      </c>
      <c r="FP433">
        <v>15</v>
      </c>
      <c r="FQ433">
        <v>0</v>
      </c>
      <c r="FR433" t="s">
        <v>441</v>
      </c>
      <c r="FS433">
        <v>1747247426.5</v>
      </c>
      <c r="FT433">
        <v>1747247420.5</v>
      </c>
      <c r="FU433">
        <v>0</v>
      </c>
      <c r="FV433">
        <v>1.027</v>
      </c>
      <c r="FW433">
        <v>0.031</v>
      </c>
      <c r="FX433">
        <v>0.02</v>
      </c>
      <c r="FY433">
        <v>0.05</v>
      </c>
      <c r="FZ433">
        <v>420</v>
      </c>
      <c r="GA433">
        <v>16</v>
      </c>
      <c r="GB433">
        <v>0.01</v>
      </c>
      <c r="GC433">
        <v>0.1</v>
      </c>
      <c r="GD433">
        <v>-46.3460625</v>
      </c>
      <c r="GE433">
        <v>-16.63929118198864</v>
      </c>
      <c r="GF433">
        <v>1.618759673745226</v>
      </c>
      <c r="GG433">
        <v>0</v>
      </c>
      <c r="GH433">
        <v>648.3331176470589</v>
      </c>
      <c r="GI433">
        <v>45.86151262971775</v>
      </c>
      <c r="GJ433">
        <v>4.521360530303096</v>
      </c>
      <c r="GK433">
        <v>-1</v>
      </c>
      <c r="GL433">
        <v>6.25992125</v>
      </c>
      <c r="GM433">
        <v>-0.07882480300188409</v>
      </c>
      <c r="GN433">
        <v>0.03167944200798836</v>
      </c>
      <c r="GO433">
        <v>1</v>
      </c>
      <c r="GP433">
        <v>1</v>
      </c>
      <c r="GQ433">
        <v>2</v>
      </c>
      <c r="GR433" t="s">
        <v>442</v>
      </c>
      <c r="GS433">
        <v>3.13477</v>
      </c>
      <c r="GT433">
        <v>2.6902</v>
      </c>
      <c r="GU433">
        <v>0.10574</v>
      </c>
      <c r="GV433">
        <v>0.11213</v>
      </c>
      <c r="GW433">
        <v>0.108785</v>
      </c>
      <c r="GX433">
        <v>0.0872812</v>
      </c>
      <c r="GY433">
        <v>28397.9</v>
      </c>
      <c r="GZ433">
        <v>28250.5</v>
      </c>
      <c r="HA433">
        <v>29523.2</v>
      </c>
      <c r="HB433">
        <v>29406.3</v>
      </c>
      <c r="HC433">
        <v>34760.5</v>
      </c>
      <c r="HD433">
        <v>35554.2</v>
      </c>
      <c r="HE433">
        <v>41543.2</v>
      </c>
      <c r="HF433">
        <v>41776.3</v>
      </c>
      <c r="HG433">
        <v>1.92488</v>
      </c>
      <c r="HH433">
        <v>1.87518</v>
      </c>
      <c r="HI433">
        <v>0.0584498</v>
      </c>
      <c r="HJ433">
        <v>0</v>
      </c>
      <c r="HK433">
        <v>29.0219</v>
      </c>
      <c r="HL433">
        <v>999.9</v>
      </c>
      <c r="HM433">
        <v>49.5</v>
      </c>
      <c r="HN433">
        <v>31.1</v>
      </c>
      <c r="HO433">
        <v>24.6448</v>
      </c>
      <c r="HP433">
        <v>62.0766</v>
      </c>
      <c r="HQ433">
        <v>26.0096</v>
      </c>
      <c r="HR433">
        <v>1</v>
      </c>
      <c r="HS433">
        <v>0.117739</v>
      </c>
      <c r="HT433">
        <v>-1.08302</v>
      </c>
      <c r="HU433">
        <v>20.3368</v>
      </c>
      <c r="HV433">
        <v>5.21624</v>
      </c>
      <c r="HW433">
        <v>12.0131</v>
      </c>
      <c r="HX433">
        <v>4.98875</v>
      </c>
      <c r="HY433">
        <v>3.28763</v>
      </c>
      <c r="HZ433">
        <v>9999</v>
      </c>
      <c r="IA433">
        <v>9999</v>
      </c>
      <c r="IB433">
        <v>9999</v>
      </c>
      <c r="IC433">
        <v>5.9</v>
      </c>
      <c r="ID433">
        <v>1.86763</v>
      </c>
      <c r="IE433">
        <v>1.86676</v>
      </c>
      <c r="IF433">
        <v>1.86605</v>
      </c>
      <c r="IG433">
        <v>1.866</v>
      </c>
      <c r="IH433">
        <v>1.86789</v>
      </c>
      <c r="II433">
        <v>1.87029</v>
      </c>
      <c r="IJ433">
        <v>1.86893</v>
      </c>
      <c r="IK433">
        <v>1.87042</v>
      </c>
      <c r="IL433">
        <v>0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-0.399</v>
      </c>
      <c r="IZ433">
        <v>0.1403</v>
      </c>
      <c r="JA433">
        <v>-0.08430758455233166</v>
      </c>
      <c r="JB433">
        <v>-0.0005046786976645747</v>
      </c>
      <c r="JC433">
        <v>-2.788243218172637E-07</v>
      </c>
      <c r="JD433">
        <v>-1.458253586176284E-11</v>
      </c>
      <c r="JE433">
        <v>-0.06436460862781151</v>
      </c>
      <c r="JF433">
        <v>-0.004978686969522418</v>
      </c>
      <c r="JG433">
        <v>0.0008967905392753483</v>
      </c>
      <c r="JH433">
        <v>-1.433903952826167E-05</v>
      </c>
      <c r="JI433">
        <v>4</v>
      </c>
      <c r="JJ433">
        <v>2332</v>
      </c>
      <c r="JK433">
        <v>1</v>
      </c>
      <c r="JL433">
        <v>26</v>
      </c>
      <c r="JM433">
        <v>192914</v>
      </c>
      <c r="JN433">
        <v>192914.1</v>
      </c>
      <c r="JO433">
        <v>1.28052</v>
      </c>
      <c r="JP433">
        <v>2.26318</v>
      </c>
      <c r="JQ433">
        <v>1.39648</v>
      </c>
      <c r="JR433">
        <v>2.34863</v>
      </c>
      <c r="JS433">
        <v>1.49536</v>
      </c>
      <c r="JT433">
        <v>2.63916</v>
      </c>
      <c r="JU433">
        <v>36.5996</v>
      </c>
      <c r="JV433">
        <v>24.07</v>
      </c>
      <c r="JW433">
        <v>18</v>
      </c>
      <c r="JX433">
        <v>493.577</v>
      </c>
      <c r="JY433">
        <v>452.035</v>
      </c>
      <c r="JZ433">
        <v>29.9799</v>
      </c>
      <c r="KA433">
        <v>29.121</v>
      </c>
      <c r="KB433">
        <v>30</v>
      </c>
      <c r="KC433">
        <v>28.9316</v>
      </c>
      <c r="KD433">
        <v>28.8548</v>
      </c>
      <c r="KE433">
        <v>25.6537</v>
      </c>
      <c r="KF433">
        <v>29.7511</v>
      </c>
      <c r="KG433">
        <v>59.1033</v>
      </c>
      <c r="KH433">
        <v>29.9939</v>
      </c>
      <c r="KI433">
        <v>560.308</v>
      </c>
      <c r="KJ433">
        <v>18.2418</v>
      </c>
      <c r="KK433">
        <v>100.899</v>
      </c>
      <c r="KL433">
        <v>100.46</v>
      </c>
    </row>
    <row r="434" spans="1:298">
      <c r="A434">
        <v>418</v>
      </c>
      <c r="B434">
        <v>1758822272.5</v>
      </c>
      <c r="C434">
        <v>9237.400000095367</v>
      </c>
      <c r="D434" t="s">
        <v>1284</v>
      </c>
      <c r="E434" t="s">
        <v>1285</v>
      </c>
      <c r="F434">
        <v>5</v>
      </c>
      <c r="G434" t="s">
        <v>1219</v>
      </c>
      <c r="H434" t="s">
        <v>437</v>
      </c>
      <c r="I434" t="s">
        <v>438</v>
      </c>
      <c r="J434">
        <v>1758822265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552.5324424694106</v>
      </c>
      <c r="AL434">
        <v>514.3177818181817</v>
      </c>
      <c r="AM434">
        <v>3.29228570669311</v>
      </c>
      <c r="AN434">
        <v>65.06537855380651</v>
      </c>
      <c r="AO434">
        <f>(AQ434 - AP434 + DZ434*1E3/(8.314*(EB434+273.15)) * AS434/DY434 * AR434) * DY434/(100*DM434) * 1000/(1000 - AQ434)</f>
        <v>0</v>
      </c>
      <c r="AP434">
        <v>18.28528887547639</v>
      </c>
      <c r="AQ434">
        <v>24.57918424242424</v>
      </c>
      <c r="AR434">
        <v>-3.759114234996476E-05</v>
      </c>
      <c r="AS434">
        <v>108.0142329916275</v>
      </c>
      <c r="AT434">
        <v>0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5</v>
      </c>
      <c r="DN434">
        <v>0.5</v>
      </c>
      <c r="DO434" t="s">
        <v>440</v>
      </c>
      <c r="DP434">
        <v>2</v>
      </c>
      <c r="DQ434" t="b">
        <v>1</v>
      </c>
      <c r="DR434">
        <v>1758822265</v>
      </c>
      <c r="DS434">
        <v>479.3154444444444</v>
      </c>
      <c r="DT434">
        <v>527.5371111111112</v>
      </c>
      <c r="DU434">
        <v>24.56914074074075</v>
      </c>
      <c r="DV434">
        <v>18.30184444444444</v>
      </c>
      <c r="DW434">
        <v>479.7077407407407</v>
      </c>
      <c r="DX434">
        <v>24.42898148148148</v>
      </c>
      <c r="DY434">
        <v>499.9985555555555</v>
      </c>
      <c r="DZ434">
        <v>91.1266814814815</v>
      </c>
      <c r="EA434">
        <v>0.02985731851851852</v>
      </c>
      <c r="EB434">
        <v>30.81471851851852</v>
      </c>
      <c r="EC434">
        <v>29.97145925925926</v>
      </c>
      <c r="ED434">
        <v>999.9000000000001</v>
      </c>
      <c r="EE434">
        <v>0</v>
      </c>
      <c r="EF434">
        <v>0</v>
      </c>
      <c r="EG434">
        <v>9999.148518518519</v>
      </c>
      <c r="EH434">
        <v>0</v>
      </c>
      <c r="EI434">
        <v>11.8598</v>
      </c>
      <c r="EJ434">
        <v>-48.22163703703704</v>
      </c>
      <c r="EK434">
        <v>491.3887037037036</v>
      </c>
      <c r="EL434">
        <v>537.3717037037037</v>
      </c>
      <c r="EM434">
        <v>6.267283703703705</v>
      </c>
      <c r="EN434">
        <v>527.5371111111112</v>
      </c>
      <c r="EO434">
        <v>18.30184444444444</v>
      </c>
      <c r="EP434">
        <v>2.238902962962963</v>
      </c>
      <c r="EQ434">
        <v>1.667786296296296</v>
      </c>
      <c r="ER434">
        <v>19.24342222222222</v>
      </c>
      <c r="ES434">
        <v>14.59979259259259</v>
      </c>
      <c r="ET434">
        <v>2000.027407407408</v>
      </c>
      <c r="EU434">
        <v>0.9799942222222223</v>
      </c>
      <c r="EV434">
        <v>0.02000611851851851</v>
      </c>
      <c r="EW434">
        <v>0</v>
      </c>
      <c r="EX434">
        <v>654.8246296296296</v>
      </c>
      <c r="EY434">
        <v>5.00097</v>
      </c>
      <c r="EZ434">
        <v>13100.02222222222</v>
      </c>
      <c r="FA434">
        <v>16707.77407407407</v>
      </c>
      <c r="FB434">
        <v>41.25</v>
      </c>
      <c r="FC434">
        <v>41.56199999999999</v>
      </c>
      <c r="FD434">
        <v>41.1824074074074</v>
      </c>
      <c r="FE434">
        <v>41.12959259259259</v>
      </c>
      <c r="FF434">
        <v>41.81199999999999</v>
      </c>
      <c r="FG434">
        <v>1955.117407407407</v>
      </c>
      <c r="FH434">
        <v>39.91</v>
      </c>
      <c r="FI434">
        <v>0</v>
      </c>
      <c r="FJ434">
        <v>1758822273.6</v>
      </c>
      <c r="FK434">
        <v>0</v>
      </c>
      <c r="FL434">
        <v>654.9972</v>
      </c>
      <c r="FM434">
        <v>53.79815392667991</v>
      </c>
      <c r="FN434">
        <v>1066.376924646783</v>
      </c>
      <c r="FO434">
        <v>13103.348</v>
      </c>
      <c r="FP434">
        <v>15</v>
      </c>
      <c r="FQ434">
        <v>0</v>
      </c>
      <c r="FR434" t="s">
        <v>441</v>
      </c>
      <c r="FS434">
        <v>1747247426.5</v>
      </c>
      <c r="FT434">
        <v>1747247420.5</v>
      </c>
      <c r="FU434">
        <v>0</v>
      </c>
      <c r="FV434">
        <v>1.027</v>
      </c>
      <c r="FW434">
        <v>0.031</v>
      </c>
      <c r="FX434">
        <v>0.02</v>
      </c>
      <c r="FY434">
        <v>0.05</v>
      </c>
      <c r="FZ434">
        <v>420</v>
      </c>
      <c r="GA434">
        <v>16</v>
      </c>
      <c r="GB434">
        <v>0.01</v>
      </c>
      <c r="GC434">
        <v>0.1</v>
      </c>
      <c r="GD434">
        <v>-47.3850675</v>
      </c>
      <c r="GE434">
        <v>-13.5293212007505</v>
      </c>
      <c r="GF434">
        <v>1.310890960642322</v>
      </c>
      <c r="GG434">
        <v>0</v>
      </c>
      <c r="GH434">
        <v>651.6554117647058</v>
      </c>
      <c r="GI434">
        <v>50.4466004152176</v>
      </c>
      <c r="GJ434">
        <v>4.962761085842811</v>
      </c>
      <c r="GK434">
        <v>-1</v>
      </c>
      <c r="GL434">
        <v>6.259454</v>
      </c>
      <c r="GM434">
        <v>0.1785233020637855</v>
      </c>
      <c r="GN434">
        <v>0.03114286915170148</v>
      </c>
      <c r="GO434">
        <v>0</v>
      </c>
      <c r="GP434">
        <v>0</v>
      </c>
      <c r="GQ434">
        <v>2</v>
      </c>
      <c r="GR434" t="s">
        <v>450</v>
      </c>
      <c r="GS434">
        <v>3.13484</v>
      </c>
      <c r="GT434">
        <v>2.69019</v>
      </c>
      <c r="GU434">
        <v>0.108278</v>
      </c>
      <c r="GV434">
        <v>0.114629</v>
      </c>
      <c r="GW434">
        <v>0.108787</v>
      </c>
      <c r="GX434">
        <v>0.0872856</v>
      </c>
      <c r="GY434">
        <v>28317.2</v>
      </c>
      <c r="GZ434">
        <v>28171</v>
      </c>
      <c r="HA434">
        <v>29523.1</v>
      </c>
      <c r="HB434">
        <v>29406.3</v>
      </c>
      <c r="HC434">
        <v>34760.2</v>
      </c>
      <c r="HD434">
        <v>35554</v>
      </c>
      <c r="HE434">
        <v>41543</v>
      </c>
      <c r="HF434">
        <v>41776.2</v>
      </c>
      <c r="HG434">
        <v>1.92485</v>
      </c>
      <c r="HH434">
        <v>1.87507</v>
      </c>
      <c r="HI434">
        <v>0.058841</v>
      </c>
      <c r="HJ434">
        <v>0</v>
      </c>
      <c r="HK434">
        <v>29.0219</v>
      </c>
      <c r="HL434">
        <v>999.9</v>
      </c>
      <c r="HM434">
        <v>49.4</v>
      </c>
      <c r="HN434">
        <v>31.1</v>
      </c>
      <c r="HO434">
        <v>24.5945</v>
      </c>
      <c r="HP434">
        <v>61.9966</v>
      </c>
      <c r="HQ434">
        <v>25.8413</v>
      </c>
      <c r="HR434">
        <v>1</v>
      </c>
      <c r="HS434">
        <v>0.117718</v>
      </c>
      <c r="HT434">
        <v>-1.09591</v>
      </c>
      <c r="HU434">
        <v>20.3368</v>
      </c>
      <c r="HV434">
        <v>5.21684</v>
      </c>
      <c r="HW434">
        <v>12.0143</v>
      </c>
      <c r="HX434">
        <v>4.98865</v>
      </c>
      <c r="HY434">
        <v>3.28763</v>
      </c>
      <c r="HZ434">
        <v>9999</v>
      </c>
      <c r="IA434">
        <v>9999</v>
      </c>
      <c r="IB434">
        <v>9999</v>
      </c>
      <c r="IC434">
        <v>5.9</v>
      </c>
      <c r="ID434">
        <v>1.8676</v>
      </c>
      <c r="IE434">
        <v>1.86676</v>
      </c>
      <c r="IF434">
        <v>1.86603</v>
      </c>
      <c r="IG434">
        <v>1.866</v>
      </c>
      <c r="IH434">
        <v>1.86786</v>
      </c>
      <c r="II434">
        <v>1.87031</v>
      </c>
      <c r="IJ434">
        <v>1.86896</v>
      </c>
      <c r="IK434">
        <v>1.87042</v>
      </c>
      <c r="IL434">
        <v>0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-0.411</v>
      </c>
      <c r="IZ434">
        <v>0.1403</v>
      </c>
      <c r="JA434">
        <v>-0.08430758455233166</v>
      </c>
      <c r="JB434">
        <v>-0.0005046786976645747</v>
      </c>
      <c r="JC434">
        <v>-2.788243218172637E-07</v>
      </c>
      <c r="JD434">
        <v>-1.458253586176284E-11</v>
      </c>
      <c r="JE434">
        <v>-0.06436460862781151</v>
      </c>
      <c r="JF434">
        <v>-0.004978686969522418</v>
      </c>
      <c r="JG434">
        <v>0.0008967905392753483</v>
      </c>
      <c r="JH434">
        <v>-1.433903952826167E-05</v>
      </c>
      <c r="JI434">
        <v>4</v>
      </c>
      <c r="JJ434">
        <v>2332</v>
      </c>
      <c r="JK434">
        <v>1</v>
      </c>
      <c r="JL434">
        <v>26</v>
      </c>
      <c r="JM434">
        <v>192914.1</v>
      </c>
      <c r="JN434">
        <v>192914.2</v>
      </c>
      <c r="JO434">
        <v>1.3147</v>
      </c>
      <c r="JP434">
        <v>2.26196</v>
      </c>
      <c r="JQ434">
        <v>1.39648</v>
      </c>
      <c r="JR434">
        <v>2.34741</v>
      </c>
      <c r="JS434">
        <v>1.49536</v>
      </c>
      <c r="JT434">
        <v>2.677</v>
      </c>
      <c r="JU434">
        <v>36.5996</v>
      </c>
      <c r="JV434">
        <v>24.07</v>
      </c>
      <c r="JW434">
        <v>18</v>
      </c>
      <c r="JX434">
        <v>493.566</v>
      </c>
      <c r="JY434">
        <v>451.973</v>
      </c>
      <c r="JZ434">
        <v>29.9998</v>
      </c>
      <c r="KA434">
        <v>29.121</v>
      </c>
      <c r="KB434">
        <v>30</v>
      </c>
      <c r="KC434">
        <v>28.9323</v>
      </c>
      <c r="KD434">
        <v>28.8548</v>
      </c>
      <c r="KE434">
        <v>26.317</v>
      </c>
      <c r="KF434">
        <v>29.7511</v>
      </c>
      <c r="KG434">
        <v>59.1033</v>
      </c>
      <c r="KH434">
        <v>30.0148</v>
      </c>
      <c r="KI434">
        <v>573.668</v>
      </c>
      <c r="KJ434">
        <v>18.2204</v>
      </c>
      <c r="KK434">
        <v>100.899</v>
      </c>
      <c r="KL434">
        <v>100.46</v>
      </c>
    </row>
    <row r="435" spans="1:298">
      <c r="A435">
        <v>419</v>
      </c>
      <c r="B435">
        <v>1758822277.5</v>
      </c>
      <c r="C435">
        <v>9242.400000095367</v>
      </c>
      <c r="D435" t="s">
        <v>1286</v>
      </c>
      <c r="E435" t="s">
        <v>1287</v>
      </c>
      <c r="F435">
        <v>5</v>
      </c>
      <c r="G435" t="s">
        <v>1219</v>
      </c>
      <c r="H435" t="s">
        <v>437</v>
      </c>
      <c r="I435" t="s">
        <v>438</v>
      </c>
      <c r="J435">
        <v>1758822269.714286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569.5558113837373</v>
      </c>
      <c r="AL435">
        <v>530.635915151515</v>
      </c>
      <c r="AM435">
        <v>3.266072881675976</v>
      </c>
      <c r="AN435">
        <v>65.06537855380651</v>
      </c>
      <c r="AO435">
        <f>(AQ435 - AP435 + DZ435*1E3/(8.314*(EB435+273.15)) * AS435/DY435 * AR435) * DY435/(100*DM435) * 1000/(1000 - AQ435)</f>
        <v>0</v>
      </c>
      <c r="AP435">
        <v>18.2886730264572</v>
      </c>
      <c r="AQ435">
        <v>24.58793575757575</v>
      </c>
      <c r="AR435">
        <v>0.000254763959173883</v>
      </c>
      <c r="AS435">
        <v>108.0142329916275</v>
      </c>
      <c r="AT435">
        <v>0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5</v>
      </c>
      <c r="DN435">
        <v>0.5</v>
      </c>
      <c r="DO435" t="s">
        <v>440</v>
      </c>
      <c r="DP435">
        <v>2</v>
      </c>
      <c r="DQ435" t="b">
        <v>1</v>
      </c>
      <c r="DR435">
        <v>1758822269.714286</v>
      </c>
      <c r="DS435">
        <v>494.3140714285715</v>
      </c>
      <c r="DT435">
        <v>543.3923214285714</v>
      </c>
      <c r="DU435">
        <v>24.57917857142857</v>
      </c>
      <c r="DV435">
        <v>18.29075357142857</v>
      </c>
      <c r="DW435">
        <v>494.7182142857143</v>
      </c>
      <c r="DX435">
        <v>24.4389</v>
      </c>
      <c r="DY435">
        <v>499.9891428571428</v>
      </c>
      <c r="DZ435">
        <v>91.12707142857143</v>
      </c>
      <c r="EA435">
        <v>0.02987749642857143</v>
      </c>
      <c r="EB435">
        <v>30.82065</v>
      </c>
      <c r="EC435">
        <v>29.97521785714286</v>
      </c>
      <c r="ED435">
        <v>999.9000000000002</v>
      </c>
      <c r="EE435">
        <v>0</v>
      </c>
      <c r="EF435">
        <v>0</v>
      </c>
      <c r="EG435">
        <v>10003.15285714286</v>
      </c>
      <c r="EH435">
        <v>0</v>
      </c>
      <c r="EI435">
        <v>11.8598</v>
      </c>
      <c r="EJ435">
        <v>-49.07818928571429</v>
      </c>
      <c r="EK435">
        <v>506.7702142857143</v>
      </c>
      <c r="EL435">
        <v>553.5164285714286</v>
      </c>
      <c r="EM435">
        <v>6.288422142857142</v>
      </c>
      <c r="EN435">
        <v>543.3923214285714</v>
      </c>
      <c r="EO435">
        <v>18.29075357142857</v>
      </c>
      <c r="EP435">
        <v>2.239828571428571</v>
      </c>
      <c r="EQ435">
        <v>1.6667825</v>
      </c>
      <c r="ER435">
        <v>19.25005357142857</v>
      </c>
      <c r="ES435">
        <v>14.59046428571428</v>
      </c>
      <c r="ET435">
        <v>2000.005357142857</v>
      </c>
      <c r="EU435">
        <v>0.9799938571428572</v>
      </c>
      <c r="EV435">
        <v>0.02000647142857142</v>
      </c>
      <c r="EW435">
        <v>0</v>
      </c>
      <c r="EX435">
        <v>659.1055357142858</v>
      </c>
      <c r="EY435">
        <v>5.00097</v>
      </c>
      <c r="EZ435">
        <v>13186.21785714286</v>
      </c>
      <c r="FA435">
        <v>16707.58571428571</v>
      </c>
      <c r="FB435">
        <v>41.25</v>
      </c>
      <c r="FC435">
        <v>41.56199999999999</v>
      </c>
      <c r="FD435">
        <v>41.18257142857141</v>
      </c>
      <c r="FE435">
        <v>41.125</v>
      </c>
      <c r="FF435">
        <v>41.81199999999999</v>
      </c>
      <c r="FG435">
        <v>1955.095357142857</v>
      </c>
      <c r="FH435">
        <v>39.91</v>
      </c>
      <c r="FI435">
        <v>0</v>
      </c>
      <c r="FJ435">
        <v>1758822279</v>
      </c>
      <c r="FK435">
        <v>0</v>
      </c>
      <c r="FL435">
        <v>659.6862692307693</v>
      </c>
      <c r="FM435">
        <v>57.8465982110944</v>
      </c>
      <c r="FN435">
        <v>1145.275212007348</v>
      </c>
      <c r="FO435">
        <v>13197.34230769231</v>
      </c>
      <c r="FP435">
        <v>15</v>
      </c>
      <c r="FQ435">
        <v>0</v>
      </c>
      <c r="FR435" t="s">
        <v>441</v>
      </c>
      <c r="FS435">
        <v>1747247426.5</v>
      </c>
      <c r="FT435">
        <v>1747247420.5</v>
      </c>
      <c r="FU435">
        <v>0</v>
      </c>
      <c r="FV435">
        <v>1.027</v>
      </c>
      <c r="FW435">
        <v>0.031</v>
      </c>
      <c r="FX435">
        <v>0.02</v>
      </c>
      <c r="FY435">
        <v>0.05</v>
      </c>
      <c r="FZ435">
        <v>420</v>
      </c>
      <c r="GA435">
        <v>16</v>
      </c>
      <c r="GB435">
        <v>0.01</v>
      </c>
      <c r="GC435">
        <v>0.1</v>
      </c>
      <c r="GD435">
        <v>-48.60644499999999</v>
      </c>
      <c r="GE435">
        <v>-10.86587617260783</v>
      </c>
      <c r="GF435">
        <v>1.049440670774199</v>
      </c>
      <c r="GG435">
        <v>0</v>
      </c>
      <c r="GH435">
        <v>656.9766176470589</v>
      </c>
      <c r="GI435">
        <v>54.88371270961838</v>
      </c>
      <c r="GJ435">
        <v>5.393914212357936</v>
      </c>
      <c r="GK435">
        <v>-1</v>
      </c>
      <c r="GL435">
        <v>6.273196749999999</v>
      </c>
      <c r="GM435">
        <v>0.2702633020637759</v>
      </c>
      <c r="GN435">
        <v>0.0297269053541989</v>
      </c>
      <c r="GO435">
        <v>0</v>
      </c>
      <c r="GP435">
        <v>0</v>
      </c>
      <c r="GQ435">
        <v>2</v>
      </c>
      <c r="GR435" t="s">
        <v>450</v>
      </c>
      <c r="GS435">
        <v>3.13491</v>
      </c>
      <c r="GT435">
        <v>2.69006</v>
      </c>
      <c r="GU435">
        <v>0.110768</v>
      </c>
      <c r="GV435">
        <v>0.117115</v>
      </c>
      <c r="GW435">
        <v>0.108814</v>
      </c>
      <c r="GX435">
        <v>0.0873019</v>
      </c>
      <c r="GY435">
        <v>28237.4</v>
      </c>
      <c r="GZ435">
        <v>28092</v>
      </c>
      <c r="HA435">
        <v>29522.3</v>
      </c>
      <c r="HB435">
        <v>29406.5</v>
      </c>
      <c r="HC435">
        <v>34758.5</v>
      </c>
      <c r="HD435">
        <v>35553.6</v>
      </c>
      <c r="HE435">
        <v>41542.1</v>
      </c>
      <c r="HF435">
        <v>41776.5</v>
      </c>
      <c r="HG435">
        <v>1.9251</v>
      </c>
      <c r="HH435">
        <v>1.8751</v>
      </c>
      <c r="HI435">
        <v>0.0590831</v>
      </c>
      <c r="HJ435">
        <v>0</v>
      </c>
      <c r="HK435">
        <v>29.0219</v>
      </c>
      <c r="HL435">
        <v>999.9</v>
      </c>
      <c r="HM435">
        <v>49.4</v>
      </c>
      <c r="HN435">
        <v>31.1</v>
      </c>
      <c r="HO435">
        <v>24.595</v>
      </c>
      <c r="HP435">
        <v>61.8566</v>
      </c>
      <c r="HQ435">
        <v>25.9295</v>
      </c>
      <c r="HR435">
        <v>1</v>
      </c>
      <c r="HS435">
        <v>0.117685</v>
      </c>
      <c r="HT435">
        <v>-1.09336</v>
      </c>
      <c r="HU435">
        <v>20.3369</v>
      </c>
      <c r="HV435">
        <v>5.21789</v>
      </c>
      <c r="HW435">
        <v>12.0141</v>
      </c>
      <c r="HX435">
        <v>4.98895</v>
      </c>
      <c r="HY435">
        <v>3.28793</v>
      </c>
      <c r="HZ435">
        <v>9999</v>
      </c>
      <c r="IA435">
        <v>9999</v>
      </c>
      <c r="IB435">
        <v>9999</v>
      </c>
      <c r="IC435">
        <v>5.9</v>
      </c>
      <c r="ID435">
        <v>1.86762</v>
      </c>
      <c r="IE435">
        <v>1.86676</v>
      </c>
      <c r="IF435">
        <v>1.86602</v>
      </c>
      <c r="IG435">
        <v>1.86601</v>
      </c>
      <c r="IH435">
        <v>1.86786</v>
      </c>
      <c r="II435">
        <v>1.87029</v>
      </c>
      <c r="IJ435">
        <v>1.86897</v>
      </c>
      <c r="IK435">
        <v>1.87042</v>
      </c>
      <c r="IL435">
        <v>0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-0.424</v>
      </c>
      <c r="IZ435">
        <v>0.1404</v>
      </c>
      <c r="JA435">
        <v>-0.08430758455233166</v>
      </c>
      <c r="JB435">
        <v>-0.0005046786976645747</v>
      </c>
      <c r="JC435">
        <v>-2.788243218172637E-07</v>
      </c>
      <c r="JD435">
        <v>-1.458253586176284E-11</v>
      </c>
      <c r="JE435">
        <v>-0.06436460862781151</v>
      </c>
      <c r="JF435">
        <v>-0.004978686969522418</v>
      </c>
      <c r="JG435">
        <v>0.0008967905392753483</v>
      </c>
      <c r="JH435">
        <v>-1.433903952826167E-05</v>
      </c>
      <c r="JI435">
        <v>4</v>
      </c>
      <c r="JJ435">
        <v>2332</v>
      </c>
      <c r="JK435">
        <v>1</v>
      </c>
      <c r="JL435">
        <v>26</v>
      </c>
      <c r="JM435">
        <v>192914.2</v>
      </c>
      <c r="JN435">
        <v>192914.3</v>
      </c>
      <c r="JO435">
        <v>1.34399</v>
      </c>
      <c r="JP435">
        <v>2.27539</v>
      </c>
      <c r="JQ435">
        <v>1.39648</v>
      </c>
      <c r="JR435">
        <v>2.35107</v>
      </c>
      <c r="JS435">
        <v>1.49536</v>
      </c>
      <c r="JT435">
        <v>2.54395</v>
      </c>
      <c r="JU435">
        <v>36.5996</v>
      </c>
      <c r="JV435">
        <v>24.07</v>
      </c>
      <c r="JW435">
        <v>18</v>
      </c>
      <c r="JX435">
        <v>493.741</v>
      </c>
      <c r="JY435">
        <v>451.992</v>
      </c>
      <c r="JZ435">
        <v>30.0201</v>
      </c>
      <c r="KA435">
        <v>29.121</v>
      </c>
      <c r="KB435">
        <v>29.9999</v>
      </c>
      <c r="KC435">
        <v>28.9341</v>
      </c>
      <c r="KD435">
        <v>28.8553</v>
      </c>
      <c r="KE435">
        <v>26.8962</v>
      </c>
      <c r="KF435">
        <v>29.7511</v>
      </c>
      <c r="KG435">
        <v>58.7237</v>
      </c>
      <c r="KH435">
        <v>30.0281</v>
      </c>
      <c r="KI435">
        <v>593.704</v>
      </c>
      <c r="KJ435">
        <v>18.1916</v>
      </c>
      <c r="KK435">
        <v>100.896</v>
      </c>
      <c r="KL435">
        <v>100.46</v>
      </c>
    </row>
    <row r="436" spans="1:298">
      <c r="A436">
        <v>420</v>
      </c>
      <c r="B436">
        <v>1758822282.5</v>
      </c>
      <c r="C436">
        <v>9247.400000095367</v>
      </c>
      <c r="D436" t="s">
        <v>1288</v>
      </c>
      <c r="E436" t="s">
        <v>1289</v>
      </c>
      <c r="F436">
        <v>5</v>
      </c>
      <c r="G436" t="s">
        <v>1219</v>
      </c>
      <c r="H436" t="s">
        <v>437</v>
      </c>
      <c r="I436" t="s">
        <v>438</v>
      </c>
      <c r="J436">
        <v>1758822275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586.6931012764811</v>
      </c>
      <c r="AL436">
        <v>547.0278727272726</v>
      </c>
      <c r="AM436">
        <v>3.266323636816787</v>
      </c>
      <c r="AN436">
        <v>65.06537855380651</v>
      </c>
      <c r="AO436">
        <f>(AQ436 - AP436 + DZ436*1E3/(8.314*(EB436+273.15)) * AS436/DY436 * AR436) * DY436/(100*DM436) * 1000/(1000 - AQ436)</f>
        <v>0</v>
      </c>
      <c r="AP436">
        <v>18.27429031685286</v>
      </c>
      <c r="AQ436">
        <v>24.59084787878787</v>
      </c>
      <c r="AR436">
        <v>1.428485257321432E-05</v>
      </c>
      <c r="AS436">
        <v>108.0142329916275</v>
      </c>
      <c r="AT436">
        <v>0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5</v>
      </c>
      <c r="DN436">
        <v>0.5</v>
      </c>
      <c r="DO436" t="s">
        <v>440</v>
      </c>
      <c r="DP436">
        <v>2</v>
      </c>
      <c r="DQ436" t="b">
        <v>1</v>
      </c>
      <c r="DR436">
        <v>1758822275</v>
      </c>
      <c r="DS436">
        <v>511.2238148148148</v>
      </c>
      <c r="DT436">
        <v>561.1694444444445</v>
      </c>
      <c r="DU436">
        <v>24.58476666666666</v>
      </c>
      <c r="DV436">
        <v>18.28135555555555</v>
      </c>
      <c r="DW436">
        <v>511.6413703703703</v>
      </c>
      <c r="DX436">
        <v>24.44441111111111</v>
      </c>
      <c r="DY436">
        <v>499.9935185185186</v>
      </c>
      <c r="DZ436">
        <v>91.12748518518519</v>
      </c>
      <c r="EA436">
        <v>0.02988176666666667</v>
      </c>
      <c r="EB436">
        <v>30.82658148148148</v>
      </c>
      <c r="EC436">
        <v>29.97917037037037</v>
      </c>
      <c r="ED436">
        <v>999.9000000000001</v>
      </c>
      <c r="EE436">
        <v>0</v>
      </c>
      <c r="EF436">
        <v>0</v>
      </c>
      <c r="EG436">
        <v>10001.09592592593</v>
      </c>
      <c r="EH436">
        <v>0</v>
      </c>
      <c r="EI436">
        <v>11.8598</v>
      </c>
      <c r="EJ436">
        <v>-49.94565925925927</v>
      </c>
      <c r="EK436">
        <v>524.1089999999999</v>
      </c>
      <c r="EL436">
        <v>571.6194444444444</v>
      </c>
      <c r="EM436">
        <v>6.303398518518519</v>
      </c>
      <c r="EN436">
        <v>561.1694444444445</v>
      </c>
      <c r="EO436">
        <v>18.28135555555555</v>
      </c>
      <c r="EP436">
        <v>2.240347777777778</v>
      </c>
      <c r="EQ436">
        <v>1.665934814814815</v>
      </c>
      <c r="ER436">
        <v>19.25378148148148</v>
      </c>
      <c r="ES436">
        <v>14.58258518518519</v>
      </c>
      <c r="ET436">
        <v>1999.992222222222</v>
      </c>
      <c r="EU436">
        <v>0.9799935555555556</v>
      </c>
      <c r="EV436">
        <v>0.02000676296296296</v>
      </c>
      <c r="EW436">
        <v>0</v>
      </c>
      <c r="EX436">
        <v>664.2608518518517</v>
      </c>
      <c r="EY436">
        <v>5.00097</v>
      </c>
      <c r="EZ436">
        <v>13288.73703703704</v>
      </c>
      <c r="FA436">
        <v>16707.47777777778</v>
      </c>
      <c r="FB436">
        <v>41.25</v>
      </c>
      <c r="FC436">
        <v>41.56199999999999</v>
      </c>
      <c r="FD436">
        <v>41.1778148148148</v>
      </c>
      <c r="FE436">
        <v>41.125</v>
      </c>
      <c r="FF436">
        <v>41.81199999999999</v>
      </c>
      <c r="FG436">
        <v>1955.082222222223</v>
      </c>
      <c r="FH436">
        <v>39.91</v>
      </c>
      <c r="FI436">
        <v>0</v>
      </c>
      <c r="FJ436">
        <v>1758822283.8</v>
      </c>
      <c r="FK436">
        <v>0</v>
      </c>
      <c r="FL436">
        <v>664.4447692307693</v>
      </c>
      <c r="FM436">
        <v>61.23131626498113</v>
      </c>
      <c r="FN436">
        <v>1209.702564846261</v>
      </c>
      <c r="FO436">
        <v>13291.43076923077</v>
      </c>
      <c r="FP436">
        <v>15</v>
      </c>
      <c r="FQ436">
        <v>0</v>
      </c>
      <c r="FR436" t="s">
        <v>441</v>
      </c>
      <c r="FS436">
        <v>1747247426.5</v>
      </c>
      <c r="FT436">
        <v>1747247420.5</v>
      </c>
      <c r="FU436">
        <v>0</v>
      </c>
      <c r="FV436">
        <v>1.027</v>
      </c>
      <c r="FW436">
        <v>0.031</v>
      </c>
      <c r="FX436">
        <v>0.02</v>
      </c>
      <c r="FY436">
        <v>0.05</v>
      </c>
      <c r="FZ436">
        <v>420</v>
      </c>
      <c r="GA436">
        <v>16</v>
      </c>
      <c r="GB436">
        <v>0.01</v>
      </c>
      <c r="GC436">
        <v>0.1</v>
      </c>
      <c r="GD436">
        <v>-49.31787749999999</v>
      </c>
      <c r="GE436">
        <v>-9.947656660412761</v>
      </c>
      <c r="GF436">
        <v>0.9590023976736187</v>
      </c>
      <c r="GG436">
        <v>0</v>
      </c>
      <c r="GH436">
        <v>660.3544411764707</v>
      </c>
      <c r="GI436">
        <v>58.10110007754189</v>
      </c>
      <c r="GJ436">
        <v>5.707764454676561</v>
      </c>
      <c r="GK436">
        <v>-1</v>
      </c>
      <c r="GL436">
        <v>6.2905045</v>
      </c>
      <c r="GM436">
        <v>0.1534063789868494</v>
      </c>
      <c r="GN436">
        <v>0.0182951030264932</v>
      </c>
      <c r="GO436">
        <v>0</v>
      </c>
      <c r="GP436">
        <v>0</v>
      </c>
      <c r="GQ436">
        <v>2</v>
      </c>
      <c r="GR436" t="s">
        <v>450</v>
      </c>
      <c r="GS436">
        <v>3.13486</v>
      </c>
      <c r="GT436">
        <v>2.68998</v>
      </c>
      <c r="GU436">
        <v>0.113219</v>
      </c>
      <c r="GV436">
        <v>0.119544</v>
      </c>
      <c r="GW436">
        <v>0.108812</v>
      </c>
      <c r="GX436">
        <v>0.0870218</v>
      </c>
      <c r="GY436">
        <v>28159.8</v>
      </c>
      <c r="GZ436">
        <v>28014.4</v>
      </c>
      <c r="HA436">
        <v>29522.5</v>
      </c>
      <c r="HB436">
        <v>29406.2</v>
      </c>
      <c r="HC436">
        <v>34758.7</v>
      </c>
      <c r="HD436">
        <v>35564.3</v>
      </c>
      <c r="HE436">
        <v>41542.3</v>
      </c>
      <c r="HF436">
        <v>41776</v>
      </c>
      <c r="HG436">
        <v>1.92537</v>
      </c>
      <c r="HH436">
        <v>1.8749</v>
      </c>
      <c r="HI436">
        <v>0.0587851</v>
      </c>
      <c r="HJ436">
        <v>0</v>
      </c>
      <c r="HK436">
        <v>29.0219</v>
      </c>
      <c r="HL436">
        <v>999.9</v>
      </c>
      <c r="HM436">
        <v>49.4</v>
      </c>
      <c r="HN436">
        <v>31.1</v>
      </c>
      <c r="HO436">
        <v>24.595</v>
      </c>
      <c r="HP436">
        <v>61.6566</v>
      </c>
      <c r="HQ436">
        <v>25.8133</v>
      </c>
      <c r="HR436">
        <v>1</v>
      </c>
      <c r="HS436">
        <v>0.117678</v>
      </c>
      <c r="HT436">
        <v>-1.08809</v>
      </c>
      <c r="HU436">
        <v>20.337</v>
      </c>
      <c r="HV436">
        <v>5.21849</v>
      </c>
      <c r="HW436">
        <v>12.014</v>
      </c>
      <c r="HX436">
        <v>4.98915</v>
      </c>
      <c r="HY436">
        <v>3.2879</v>
      </c>
      <c r="HZ436">
        <v>9999</v>
      </c>
      <c r="IA436">
        <v>9999</v>
      </c>
      <c r="IB436">
        <v>9999</v>
      </c>
      <c r="IC436">
        <v>5.9</v>
      </c>
      <c r="ID436">
        <v>1.86763</v>
      </c>
      <c r="IE436">
        <v>1.86676</v>
      </c>
      <c r="IF436">
        <v>1.86603</v>
      </c>
      <c r="IG436">
        <v>1.86601</v>
      </c>
      <c r="IH436">
        <v>1.86789</v>
      </c>
      <c r="II436">
        <v>1.87031</v>
      </c>
      <c r="IJ436">
        <v>1.86896</v>
      </c>
      <c r="IK436">
        <v>1.87042</v>
      </c>
      <c r="IL436">
        <v>0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-0.436</v>
      </c>
      <c r="IZ436">
        <v>0.1405</v>
      </c>
      <c r="JA436">
        <v>-0.08430758455233166</v>
      </c>
      <c r="JB436">
        <v>-0.0005046786976645747</v>
      </c>
      <c r="JC436">
        <v>-2.788243218172637E-07</v>
      </c>
      <c r="JD436">
        <v>-1.458253586176284E-11</v>
      </c>
      <c r="JE436">
        <v>-0.06436460862781151</v>
      </c>
      <c r="JF436">
        <v>-0.004978686969522418</v>
      </c>
      <c r="JG436">
        <v>0.0008967905392753483</v>
      </c>
      <c r="JH436">
        <v>-1.433903952826167E-05</v>
      </c>
      <c r="JI436">
        <v>4</v>
      </c>
      <c r="JJ436">
        <v>2332</v>
      </c>
      <c r="JK436">
        <v>1</v>
      </c>
      <c r="JL436">
        <v>26</v>
      </c>
      <c r="JM436">
        <v>192914.3</v>
      </c>
      <c r="JN436">
        <v>192914.4</v>
      </c>
      <c r="JO436">
        <v>1.37573</v>
      </c>
      <c r="JP436">
        <v>2.27051</v>
      </c>
      <c r="JQ436">
        <v>1.39648</v>
      </c>
      <c r="JR436">
        <v>2.35107</v>
      </c>
      <c r="JS436">
        <v>1.49536</v>
      </c>
      <c r="JT436">
        <v>2.59766</v>
      </c>
      <c r="JU436">
        <v>36.5996</v>
      </c>
      <c r="JV436">
        <v>24.07</v>
      </c>
      <c r="JW436">
        <v>18</v>
      </c>
      <c r="JX436">
        <v>493.916</v>
      </c>
      <c r="JY436">
        <v>451.863</v>
      </c>
      <c r="JZ436">
        <v>30.0333</v>
      </c>
      <c r="KA436">
        <v>29.121</v>
      </c>
      <c r="KB436">
        <v>30.0001</v>
      </c>
      <c r="KC436">
        <v>28.9341</v>
      </c>
      <c r="KD436">
        <v>28.8548</v>
      </c>
      <c r="KE436">
        <v>27.5512</v>
      </c>
      <c r="KF436">
        <v>30.0357</v>
      </c>
      <c r="KG436">
        <v>58.7237</v>
      </c>
      <c r="KH436">
        <v>30.0383</v>
      </c>
      <c r="KI436">
        <v>607.079</v>
      </c>
      <c r="KJ436">
        <v>18.1773</v>
      </c>
      <c r="KK436">
        <v>100.897</v>
      </c>
      <c r="KL436">
        <v>100.459</v>
      </c>
    </row>
    <row r="437" spans="1:298">
      <c r="A437">
        <v>421</v>
      </c>
      <c r="B437">
        <v>1758822287.5</v>
      </c>
      <c r="C437">
        <v>9252.400000095367</v>
      </c>
      <c r="D437" t="s">
        <v>1290</v>
      </c>
      <c r="E437" t="s">
        <v>1291</v>
      </c>
      <c r="F437">
        <v>5</v>
      </c>
      <c r="G437" t="s">
        <v>1219</v>
      </c>
      <c r="H437" t="s">
        <v>437</v>
      </c>
      <c r="I437" t="s">
        <v>438</v>
      </c>
      <c r="J437">
        <v>1758822279.714286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603.7402386658506</v>
      </c>
      <c r="AL437">
        <v>563.5438363636362</v>
      </c>
      <c r="AM437">
        <v>3.301747568735307</v>
      </c>
      <c r="AN437">
        <v>65.06537855380651</v>
      </c>
      <c r="AO437">
        <f>(AQ437 - AP437 + DZ437*1E3/(8.314*(EB437+273.15)) * AS437/DY437 * AR437) * DY437/(100*DM437) * 1000/(1000 - AQ437)</f>
        <v>0</v>
      </c>
      <c r="AP437">
        <v>18.1481599610218</v>
      </c>
      <c r="AQ437">
        <v>24.54728303030302</v>
      </c>
      <c r="AR437">
        <v>-0.01004020636361375</v>
      </c>
      <c r="AS437">
        <v>108.0142329916275</v>
      </c>
      <c r="AT437">
        <v>0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5</v>
      </c>
      <c r="DN437">
        <v>0.5</v>
      </c>
      <c r="DO437" t="s">
        <v>440</v>
      </c>
      <c r="DP437">
        <v>2</v>
      </c>
      <c r="DQ437" t="b">
        <v>1</v>
      </c>
      <c r="DR437">
        <v>1758822279.714286</v>
      </c>
      <c r="DS437">
        <v>526.3116071428572</v>
      </c>
      <c r="DT437">
        <v>576.9966785714286</v>
      </c>
      <c r="DU437">
        <v>24.58101428571428</v>
      </c>
      <c r="DV437">
        <v>18.24058928571429</v>
      </c>
      <c r="DW437">
        <v>526.7412142857144</v>
      </c>
      <c r="DX437">
        <v>24.4407</v>
      </c>
      <c r="DY437">
        <v>499.9998928571428</v>
      </c>
      <c r="DZ437">
        <v>91.12726785714285</v>
      </c>
      <c r="EA437">
        <v>0.02979797857142857</v>
      </c>
      <c r="EB437">
        <v>30.83123214285714</v>
      </c>
      <c r="EC437">
        <v>29.98380714285714</v>
      </c>
      <c r="ED437">
        <v>999.9000000000002</v>
      </c>
      <c r="EE437">
        <v>0</v>
      </c>
      <c r="EF437">
        <v>0</v>
      </c>
      <c r="EG437">
        <v>9996.298214285713</v>
      </c>
      <c r="EH437">
        <v>0</v>
      </c>
      <c r="EI437">
        <v>11.8598</v>
      </c>
      <c r="EJ437">
        <v>-50.68511071428571</v>
      </c>
      <c r="EK437">
        <v>539.57475</v>
      </c>
      <c r="EL437">
        <v>587.7162500000001</v>
      </c>
      <c r="EM437">
        <v>6.340409642857144</v>
      </c>
      <c r="EN437">
        <v>576.9966785714286</v>
      </c>
      <c r="EO437">
        <v>18.24058928571429</v>
      </c>
      <c r="EP437">
        <v>2.239999642857143</v>
      </c>
      <c r="EQ437">
        <v>1.662215357142857</v>
      </c>
      <c r="ER437">
        <v>19.25128571428572</v>
      </c>
      <c r="ES437">
        <v>14.54792857142857</v>
      </c>
      <c r="ET437">
        <v>2000.015714285714</v>
      </c>
      <c r="EU437">
        <v>0.9799936428571429</v>
      </c>
      <c r="EV437">
        <v>0.02000667857142857</v>
      </c>
      <c r="EW437">
        <v>0</v>
      </c>
      <c r="EX437">
        <v>669.1880714285714</v>
      </c>
      <c r="EY437">
        <v>5.00097</v>
      </c>
      <c r="EZ437">
        <v>13385.91071428571</v>
      </c>
      <c r="FA437">
        <v>16707.66785714286</v>
      </c>
      <c r="FB437">
        <v>41.23874999999999</v>
      </c>
      <c r="FC437">
        <v>41.56199999999999</v>
      </c>
      <c r="FD437">
        <v>41.17814285714285</v>
      </c>
      <c r="FE437">
        <v>41.125</v>
      </c>
      <c r="FF437">
        <v>41.81199999999999</v>
      </c>
      <c r="FG437">
        <v>1955.105714285714</v>
      </c>
      <c r="FH437">
        <v>39.91</v>
      </c>
      <c r="FI437">
        <v>0</v>
      </c>
      <c r="FJ437">
        <v>1758822288.6</v>
      </c>
      <c r="FK437">
        <v>0</v>
      </c>
      <c r="FL437">
        <v>669.4589230769232</v>
      </c>
      <c r="FM437">
        <v>63.90037604964125</v>
      </c>
      <c r="FN437">
        <v>1263.288888840368</v>
      </c>
      <c r="FO437">
        <v>13390.38461538462</v>
      </c>
      <c r="FP437">
        <v>15</v>
      </c>
      <c r="FQ437">
        <v>0</v>
      </c>
      <c r="FR437" t="s">
        <v>441</v>
      </c>
      <c r="FS437">
        <v>1747247426.5</v>
      </c>
      <c r="FT437">
        <v>1747247420.5</v>
      </c>
      <c r="FU437">
        <v>0</v>
      </c>
      <c r="FV437">
        <v>1.027</v>
      </c>
      <c r="FW437">
        <v>0.031</v>
      </c>
      <c r="FX437">
        <v>0.02</v>
      </c>
      <c r="FY437">
        <v>0.05</v>
      </c>
      <c r="FZ437">
        <v>420</v>
      </c>
      <c r="GA437">
        <v>16</v>
      </c>
      <c r="GB437">
        <v>0.01</v>
      </c>
      <c r="GC437">
        <v>0.1</v>
      </c>
      <c r="GD437">
        <v>-50.29523</v>
      </c>
      <c r="GE437">
        <v>-9.458902063789752</v>
      </c>
      <c r="GF437">
        <v>0.9116697977338069</v>
      </c>
      <c r="GG437">
        <v>0</v>
      </c>
      <c r="GH437">
        <v>666.3897352941176</v>
      </c>
      <c r="GI437">
        <v>62.04129869589668</v>
      </c>
      <c r="GJ437">
        <v>6.094923091291173</v>
      </c>
      <c r="GK437">
        <v>-1</v>
      </c>
      <c r="GL437">
        <v>6.32877575</v>
      </c>
      <c r="GM437">
        <v>0.4259830018761682</v>
      </c>
      <c r="GN437">
        <v>0.04799038752122653</v>
      </c>
      <c r="GO437">
        <v>0</v>
      </c>
      <c r="GP437">
        <v>0</v>
      </c>
      <c r="GQ437">
        <v>2</v>
      </c>
      <c r="GR437" t="s">
        <v>450</v>
      </c>
      <c r="GS437">
        <v>3.13472</v>
      </c>
      <c r="GT437">
        <v>2.69002</v>
      </c>
      <c r="GU437">
        <v>0.115657</v>
      </c>
      <c r="GV437">
        <v>0.121943</v>
      </c>
      <c r="GW437">
        <v>0.108674</v>
      </c>
      <c r="GX437">
        <v>0.0867943</v>
      </c>
      <c r="GY437">
        <v>28082.4</v>
      </c>
      <c r="GZ437">
        <v>27938.3</v>
      </c>
      <c r="HA437">
        <v>29522.7</v>
      </c>
      <c r="HB437">
        <v>29406.5</v>
      </c>
      <c r="HC437">
        <v>34764.2</v>
      </c>
      <c r="HD437">
        <v>35573.8</v>
      </c>
      <c r="HE437">
        <v>41542.2</v>
      </c>
      <c r="HF437">
        <v>41776.7</v>
      </c>
      <c r="HG437">
        <v>1.92498</v>
      </c>
      <c r="HH437">
        <v>1.87512</v>
      </c>
      <c r="HI437">
        <v>0.0591204</v>
      </c>
      <c r="HJ437">
        <v>0</v>
      </c>
      <c r="HK437">
        <v>29.0244</v>
      </c>
      <c r="HL437">
        <v>999.9</v>
      </c>
      <c r="HM437">
        <v>49.4</v>
      </c>
      <c r="HN437">
        <v>31.1</v>
      </c>
      <c r="HO437">
        <v>24.5951</v>
      </c>
      <c r="HP437">
        <v>61.9366</v>
      </c>
      <c r="HQ437">
        <v>25.9135</v>
      </c>
      <c r="HR437">
        <v>1</v>
      </c>
      <c r="HS437">
        <v>0.117497</v>
      </c>
      <c r="HT437">
        <v>-1.08102</v>
      </c>
      <c r="HU437">
        <v>20.3368</v>
      </c>
      <c r="HV437">
        <v>5.21729</v>
      </c>
      <c r="HW437">
        <v>12.0143</v>
      </c>
      <c r="HX437">
        <v>4.98865</v>
      </c>
      <c r="HY437">
        <v>3.28765</v>
      </c>
      <c r="HZ437">
        <v>9999</v>
      </c>
      <c r="IA437">
        <v>9999</v>
      </c>
      <c r="IB437">
        <v>9999</v>
      </c>
      <c r="IC437">
        <v>5.9</v>
      </c>
      <c r="ID437">
        <v>1.86762</v>
      </c>
      <c r="IE437">
        <v>1.86676</v>
      </c>
      <c r="IF437">
        <v>1.86608</v>
      </c>
      <c r="IG437">
        <v>1.86601</v>
      </c>
      <c r="IH437">
        <v>1.86788</v>
      </c>
      <c r="II437">
        <v>1.8703</v>
      </c>
      <c r="IJ437">
        <v>1.86897</v>
      </c>
      <c r="IK437">
        <v>1.87042</v>
      </c>
      <c r="IL437">
        <v>0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-0.45</v>
      </c>
      <c r="IZ437">
        <v>0.1399</v>
      </c>
      <c r="JA437">
        <v>-0.08430758455233166</v>
      </c>
      <c r="JB437">
        <v>-0.0005046786976645747</v>
      </c>
      <c r="JC437">
        <v>-2.788243218172637E-07</v>
      </c>
      <c r="JD437">
        <v>-1.458253586176284E-11</v>
      </c>
      <c r="JE437">
        <v>-0.06436460862781151</v>
      </c>
      <c r="JF437">
        <v>-0.004978686969522418</v>
      </c>
      <c r="JG437">
        <v>0.0008967905392753483</v>
      </c>
      <c r="JH437">
        <v>-1.433903952826167E-05</v>
      </c>
      <c r="JI437">
        <v>4</v>
      </c>
      <c r="JJ437">
        <v>2332</v>
      </c>
      <c r="JK437">
        <v>1</v>
      </c>
      <c r="JL437">
        <v>26</v>
      </c>
      <c r="JM437">
        <v>192914.4</v>
      </c>
      <c r="JN437">
        <v>192914.5</v>
      </c>
      <c r="JO437">
        <v>1.40503</v>
      </c>
      <c r="JP437">
        <v>2.26196</v>
      </c>
      <c r="JQ437">
        <v>1.39648</v>
      </c>
      <c r="JR437">
        <v>2.34863</v>
      </c>
      <c r="JS437">
        <v>1.49536</v>
      </c>
      <c r="JT437">
        <v>2.6416</v>
      </c>
      <c r="JU437">
        <v>36.5996</v>
      </c>
      <c r="JV437">
        <v>24.07</v>
      </c>
      <c r="JW437">
        <v>18</v>
      </c>
      <c r="JX437">
        <v>493.661</v>
      </c>
      <c r="JY437">
        <v>452.004</v>
      </c>
      <c r="JZ437">
        <v>30.0439</v>
      </c>
      <c r="KA437">
        <v>29.1198</v>
      </c>
      <c r="KB437">
        <v>30.0002</v>
      </c>
      <c r="KC437">
        <v>28.9341</v>
      </c>
      <c r="KD437">
        <v>28.8548</v>
      </c>
      <c r="KE437">
        <v>28.1243</v>
      </c>
      <c r="KF437">
        <v>30.0357</v>
      </c>
      <c r="KG437">
        <v>58.7237</v>
      </c>
      <c r="KH437">
        <v>30.0504</v>
      </c>
      <c r="KI437">
        <v>627.116</v>
      </c>
      <c r="KJ437">
        <v>18.1988</v>
      </c>
      <c r="KK437">
        <v>100.897</v>
      </c>
      <c r="KL437">
        <v>100.46</v>
      </c>
    </row>
    <row r="438" spans="1:298">
      <c r="A438">
        <v>422</v>
      </c>
      <c r="B438">
        <v>1758822292.5</v>
      </c>
      <c r="C438">
        <v>9257.400000095367</v>
      </c>
      <c r="D438" t="s">
        <v>1292</v>
      </c>
      <c r="E438" t="s">
        <v>1293</v>
      </c>
      <c r="F438">
        <v>5</v>
      </c>
      <c r="G438" t="s">
        <v>1219</v>
      </c>
      <c r="H438" t="s">
        <v>437</v>
      </c>
      <c r="I438" t="s">
        <v>438</v>
      </c>
      <c r="J438">
        <v>1758822285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620.6849973756106</v>
      </c>
      <c r="AL438">
        <v>579.9421090909091</v>
      </c>
      <c r="AM438">
        <v>3.275935989081692</v>
      </c>
      <c r="AN438">
        <v>65.06537855380651</v>
      </c>
      <c r="AO438">
        <f>(AQ438 - AP438 + DZ438*1E3/(8.314*(EB438+273.15)) * AS438/DY438 * AR438) * DY438/(100*DM438) * 1000/(1000 - AQ438)</f>
        <v>0</v>
      </c>
      <c r="AP438">
        <v>18.13840284268469</v>
      </c>
      <c r="AQ438">
        <v>24.52051696969697</v>
      </c>
      <c r="AR438">
        <v>-0.003843176854215802</v>
      </c>
      <c r="AS438">
        <v>108.0142329916275</v>
      </c>
      <c r="AT438">
        <v>0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5</v>
      </c>
      <c r="DN438">
        <v>0.5</v>
      </c>
      <c r="DO438" t="s">
        <v>440</v>
      </c>
      <c r="DP438">
        <v>2</v>
      </c>
      <c r="DQ438" t="b">
        <v>1</v>
      </c>
      <c r="DR438">
        <v>1758822285</v>
      </c>
      <c r="DS438">
        <v>543.2701111111112</v>
      </c>
      <c r="DT438">
        <v>594.727074074074</v>
      </c>
      <c r="DU438">
        <v>24.56278148148149</v>
      </c>
      <c r="DV438">
        <v>18.1891</v>
      </c>
      <c r="DW438">
        <v>543.7134814814815</v>
      </c>
      <c r="DX438">
        <v>24.42270740740742</v>
      </c>
      <c r="DY438">
        <v>499.9854814814815</v>
      </c>
      <c r="DZ438">
        <v>91.12704444444445</v>
      </c>
      <c r="EA438">
        <v>0.02981865925925926</v>
      </c>
      <c r="EB438">
        <v>30.83678148148148</v>
      </c>
      <c r="EC438">
        <v>29.98470740740741</v>
      </c>
      <c r="ED438">
        <v>999.9000000000001</v>
      </c>
      <c r="EE438">
        <v>0</v>
      </c>
      <c r="EF438">
        <v>0</v>
      </c>
      <c r="EG438">
        <v>9988.194074074074</v>
      </c>
      <c r="EH438">
        <v>0</v>
      </c>
      <c r="EI438">
        <v>11.8598</v>
      </c>
      <c r="EJ438">
        <v>-51.45709259259259</v>
      </c>
      <c r="EK438">
        <v>556.9499259259259</v>
      </c>
      <c r="EL438">
        <v>605.7443333333334</v>
      </c>
      <c r="EM438">
        <v>6.373667407407407</v>
      </c>
      <c r="EN438">
        <v>594.727074074074</v>
      </c>
      <c r="EO438">
        <v>18.1891</v>
      </c>
      <c r="EP438">
        <v>2.238332592592593</v>
      </c>
      <c r="EQ438">
        <v>1.657518888888889</v>
      </c>
      <c r="ER438">
        <v>19.23932962962963</v>
      </c>
      <c r="ES438">
        <v>14.50414074074074</v>
      </c>
      <c r="ET438">
        <v>2000.020370370371</v>
      </c>
      <c r="EU438">
        <v>0.9799935555555556</v>
      </c>
      <c r="EV438">
        <v>0.02000676296296296</v>
      </c>
      <c r="EW438">
        <v>0</v>
      </c>
      <c r="EX438">
        <v>674.8854444444444</v>
      </c>
      <c r="EY438">
        <v>5.00097</v>
      </c>
      <c r="EZ438">
        <v>13499.40740740741</v>
      </c>
      <c r="FA438">
        <v>16707.70740740741</v>
      </c>
      <c r="FB438">
        <v>41.22899999999999</v>
      </c>
      <c r="FC438">
        <v>41.56199999999999</v>
      </c>
      <c r="FD438">
        <v>41.16862962962963</v>
      </c>
      <c r="FE438">
        <v>41.125</v>
      </c>
      <c r="FF438">
        <v>41.81199999999999</v>
      </c>
      <c r="FG438">
        <v>1955.11037037037</v>
      </c>
      <c r="FH438">
        <v>39.91</v>
      </c>
      <c r="FI438">
        <v>0</v>
      </c>
      <c r="FJ438">
        <v>1758822293.4</v>
      </c>
      <c r="FK438">
        <v>0</v>
      </c>
      <c r="FL438">
        <v>674.5935384615385</v>
      </c>
      <c r="FM438">
        <v>65.29251281473194</v>
      </c>
      <c r="FN438">
        <v>1303.083760756684</v>
      </c>
      <c r="FO438">
        <v>13492.79230769231</v>
      </c>
      <c r="FP438">
        <v>15</v>
      </c>
      <c r="FQ438">
        <v>0</v>
      </c>
      <c r="FR438" t="s">
        <v>441</v>
      </c>
      <c r="FS438">
        <v>1747247426.5</v>
      </c>
      <c r="FT438">
        <v>1747247420.5</v>
      </c>
      <c r="FU438">
        <v>0</v>
      </c>
      <c r="FV438">
        <v>1.027</v>
      </c>
      <c r="FW438">
        <v>0.031</v>
      </c>
      <c r="FX438">
        <v>0.02</v>
      </c>
      <c r="FY438">
        <v>0.05</v>
      </c>
      <c r="FZ438">
        <v>420</v>
      </c>
      <c r="GA438">
        <v>16</v>
      </c>
      <c r="GB438">
        <v>0.01</v>
      </c>
      <c r="GC438">
        <v>0.1</v>
      </c>
      <c r="GD438">
        <v>-50.88558500000001</v>
      </c>
      <c r="GE438">
        <v>-9.016216885553266</v>
      </c>
      <c r="GF438">
        <v>0.8709149937135082</v>
      </c>
      <c r="GG438">
        <v>0</v>
      </c>
      <c r="GH438">
        <v>670.7649705882352</v>
      </c>
      <c r="GI438">
        <v>63.93055769795932</v>
      </c>
      <c r="GJ438">
        <v>6.277773235252494</v>
      </c>
      <c r="GK438">
        <v>-1</v>
      </c>
      <c r="GL438">
        <v>6.34859125</v>
      </c>
      <c r="GM438">
        <v>0.4603264165103126</v>
      </c>
      <c r="GN438">
        <v>0.05008988935840741</v>
      </c>
      <c r="GO438">
        <v>0</v>
      </c>
      <c r="GP438">
        <v>0</v>
      </c>
      <c r="GQ438">
        <v>2</v>
      </c>
      <c r="GR438" t="s">
        <v>450</v>
      </c>
      <c r="GS438">
        <v>3.13481</v>
      </c>
      <c r="GT438">
        <v>2.69022</v>
      </c>
      <c r="GU438">
        <v>0.118049</v>
      </c>
      <c r="GV438">
        <v>0.124314</v>
      </c>
      <c r="GW438">
        <v>0.108596</v>
      </c>
      <c r="GX438">
        <v>0.08678139999999999</v>
      </c>
      <c r="GY438">
        <v>28006.3</v>
      </c>
      <c r="GZ438">
        <v>27862.7</v>
      </c>
      <c r="HA438">
        <v>29522.5</v>
      </c>
      <c r="HB438">
        <v>29406.4</v>
      </c>
      <c r="HC438">
        <v>34767.1</v>
      </c>
      <c r="HD438">
        <v>35574</v>
      </c>
      <c r="HE438">
        <v>41542</v>
      </c>
      <c r="HF438">
        <v>41776.3</v>
      </c>
      <c r="HG438">
        <v>1.92515</v>
      </c>
      <c r="HH438">
        <v>1.87477</v>
      </c>
      <c r="HI438">
        <v>0.0593364</v>
      </c>
      <c r="HJ438">
        <v>0</v>
      </c>
      <c r="HK438">
        <v>29.0244</v>
      </c>
      <c r="HL438">
        <v>999.9</v>
      </c>
      <c r="HM438">
        <v>49.3</v>
      </c>
      <c r="HN438">
        <v>31.1</v>
      </c>
      <c r="HO438">
        <v>24.546</v>
      </c>
      <c r="HP438">
        <v>62.0366</v>
      </c>
      <c r="HQ438">
        <v>25.9255</v>
      </c>
      <c r="HR438">
        <v>1</v>
      </c>
      <c r="HS438">
        <v>0.11736</v>
      </c>
      <c r="HT438">
        <v>-1.08419</v>
      </c>
      <c r="HU438">
        <v>20.3368</v>
      </c>
      <c r="HV438">
        <v>5.21729</v>
      </c>
      <c r="HW438">
        <v>12.0141</v>
      </c>
      <c r="HX438">
        <v>4.98845</v>
      </c>
      <c r="HY438">
        <v>3.28788</v>
      </c>
      <c r="HZ438">
        <v>9999</v>
      </c>
      <c r="IA438">
        <v>9999</v>
      </c>
      <c r="IB438">
        <v>9999</v>
      </c>
      <c r="IC438">
        <v>5.9</v>
      </c>
      <c r="ID438">
        <v>1.86765</v>
      </c>
      <c r="IE438">
        <v>1.86675</v>
      </c>
      <c r="IF438">
        <v>1.86607</v>
      </c>
      <c r="IG438">
        <v>1.86601</v>
      </c>
      <c r="IH438">
        <v>1.86789</v>
      </c>
      <c r="II438">
        <v>1.8703</v>
      </c>
      <c r="IJ438">
        <v>1.86899</v>
      </c>
      <c r="IK438">
        <v>1.87044</v>
      </c>
      <c r="IL438">
        <v>0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-0.463</v>
      </c>
      <c r="IZ438">
        <v>0.1395</v>
      </c>
      <c r="JA438">
        <v>-0.08430758455233166</v>
      </c>
      <c r="JB438">
        <v>-0.0005046786976645747</v>
      </c>
      <c r="JC438">
        <v>-2.788243218172637E-07</v>
      </c>
      <c r="JD438">
        <v>-1.458253586176284E-11</v>
      </c>
      <c r="JE438">
        <v>-0.06436460862781151</v>
      </c>
      <c r="JF438">
        <v>-0.004978686969522418</v>
      </c>
      <c r="JG438">
        <v>0.0008967905392753483</v>
      </c>
      <c r="JH438">
        <v>-1.433903952826167E-05</v>
      </c>
      <c r="JI438">
        <v>4</v>
      </c>
      <c r="JJ438">
        <v>2332</v>
      </c>
      <c r="JK438">
        <v>1</v>
      </c>
      <c r="JL438">
        <v>26</v>
      </c>
      <c r="JM438">
        <v>192914.4</v>
      </c>
      <c r="JN438">
        <v>192914.5</v>
      </c>
      <c r="JO438">
        <v>1.43677</v>
      </c>
      <c r="JP438">
        <v>2.27417</v>
      </c>
      <c r="JQ438">
        <v>1.39648</v>
      </c>
      <c r="JR438">
        <v>2.34985</v>
      </c>
      <c r="JS438">
        <v>1.49536</v>
      </c>
      <c r="JT438">
        <v>2.53418</v>
      </c>
      <c r="JU438">
        <v>36.5996</v>
      </c>
      <c r="JV438">
        <v>24.0612</v>
      </c>
      <c r="JW438">
        <v>18</v>
      </c>
      <c r="JX438">
        <v>493.773</v>
      </c>
      <c r="JY438">
        <v>451.798</v>
      </c>
      <c r="JZ438">
        <v>30.0547</v>
      </c>
      <c r="KA438">
        <v>29.1186</v>
      </c>
      <c r="KB438">
        <v>30</v>
      </c>
      <c r="KC438">
        <v>28.9341</v>
      </c>
      <c r="KD438">
        <v>28.8566</v>
      </c>
      <c r="KE438">
        <v>28.7722</v>
      </c>
      <c r="KF438">
        <v>30.0357</v>
      </c>
      <c r="KG438">
        <v>58.7237</v>
      </c>
      <c r="KH438">
        <v>30.061</v>
      </c>
      <c r="KI438">
        <v>640.477</v>
      </c>
      <c r="KJ438">
        <v>18.2055</v>
      </c>
      <c r="KK438">
        <v>100.897</v>
      </c>
      <c r="KL438">
        <v>100.46</v>
      </c>
    </row>
    <row r="439" spans="1:298">
      <c r="A439">
        <v>423</v>
      </c>
      <c r="B439">
        <v>1758822297.5</v>
      </c>
      <c r="C439">
        <v>9262.400000095367</v>
      </c>
      <c r="D439" t="s">
        <v>1294</v>
      </c>
      <c r="E439" t="s">
        <v>1295</v>
      </c>
      <c r="F439">
        <v>5</v>
      </c>
      <c r="G439" t="s">
        <v>1219</v>
      </c>
      <c r="H439" t="s">
        <v>437</v>
      </c>
      <c r="I439" t="s">
        <v>438</v>
      </c>
      <c r="J439">
        <v>1758822289.714286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637.9342474907248</v>
      </c>
      <c r="AL439">
        <v>596.4312969696969</v>
      </c>
      <c r="AM439">
        <v>3.298296426468035</v>
      </c>
      <c r="AN439">
        <v>65.06537855380651</v>
      </c>
      <c r="AO439">
        <f>(AQ439 - AP439 + DZ439*1E3/(8.314*(EB439+273.15)) * AS439/DY439 * AR439) * DY439/(100*DM439) * 1000/(1000 - AQ439)</f>
        <v>0</v>
      </c>
      <c r="AP439">
        <v>18.13893290470465</v>
      </c>
      <c r="AQ439">
        <v>24.50827090909092</v>
      </c>
      <c r="AR439">
        <v>-0.0004885769796813019</v>
      </c>
      <c r="AS439">
        <v>108.0142329916275</v>
      </c>
      <c r="AT439">
        <v>0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5</v>
      </c>
      <c r="DN439">
        <v>0.5</v>
      </c>
      <c r="DO439" t="s">
        <v>440</v>
      </c>
      <c r="DP439">
        <v>2</v>
      </c>
      <c r="DQ439" t="b">
        <v>1</v>
      </c>
      <c r="DR439">
        <v>1758822289.714286</v>
      </c>
      <c r="DS439">
        <v>558.4078214285714</v>
      </c>
      <c r="DT439">
        <v>610.5620357142858</v>
      </c>
      <c r="DU439">
        <v>24.53822142857143</v>
      </c>
      <c r="DV439">
        <v>18.14810714285714</v>
      </c>
      <c r="DW439">
        <v>558.8637142857143</v>
      </c>
      <c r="DX439">
        <v>24.398475</v>
      </c>
      <c r="DY439">
        <v>499.9984285714286</v>
      </c>
      <c r="DZ439">
        <v>91.12715714285716</v>
      </c>
      <c r="EA439">
        <v>0.02979931071428571</v>
      </c>
      <c r="EB439">
        <v>30.84309642857142</v>
      </c>
      <c r="EC439">
        <v>29.98956428571428</v>
      </c>
      <c r="ED439">
        <v>999.9000000000002</v>
      </c>
      <c r="EE439">
        <v>0</v>
      </c>
      <c r="EF439">
        <v>0</v>
      </c>
      <c r="EG439">
        <v>9992.275</v>
      </c>
      <c r="EH439">
        <v>0</v>
      </c>
      <c r="EI439">
        <v>11.8598</v>
      </c>
      <c r="EJ439">
        <v>-52.15433928571429</v>
      </c>
      <c r="EK439">
        <v>572.4544285714286</v>
      </c>
      <c r="EL439">
        <v>621.8472142857142</v>
      </c>
      <c r="EM439">
        <v>6.390112500000001</v>
      </c>
      <c r="EN439">
        <v>610.5620357142858</v>
      </c>
      <c r="EO439">
        <v>18.14810714285714</v>
      </c>
      <c r="EP439">
        <v>2.236097857142858</v>
      </c>
      <c r="EQ439">
        <v>1.653784642857143</v>
      </c>
      <c r="ER439">
        <v>19.22329285714286</v>
      </c>
      <c r="ES439">
        <v>14.46931428571428</v>
      </c>
      <c r="ET439">
        <v>2000.019642857143</v>
      </c>
      <c r="EU439">
        <v>0.9799934285714286</v>
      </c>
      <c r="EV439">
        <v>0.02000688571428571</v>
      </c>
      <c r="EW439">
        <v>0</v>
      </c>
      <c r="EX439">
        <v>680.1201785714286</v>
      </c>
      <c r="EY439">
        <v>5.00097</v>
      </c>
      <c r="EZ439">
        <v>13603.40714285714</v>
      </c>
      <c r="FA439">
        <v>16707.71071428572</v>
      </c>
      <c r="FB439">
        <v>41.22299999999999</v>
      </c>
      <c r="FC439">
        <v>41.56199999999999</v>
      </c>
      <c r="FD439">
        <v>41.16707142857143</v>
      </c>
      <c r="FE439">
        <v>41.125</v>
      </c>
      <c r="FF439">
        <v>41.81199999999999</v>
      </c>
      <c r="FG439">
        <v>1955.109642857143</v>
      </c>
      <c r="FH439">
        <v>39.91</v>
      </c>
      <c r="FI439">
        <v>0</v>
      </c>
      <c r="FJ439">
        <v>1758822298.8</v>
      </c>
      <c r="FK439">
        <v>0</v>
      </c>
      <c r="FL439">
        <v>680.87916</v>
      </c>
      <c r="FM439">
        <v>66.59915395713175</v>
      </c>
      <c r="FN439">
        <v>1334.461540535971</v>
      </c>
      <c r="FO439">
        <v>13618.008</v>
      </c>
      <c r="FP439">
        <v>15</v>
      </c>
      <c r="FQ439">
        <v>0</v>
      </c>
      <c r="FR439" t="s">
        <v>441</v>
      </c>
      <c r="FS439">
        <v>1747247426.5</v>
      </c>
      <c r="FT439">
        <v>1747247420.5</v>
      </c>
      <c r="FU439">
        <v>0</v>
      </c>
      <c r="FV439">
        <v>1.027</v>
      </c>
      <c r="FW439">
        <v>0.031</v>
      </c>
      <c r="FX439">
        <v>0.02</v>
      </c>
      <c r="FY439">
        <v>0.05</v>
      </c>
      <c r="FZ439">
        <v>420</v>
      </c>
      <c r="GA439">
        <v>16</v>
      </c>
      <c r="GB439">
        <v>0.01</v>
      </c>
      <c r="GC439">
        <v>0.1</v>
      </c>
      <c r="GD439">
        <v>-51.6843243902439</v>
      </c>
      <c r="GE439">
        <v>-8.713793728223072</v>
      </c>
      <c r="GF439">
        <v>0.8608919313444028</v>
      </c>
      <c r="GG439">
        <v>0</v>
      </c>
      <c r="GH439">
        <v>676.5856764705883</v>
      </c>
      <c r="GI439">
        <v>65.7891978865637</v>
      </c>
      <c r="GJ439">
        <v>6.457834023701881</v>
      </c>
      <c r="GK439">
        <v>-1</v>
      </c>
      <c r="GL439">
        <v>6.369052682926829</v>
      </c>
      <c r="GM439">
        <v>0.2296937979094087</v>
      </c>
      <c r="GN439">
        <v>0.03904010102348419</v>
      </c>
      <c r="GO439">
        <v>0</v>
      </c>
      <c r="GP439">
        <v>0</v>
      </c>
      <c r="GQ439">
        <v>2</v>
      </c>
      <c r="GR439" t="s">
        <v>450</v>
      </c>
      <c r="GS439">
        <v>3.13474</v>
      </c>
      <c r="GT439">
        <v>2.69005</v>
      </c>
      <c r="GU439">
        <v>0.120415</v>
      </c>
      <c r="GV439">
        <v>0.126651</v>
      </c>
      <c r="GW439">
        <v>0.108564</v>
      </c>
      <c r="GX439">
        <v>0.0867916</v>
      </c>
      <c r="GY439">
        <v>27931.3</v>
      </c>
      <c r="GZ439">
        <v>27788.4</v>
      </c>
      <c r="HA439">
        <v>29522.6</v>
      </c>
      <c r="HB439">
        <v>29406.5</v>
      </c>
      <c r="HC439">
        <v>34768.6</v>
      </c>
      <c r="HD439">
        <v>35574</v>
      </c>
      <c r="HE439">
        <v>41542.2</v>
      </c>
      <c r="HF439">
        <v>41776.6</v>
      </c>
      <c r="HG439">
        <v>1.92545</v>
      </c>
      <c r="HH439">
        <v>1.8749</v>
      </c>
      <c r="HI439">
        <v>0.059966</v>
      </c>
      <c r="HJ439">
        <v>0</v>
      </c>
      <c r="HK439">
        <v>29.0269</v>
      </c>
      <c r="HL439">
        <v>999.9</v>
      </c>
      <c r="HM439">
        <v>49.3</v>
      </c>
      <c r="HN439">
        <v>31.1</v>
      </c>
      <c r="HO439">
        <v>24.5451</v>
      </c>
      <c r="HP439">
        <v>62.0766</v>
      </c>
      <c r="HQ439">
        <v>26.0136</v>
      </c>
      <c r="HR439">
        <v>1</v>
      </c>
      <c r="HS439">
        <v>0.11751</v>
      </c>
      <c r="HT439">
        <v>-1.07254</v>
      </c>
      <c r="HU439">
        <v>20.337</v>
      </c>
      <c r="HV439">
        <v>5.21639</v>
      </c>
      <c r="HW439">
        <v>12.0143</v>
      </c>
      <c r="HX439">
        <v>4.98865</v>
      </c>
      <c r="HY439">
        <v>3.28763</v>
      </c>
      <c r="HZ439">
        <v>9999</v>
      </c>
      <c r="IA439">
        <v>9999</v>
      </c>
      <c r="IB439">
        <v>9999</v>
      </c>
      <c r="IC439">
        <v>5.9</v>
      </c>
      <c r="ID439">
        <v>1.86766</v>
      </c>
      <c r="IE439">
        <v>1.86676</v>
      </c>
      <c r="IF439">
        <v>1.86604</v>
      </c>
      <c r="IG439">
        <v>1.86601</v>
      </c>
      <c r="IH439">
        <v>1.86789</v>
      </c>
      <c r="II439">
        <v>1.87031</v>
      </c>
      <c r="IJ439">
        <v>1.869</v>
      </c>
      <c r="IK439">
        <v>1.87043</v>
      </c>
      <c r="IL439">
        <v>0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-0.477</v>
      </c>
      <c r="IZ439">
        <v>0.1394</v>
      </c>
      <c r="JA439">
        <v>-0.08430758455233166</v>
      </c>
      <c r="JB439">
        <v>-0.0005046786976645747</v>
      </c>
      <c r="JC439">
        <v>-2.788243218172637E-07</v>
      </c>
      <c r="JD439">
        <v>-1.458253586176284E-11</v>
      </c>
      <c r="JE439">
        <v>-0.06436460862781151</v>
      </c>
      <c r="JF439">
        <v>-0.004978686969522418</v>
      </c>
      <c r="JG439">
        <v>0.0008967905392753483</v>
      </c>
      <c r="JH439">
        <v>-1.433903952826167E-05</v>
      </c>
      <c r="JI439">
        <v>4</v>
      </c>
      <c r="JJ439">
        <v>2332</v>
      </c>
      <c r="JK439">
        <v>1</v>
      </c>
      <c r="JL439">
        <v>26</v>
      </c>
      <c r="JM439">
        <v>192914.5</v>
      </c>
      <c r="JN439">
        <v>192914.6</v>
      </c>
      <c r="JO439">
        <v>1.46484</v>
      </c>
      <c r="JP439">
        <v>2.2583</v>
      </c>
      <c r="JQ439">
        <v>1.39648</v>
      </c>
      <c r="JR439">
        <v>2.35107</v>
      </c>
      <c r="JS439">
        <v>1.49536</v>
      </c>
      <c r="JT439">
        <v>2.64282</v>
      </c>
      <c r="JU439">
        <v>36.5996</v>
      </c>
      <c r="JV439">
        <v>24.07</v>
      </c>
      <c r="JW439">
        <v>18</v>
      </c>
      <c r="JX439">
        <v>493.963</v>
      </c>
      <c r="JY439">
        <v>451.882</v>
      </c>
      <c r="JZ439">
        <v>30.0646</v>
      </c>
      <c r="KA439">
        <v>29.1186</v>
      </c>
      <c r="KB439">
        <v>30</v>
      </c>
      <c r="KC439">
        <v>28.9341</v>
      </c>
      <c r="KD439">
        <v>28.8572</v>
      </c>
      <c r="KE439">
        <v>29.3392</v>
      </c>
      <c r="KF439">
        <v>30.0357</v>
      </c>
      <c r="KG439">
        <v>58.3491</v>
      </c>
      <c r="KH439">
        <v>30.0639</v>
      </c>
      <c r="KI439">
        <v>660.5119999999999</v>
      </c>
      <c r="KJ439">
        <v>18.2055</v>
      </c>
      <c r="KK439">
        <v>100.897</v>
      </c>
      <c r="KL439">
        <v>100.46</v>
      </c>
    </row>
    <row r="440" spans="1:298">
      <c r="A440">
        <v>424</v>
      </c>
      <c r="B440">
        <v>1758822302.5</v>
      </c>
      <c r="C440">
        <v>9267.400000095367</v>
      </c>
      <c r="D440" t="s">
        <v>1296</v>
      </c>
      <c r="E440" t="s">
        <v>1297</v>
      </c>
      <c r="F440">
        <v>5</v>
      </c>
      <c r="G440" t="s">
        <v>1219</v>
      </c>
      <c r="H440" t="s">
        <v>437</v>
      </c>
      <c r="I440" t="s">
        <v>438</v>
      </c>
      <c r="J440">
        <v>1758822295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654.8183023891553</v>
      </c>
      <c r="AL440">
        <v>612.9011454545451</v>
      </c>
      <c r="AM440">
        <v>3.290974779083999</v>
      </c>
      <c r="AN440">
        <v>65.06537855380651</v>
      </c>
      <c r="AO440">
        <f>(AQ440 - AP440 + DZ440*1E3/(8.314*(EB440+273.15)) * AS440/DY440 * AR440) * DY440/(100*DM440) * 1000/(1000 - AQ440)</f>
        <v>0</v>
      </c>
      <c r="AP440">
        <v>18.11957498399197</v>
      </c>
      <c r="AQ440">
        <v>24.49642666666667</v>
      </c>
      <c r="AR440">
        <v>-0.0004133873976484033</v>
      </c>
      <c r="AS440">
        <v>108.0142329916275</v>
      </c>
      <c r="AT440">
        <v>0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5</v>
      </c>
      <c r="DN440">
        <v>0.5</v>
      </c>
      <c r="DO440" t="s">
        <v>440</v>
      </c>
      <c r="DP440">
        <v>2</v>
      </c>
      <c r="DQ440" t="b">
        <v>1</v>
      </c>
      <c r="DR440">
        <v>1758822295</v>
      </c>
      <c r="DS440">
        <v>575.3964444444445</v>
      </c>
      <c r="DT440">
        <v>628.2528518518519</v>
      </c>
      <c r="DU440">
        <v>24.51394814814815</v>
      </c>
      <c r="DV440">
        <v>18.1331925925926</v>
      </c>
      <c r="DW440">
        <v>575.8665925925926</v>
      </c>
      <c r="DX440">
        <v>24.37451851851852</v>
      </c>
      <c r="DY440">
        <v>499.9872222222222</v>
      </c>
      <c r="DZ440">
        <v>91.12759259259258</v>
      </c>
      <c r="EA440">
        <v>0.02976842222222222</v>
      </c>
      <c r="EB440">
        <v>30.85014814814815</v>
      </c>
      <c r="EC440">
        <v>29.99680740740741</v>
      </c>
      <c r="ED440">
        <v>999.9000000000001</v>
      </c>
      <c r="EE440">
        <v>0</v>
      </c>
      <c r="EF440">
        <v>0</v>
      </c>
      <c r="EG440">
        <v>10001.83703703704</v>
      </c>
      <c r="EH440">
        <v>0</v>
      </c>
      <c r="EI440">
        <v>11.8598</v>
      </c>
      <c r="EJ440">
        <v>-52.85652222222222</v>
      </c>
      <c r="EK440">
        <v>589.856037037037</v>
      </c>
      <c r="EL440">
        <v>639.8554444444444</v>
      </c>
      <c r="EM440">
        <v>6.380757777777778</v>
      </c>
      <c r="EN440">
        <v>628.2528518518519</v>
      </c>
      <c r="EO440">
        <v>18.1331925925926</v>
      </c>
      <c r="EP440">
        <v>2.233897037037037</v>
      </c>
      <c r="EQ440">
        <v>1.652433703703704</v>
      </c>
      <c r="ER440">
        <v>19.2075</v>
      </c>
      <c r="ES440">
        <v>14.45667037037037</v>
      </c>
      <c r="ET440">
        <v>2000.001851851852</v>
      </c>
      <c r="EU440">
        <v>0.9799942222222223</v>
      </c>
      <c r="EV440">
        <v>0.02000605925925926</v>
      </c>
      <c r="EW440">
        <v>0</v>
      </c>
      <c r="EX440">
        <v>686.023148148148</v>
      </c>
      <c r="EY440">
        <v>5.00097</v>
      </c>
      <c r="EZ440">
        <v>13721.06296296296</v>
      </c>
      <c r="FA440">
        <v>16707.56666666667</v>
      </c>
      <c r="FB440">
        <v>41.21966666666666</v>
      </c>
      <c r="FC440">
        <v>41.56199999999999</v>
      </c>
      <c r="FD440">
        <v>41.15944444444444</v>
      </c>
      <c r="FE440">
        <v>41.125</v>
      </c>
      <c r="FF440">
        <v>41.81199999999999</v>
      </c>
      <c r="FG440">
        <v>1955.091481481481</v>
      </c>
      <c r="FH440">
        <v>39.90777777777777</v>
      </c>
      <c r="FI440">
        <v>0</v>
      </c>
      <c r="FJ440">
        <v>1758822303.6</v>
      </c>
      <c r="FK440">
        <v>0</v>
      </c>
      <c r="FL440">
        <v>686.2216400000001</v>
      </c>
      <c r="FM440">
        <v>67.82376935050398</v>
      </c>
      <c r="FN440">
        <v>1347.607694373405</v>
      </c>
      <c r="FO440">
        <v>13725.048</v>
      </c>
      <c r="FP440">
        <v>15</v>
      </c>
      <c r="FQ440">
        <v>0</v>
      </c>
      <c r="FR440" t="s">
        <v>441</v>
      </c>
      <c r="FS440">
        <v>1747247426.5</v>
      </c>
      <c r="FT440">
        <v>1747247420.5</v>
      </c>
      <c r="FU440">
        <v>0</v>
      </c>
      <c r="FV440">
        <v>1.027</v>
      </c>
      <c r="FW440">
        <v>0.031</v>
      </c>
      <c r="FX440">
        <v>0.02</v>
      </c>
      <c r="FY440">
        <v>0.05</v>
      </c>
      <c r="FZ440">
        <v>420</v>
      </c>
      <c r="GA440">
        <v>16</v>
      </c>
      <c r="GB440">
        <v>0.01</v>
      </c>
      <c r="GC440">
        <v>0.1</v>
      </c>
      <c r="GD440">
        <v>-52.3835512195122</v>
      </c>
      <c r="GE440">
        <v>-8.203005574912982</v>
      </c>
      <c r="GF440">
        <v>0.811396183077753</v>
      </c>
      <c r="GG440">
        <v>0</v>
      </c>
      <c r="GH440">
        <v>682.5707058823529</v>
      </c>
      <c r="GI440">
        <v>66.7588999271897</v>
      </c>
      <c r="GJ440">
        <v>6.554255849219206</v>
      </c>
      <c r="GK440">
        <v>-1</v>
      </c>
      <c r="GL440">
        <v>6.385863658536585</v>
      </c>
      <c r="GM440">
        <v>-0.08466041811844915</v>
      </c>
      <c r="GN440">
        <v>0.01677006126726411</v>
      </c>
      <c r="GO440">
        <v>1</v>
      </c>
      <c r="GP440">
        <v>1</v>
      </c>
      <c r="GQ440">
        <v>2</v>
      </c>
      <c r="GR440" t="s">
        <v>442</v>
      </c>
      <c r="GS440">
        <v>3.13481</v>
      </c>
      <c r="GT440">
        <v>2.68994</v>
      </c>
      <c r="GU440">
        <v>0.12274</v>
      </c>
      <c r="GV440">
        <v>0.128941</v>
      </c>
      <c r="GW440">
        <v>0.10852</v>
      </c>
      <c r="GX440">
        <v>0.0866577</v>
      </c>
      <c r="GY440">
        <v>27857.7</v>
      </c>
      <c r="GZ440">
        <v>27715.2</v>
      </c>
      <c r="HA440">
        <v>29522.9</v>
      </c>
      <c r="HB440">
        <v>29406.1</v>
      </c>
      <c r="HC440">
        <v>34770.6</v>
      </c>
      <c r="HD440">
        <v>35578.8</v>
      </c>
      <c r="HE440">
        <v>41542.5</v>
      </c>
      <c r="HF440">
        <v>41776</v>
      </c>
      <c r="HG440">
        <v>1.92533</v>
      </c>
      <c r="HH440">
        <v>1.8747</v>
      </c>
      <c r="HI440">
        <v>0.0599436</v>
      </c>
      <c r="HJ440">
        <v>0</v>
      </c>
      <c r="HK440">
        <v>29.0281</v>
      </c>
      <c r="HL440">
        <v>999.9</v>
      </c>
      <c r="HM440">
        <v>49.3</v>
      </c>
      <c r="HN440">
        <v>31.1</v>
      </c>
      <c r="HO440">
        <v>24.5473</v>
      </c>
      <c r="HP440">
        <v>62.0266</v>
      </c>
      <c r="HQ440">
        <v>25.8534</v>
      </c>
      <c r="HR440">
        <v>1</v>
      </c>
      <c r="HS440">
        <v>0.117487</v>
      </c>
      <c r="HT440">
        <v>-0.5375</v>
      </c>
      <c r="HU440">
        <v>20.338</v>
      </c>
      <c r="HV440">
        <v>5.21699</v>
      </c>
      <c r="HW440">
        <v>12.0129</v>
      </c>
      <c r="HX440">
        <v>4.9888</v>
      </c>
      <c r="HY440">
        <v>3.28783</v>
      </c>
      <c r="HZ440">
        <v>9999</v>
      </c>
      <c r="IA440">
        <v>9999</v>
      </c>
      <c r="IB440">
        <v>9999</v>
      </c>
      <c r="IC440">
        <v>5.9</v>
      </c>
      <c r="ID440">
        <v>1.86764</v>
      </c>
      <c r="IE440">
        <v>1.86676</v>
      </c>
      <c r="IF440">
        <v>1.86603</v>
      </c>
      <c r="IG440">
        <v>1.86601</v>
      </c>
      <c r="IH440">
        <v>1.86789</v>
      </c>
      <c r="II440">
        <v>1.87031</v>
      </c>
      <c r="IJ440">
        <v>1.869</v>
      </c>
      <c r="IK440">
        <v>1.87042</v>
      </c>
      <c r="IL440">
        <v>0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-0.491</v>
      </c>
      <c r="IZ440">
        <v>0.1392</v>
      </c>
      <c r="JA440">
        <v>-0.08430758455233166</v>
      </c>
      <c r="JB440">
        <v>-0.0005046786976645747</v>
      </c>
      <c r="JC440">
        <v>-2.788243218172637E-07</v>
      </c>
      <c r="JD440">
        <v>-1.458253586176284E-11</v>
      </c>
      <c r="JE440">
        <v>-0.06436460862781151</v>
      </c>
      <c r="JF440">
        <v>-0.004978686969522418</v>
      </c>
      <c r="JG440">
        <v>0.0008967905392753483</v>
      </c>
      <c r="JH440">
        <v>-1.433903952826167E-05</v>
      </c>
      <c r="JI440">
        <v>4</v>
      </c>
      <c r="JJ440">
        <v>2332</v>
      </c>
      <c r="JK440">
        <v>1</v>
      </c>
      <c r="JL440">
        <v>26</v>
      </c>
      <c r="JM440">
        <v>192914.6</v>
      </c>
      <c r="JN440">
        <v>192914.7</v>
      </c>
      <c r="JO440">
        <v>1.4978</v>
      </c>
      <c r="JP440">
        <v>2.26685</v>
      </c>
      <c r="JQ440">
        <v>1.39648</v>
      </c>
      <c r="JR440">
        <v>2.35107</v>
      </c>
      <c r="JS440">
        <v>1.49536</v>
      </c>
      <c r="JT440">
        <v>2.56104</v>
      </c>
      <c r="JU440">
        <v>36.5996</v>
      </c>
      <c r="JV440">
        <v>24.07</v>
      </c>
      <c r="JW440">
        <v>18</v>
      </c>
      <c r="JX440">
        <v>493.884</v>
      </c>
      <c r="JY440">
        <v>451.747</v>
      </c>
      <c r="JZ440">
        <v>30.0608</v>
      </c>
      <c r="KA440">
        <v>29.1186</v>
      </c>
      <c r="KB440">
        <v>30.0002</v>
      </c>
      <c r="KC440">
        <v>28.9341</v>
      </c>
      <c r="KD440">
        <v>28.856</v>
      </c>
      <c r="KE440">
        <v>29.9876</v>
      </c>
      <c r="KF440">
        <v>29.7318</v>
      </c>
      <c r="KG440">
        <v>58.3491</v>
      </c>
      <c r="KH440">
        <v>29.7791</v>
      </c>
      <c r="KI440">
        <v>673.884</v>
      </c>
      <c r="KJ440">
        <v>18.2055</v>
      </c>
      <c r="KK440">
        <v>100.898</v>
      </c>
      <c r="KL440">
        <v>100.459</v>
      </c>
    </row>
    <row r="441" spans="1:298">
      <c r="A441">
        <v>425</v>
      </c>
      <c r="B441">
        <v>1758822307.5</v>
      </c>
      <c r="C441">
        <v>9272.400000095367</v>
      </c>
      <c r="D441" t="s">
        <v>1298</v>
      </c>
      <c r="E441" t="s">
        <v>1299</v>
      </c>
      <c r="F441">
        <v>5</v>
      </c>
      <c r="G441" t="s">
        <v>1219</v>
      </c>
      <c r="H441" t="s">
        <v>437</v>
      </c>
      <c r="I441" t="s">
        <v>438</v>
      </c>
      <c r="J441">
        <v>1758822299.714286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672.0225946115246</v>
      </c>
      <c r="AL441">
        <v>629.4499030303031</v>
      </c>
      <c r="AM441">
        <v>3.313854082782556</v>
      </c>
      <c r="AN441">
        <v>65.06537855380651</v>
      </c>
      <c r="AO441">
        <f>(AQ441 - AP441 + DZ441*1E3/(8.314*(EB441+273.15)) * AS441/DY441 * AR441) * DY441/(100*DM441) * 1000/(1000 - AQ441)</f>
        <v>0</v>
      </c>
      <c r="AP441">
        <v>18.15234788365431</v>
      </c>
      <c r="AQ441">
        <v>24.48207454545454</v>
      </c>
      <c r="AR441">
        <v>-0.0003184587872722806</v>
      </c>
      <c r="AS441">
        <v>108.0142329916275</v>
      </c>
      <c r="AT441">
        <v>0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5</v>
      </c>
      <c r="DN441">
        <v>0.5</v>
      </c>
      <c r="DO441" t="s">
        <v>440</v>
      </c>
      <c r="DP441">
        <v>2</v>
      </c>
      <c r="DQ441" t="b">
        <v>1</v>
      </c>
      <c r="DR441">
        <v>1758822299.714286</v>
      </c>
      <c r="DS441">
        <v>590.5559642857143</v>
      </c>
      <c r="DT441">
        <v>644.0778214285714</v>
      </c>
      <c r="DU441">
        <v>24.50046071428572</v>
      </c>
      <c r="DV441">
        <v>18.13535357142857</v>
      </c>
      <c r="DW441">
        <v>591.0390357142857</v>
      </c>
      <c r="DX441">
        <v>24.36120714285714</v>
      </c>
      <c r="DY441">
        <v>500.0318928571429</v>
      </c>
      <c r="DZ441">
        <v>91.1267857142857</v>
      </c>
      <c r="EA441">
        <v>0.02956612857142857</v>
      </c>
      <c r="EB441">
        <v>30.85531785714286</v>
      </c>
      <c r="EC441">
        <v>29.99946428571428</v>
      </c>
      <c r="ED441">
        <v>999.9000000000002</v>
      </c>
      <c r="EE441">
        <v>0</v>
      </c>
      <c r="EF441">
        <v>0</v>
      </c>
      <c r="EG441">
        <v>10013.13071428571</v>
      </c>
      <c r="EH441">
        <v>0</v>
      </c>
      <c r="EI441">
        <v>11.8598</v>
      </c>
      <c r="EJ441">
        <v>-53.52187857142857</v>
      </c>
      <c r="EK441">
        <v>605.388142857143</v>
      </c>
      <c r="EL441">
        <v>655.97425</v>
      </c>
      <c r="EM441">
        <v>6.365105357142858</v>
      </c>
      <c r="EN441">
        <v>644.0778214285714</v>
      </c>
      <c r="EO441">
        <v>18.13535357142857</v>
      </c>
      <c r="EP441">
        <v>2.2326475</v>
      </c>
      <c r="EQ441">
        <v>1.652616785714286</v>
      </c>
      <c r="ER441">
        <v>19.19852857142857</v>
      </c>
      <c r="ES441">
        <v>14.45836785714286</v>
      </c>
      <c r="ET441">
        <v>2000.009285714286</v>
      </c>
      <c r="EU441">
        <v>0.979997392857143</v>
      </c>
      <c r="EV441">
        <v>0.020002825</v>
      </c>
      <c r="EW441">
        <v>0</v>
      </c>
      <c r="EX441">
        <v>691.3834999999999</v>
      </c>
      <c r="EY441">
        <v>5.00097</v>
      </c>
      <c r="EZ441">
        <v>13825.94285714286</v>
      </c>
      <c r="FA441">
        <v>16707.64285714286</v>
      </c>
      <c r="FB441">
        <v>41.2185</v>
      </c>
      <c r="FC441">
        <v>41.56199999999999</v>
      </c>
      <c r="FD441">
        <v>41.16264285714284</v>
      </c>
      <c r="FE441">
        <v>41.125</v>
      </c>
      <c r="FF441">
        <v>41.81199999999999</v>
      </c>
      <c r="FG441">
        <v>1955.104285714286</v>
      </c>
      <c r="FH441">
        <v>39.90178571428572</v>
      </c>
      <c r="FI441">
        <v>0</v>
      </c>
      <c r="FJ441">
        <v>1758822309</v>
      </c>
      <c r="FK441">
        <v>0</v>
      </c>
      <c r="FL441">
        <v>691.9994230769231</v>
      </c>
      <c r="FM441">
        <v>67.48427342033544</v>
      </c>
      <c r="FN441">
        <v>1335.268374254898</v>
      </c>
      <c r="FO441">
        <v>13838.82307692308</v>
      </c>
      <c r="FP441">
        <v>15</v>
      </c>
      <c r="FQ441">
        <v>0</v>
      </c>
      <c r="FR441" t="s">
        <v>441</v>
      </c>
      <c r="FS441">
        <v>1747247426.5</v>
      </c>
      <c r="FT441">
        <v>1747247420.5</v>
      </c>
      <c r="FU441">
        <v>0</v>
      </c>
      <c r="FV441">
        <v>1.027</v>
      </c>
      <c r="FW441">
        <v>0.031</v>
      </c>
      <c r="FX441">
        <v>0.02</v>
      </c>
      <c r="FY441">
        <v>0.05</v>
      </c>
      <c r="FZ441">
        <v>420</v>
      </c>
      <c r="GA441">
        <v>16</v>
      </c>
      <c r="GB441">
        <v>0.01</v>
      </c>
      <c r="GC441">
        <v>0.1</v>
      </c>
      <c r="GD441">
        <v>-53.1674475</v>
      </c>
      <c r="GE441">
        <v>-8.251734709193135</v>
      </c>
      <c r="GF441">
        <v>0.7966433571515864</v>
      </c>
      <c r="GG441">
        <v>0</v>
      </c>
      <c r="GH441">
        <v>688.6100882352941</v>
      </c>
      <c r="GI441">
        <v>67.81119933608637</v>
      </c>
      <c r="GJ441">
        <v>6.657367137096828</v>
      </c>
      <c r="GK441">
        <v>-1</v>
      </c>
      <c r="GL441">
        <v>6.3723095</v>
      </c>
      <c r="GM441">
        <v>-0.1663969981238325</v>
      </c>
      <c r="GN441">
        <v>0.02332656521543623</v>
      </c>
      <c r="GO441">
        <v>0</v>
      </c>
      <c r="GP441">
        <v>0</v>
      </c>
      <c r="GQ441">
        <v>2</v>
      </c>
      <c r="GR441" t="s">
        <v>450</v>
      </c>
      <c r="GS441">
        <v>3.13495</v>
      </c>
      <c r="GT441">
        <v>2.6898</v>
      </c>
      <c r="GU441">
        <v>0.125058</v>
      </c>
      <c r="GV441">
        <v>0.131211</v>
      </c>
      <c r="GW441">
        <v>0.108488</v>
      </c>
      <c r="GX441">
        <v>0.0869253</v>
      </c>
      <c r="GY441">
        <v>27784.3</v>
      </c>
      <c r="GZ441">
        <v>27643.3</v>
      </c>
      <c r="HA441">
        <v>29523.1</v>
      </c>
      <c r="HB441">
        <v>29406.5</v>
      </c>
      <c r="HC441">
        <v>34772</v>
      </c>
      <c r="HD441">
        <v>35568.6</v>
      </c>
      <c r="HE441">
        <v>41542.6</v>
      </c>
      <c r="HF441">
        <v>41776.4</v>
      </c>
      <c r="HG441">
        <v>1.92552</v>
      </c>
      <c r="HH441">
        <v>1.87535</v>
      </c>
      <c r="HI441">
        <v>0.0593327</v>
      </c>
      <c r="HJ441">
        <v>0</v>
      </c>
      <c r="HK441">
        <v>29.0294</v>
      </c>
      <c r="HL441">
        <v>999.9</v>
      </c>
      <c r="HM441">
        <v>49.2</v>
      </c>
      <c r="HN441">
        <v>31.1</v>
      </c>
      <c r="HO441">
        <v>24.497</v>
      </c>
      <c r="HP441">
        <v>61.7966</v>
      </c>
      <c r="HQ441">
        <v>25.8534</v>
      </c>
      <c r="HR441">
        <v>1</v>
      </c>
      <c r="HS441">
        <v>0.117691</v>
      </c>
      <c r="HT441">
        <v>-0.370531</v>
      </c>
      <c r="HU441">
        <v>20.3397</v>
      </c>
      <c r="HV441">
        <v>5.21639</v>
      </c>
      <c r="HW441">
        <v>12.0123</v>
      </c>
      <c r="HX441">
        <v>4.9887</v>
      </c>
      <c r="HY441">
        <v>3.28772</v>
      </c>
      <c r="HZ441">
        <v>9999</v>
      </c>
      <c r="IA441">
        <v>9999</v>
      </c>
      <c r="IB441">
        <v>9999</v>
      </c>
      <c r="IC441">
        <v>5.9</v>
      </c>
      <c r="ID441">
        <v>1.86762</v>
      </c>
      <c r="IE441">
        <v>1.86676</v>
      </c>
      <c r="IF441">
        <v>1.86604</v>
      </c>
      <c r="IG441">
        <v>1.86601</v>
      </c>
      <c r="IH441">
        <v>1.86786</v>
      </c>
      <c r="II441">
        <v>1.87031</v>
      </c>
      <c r="IJ441">
        <v>1.86899</v>
      </c>
      <c r="IK441">
        <v>1.87042</v>
      </c>
      <c r="IL441">
        <v>0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-0.505</v>
      </c>
      <c r="IZ441">
        <v>0.139</v>
      </c>
      <c r="JA441">
        <v>-0.08430758455233166</v>
      </c>
      <c r="JB441">
        <v>-0.0005046786976645747</v>
      </c>
      <c r="JC441">
        <v>-2.788243218172637E-07</v>
      </c>
      <c r="JD441">
        <v>-1.458253586176284E-11</v>
      </c>
      <c r="JE441">
        <v>-0.06436460862781151</v>
      </c>
      <c r="JF441">
        <v>-0.004978686969522418</v>
      </c>
      <c r="JG441">
        <v>0.0008967905392753483</v>
      </c>
      <c r="JH441">
        <v>-1.433903952826167E-05</v>
      </c>
      <c r="JI441">
        <v>4</v>
      </c>
      <c r="JJ441">
        <v>2332</v>
      </c>
      <c r="JK441">
        <v>1</v>
      </c>
      <c r="JL441">
        <v>26</v>
      </c>
      <c r="JM441">
        <v>192914.7</v>
      </c>
      <c r="JN441">
        <v>192914.8</v>
      </c>
      <c r="JO441">
        <v>1.52588</v>
      </c>
      <c r="JP441">
        <v>2.25342</v>
      </c>
      <c r="JQ441">
        <v>1.39648</v>
      </c>
      <c r="JR441">
        <v>2.34741</v>
      </c>
      <c r="JS441">
        <v>1.49536</v>
      </c>
      <c r="JT441">
        <v>2.69043</v>
      </c>
      <c r="JU441">
        <v>36.5996</v>
      </c>
      <c r="JV441">
        <v>24.07</v>
      </c>
      <c r="JW441">
        <v>18</v>
      </c>
      <c r="JX441">
        <v>494.012</v>
      </c>
      <c r="JY441">
        <v>452.164</v>
      </c>
      <c r="JZ441">
        <v>29.8182</v>
      </c>
      <c r="KA441">
        <v>29.1186</v>
      </c>
      <c r="KB441">
        <v>29.9999</v>
      </c>
      <c r="KC441">
        <v>28.9341</v>
      </c>
      <c r="KD441">
        <v>28.8572</v>
      </c>
      <c r="KE441">
        <v>30.5542</v>
      </c>
      <c r="KF441">
        <v>29.7318</v>
      </c>
      <c r="KG441">
        <v>58.3491</v>
      </c>
      <c r="KH441">
        <v>29.8345</v>
      </c>
      <c r="KI441">
        <v>693.918</v>
      </c>
      <c r="KJ441">
        <v>18.2055</v>
      </c>
      <c r="KK441">
        <v>100.898</v>
      </c>
      <c r="KL441">
        <v>100.46</v>
      </c>
    </row>
    <row r="442" spans="1:298">
      <c r="A442">
        <v>426</v>
      </c>
      <c r="B442">
        <v>1758822312.5</v>
      </c>
      <c r="C442">
        <v>9277.400000095367</v>
      </c>
      <c r="D442" t="s">
        <v>1300</v>
      </c>
      <c r="E442" t="s">
        <v>1301</v>
      </c>
      <c r="F442">
        <v>5</v>
      </c>
      <c r="G442" t="s">
        <v>1219</v>
      </c>
      <c r="H442" t="s">
        <v>437</v>
      </c>
      <c r="I442" t="s">
        <v>438</v>
      </c>
      <c r="J442">
        <v>1758822305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688.8817215913714</v>
      </c>
      <c r="AL442">
        <v>646.006018181818</v>
      </c>
      <c r="AM442">
        <v>3.312431570762738</v>
      </c>
      <c r="AN442">
        <v>65.06537855380651</v>
      </c>
      <c r="AO442">
        <f>(AQ442 - AP442 + DZ442*1E3/(8.314*(EB442+273.15)) * AS442/DY442 * AR442) * DY442/(100*DM442) * 1000/(1000 - AQ442)</f>
        <v>0</v>
      </c>
      <c r="AP442">
        <v>18.18807373146596</v>
      </c>
      <c r="AQ442">
        <v>24.49008666666667</v>
      </c>
      <c r="AR442">
        <v>0.0001279737917228632</v>
      </c>
      <c r="AS442">
        <v>108.0142329916275</v>
      </c>
      <c r="AT442">
        <v>0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5</v>
      </c>
      <c r="DN442">
        <v>0.5</v>
      </c>
      <c r="DO442" t="s">
        <v>440</v>
      </c>
      <c r="DP442">
        <v>2</v>
      </c>
      <c r="DQ442" t="b">
        <v>1</v>
      </c>
      <c r="DR442">
        <v>1758822305</v>
      </c>
      <c r="DS442">
        <v>607.5871851851853</v>
      </c>
      <c r="DT442">
        <v>661.7126296296296</v>
      </c>
      <c r="DU442">
        <v>24.49177777777778</v>
      </c>
      <c r="DV442">
        <v>18.15135185185185</v>
      </c>
      <c r="DW442">
        <v>608.0848888888889</v>
      </c>
      <c r="DX442">
        <v>24.35262592592592</v>
      </c>
      <c r="DY442">
        <v>500.02</v>
      </c>
      <c r="DZ442">
        <v>91.12621851851851</v>
      </c>
      <c r="EA442">
        <v>0.02946193333333333</v>
      </c>
      <c r="EB442">
        <v>30.85614074074074</v>
      </c>
      <c r="EC442">
        <v>30.00097407407407</v>
      </c>
      <c r="ED442">
        <v>999.9000000000001</v>
      </c>
      <c r="EE442">
        <v>0</v>
      </c>
      <c r="EF442">
        <v>0</v>
      </c>
      <c r="EG442">
        <v>10010.6562962963</v>
      </c>
      <c r="EH442">
        <v>0</v>
      </c>
      <c r="EI442">
        <v>11.8598</v>
      </c>
      <c r="EJ442">
        <v>-54.12540370370371</v>
      </c>
      <c r="EK442">
        <v>622.8417037037038</v>
      </c>
      <c r="EL442">
        <v>673.9460370370369</v>
      </c>
      <c r="EM442">
        <v>6.340416296296296</v>
      </c>
      <c r="EN442">
        <v>661.7126296296296</v>
      </c>
      <c r="EO442">
        <v>18.15135185185185</v>
      </c>
      <c r="EP442">
        <v>2.231842222222222</v>
      </c>
      <c r="EQ442">
        <v>1.654064444444444</v>
      </c>
      <c r="ER442">
        <v>19.19273703703704</v>
      </c>
      <c r="ES442">
        <v>14.4719</v>
      </c>
      <c r="ET442">
        <v>2000.003703703704</v>
      </c>
      <c r="EU442">
        <v>0.9799996666666667</v>
      </c>
      <c r="EV442">
        <v>0.02000049259259259</v>
      </c>
      <c r="EW442">
        <v>0</v>
      </c>
      <c r="EX442">
        <v>697.2430740740741</v>
      </c>
      <c r="EY442">
        <v>5.00097</v>
      </c>
      <c r="EZ442">
        <v>13941.98148148148</v>
      </c>
      <c r="FA442">
        <v>16707.6</v>
      </c>
      <c r="FB442">
        <v>41.20566666666665</v>
      </c>
      <c r="FC442">
        <v>41.56199999999999</v>
      </c>
      <c r="FD442">
        <v>41.15944444444444</v>
      </c>
      <c r="FE442">
        <v>41.125</v>
      </c>
      <c r="FF442">
        <v>41.81199999999999</v>
      </c>
      <c r="FG442">
        <v>1955.101481481481</v>
      </c>
      <c r="FH442">
        <v>39.89703703703704</v>
      </c>
      <c r="FI442">
        <v>0</v>
      </c>
      <c r="FJ442">
        <v>1758822313.8</v>
      </c>
      <c r="FK442">
        <v>0</v>
      </c>
      <c r="FL442">
        <v>697.3312307692306</v>
      </c>
      <c r="FM442">
        <v>66.74851286937545</v>
      </c>
      <c r="FN442">
        <v>1311.859829957884</v>
      </c>
      <c r="FO442">
        <v>13944.61153846154</v>
      </c>
      <c r="FP442">
        <v>15</v>
      </c>
      <c r="FQ442">
        <v>0</v>
      </c>
      <c r="FR442" t="s">
        <v>441</v>
      </c>
      <c r="FS442">
        <v>1747247426.5</v>
      </c>
      <c r="FT442">
        <v>1747247420.5</v>
      </c>
      <c r="FU442">
        <v>0</v>
      </c>
      <c r="FV442">
        <v>1.027</v>
      </c>
      <c r="FW442">
        <v>0.031</v>
      </c>
      <c r="FX442">
        <v>0.02</v>
      </c>
      <c r="FY442">
        <v>0.05</v>
      </c>
      <c r="FZ442">
        <v>420</v>
      </c>
      <c r="GA442">
        <v>16</v>
      </c>
      <c r="GB442">
        <v>0.01</v>
      </c>
      <c r="GC442">
        <v>0.1</v>
      </c>
      <c r="GD442">
        <v>-53.67920999999999</v>
      </c>
      <c r="GE442">
        <v>-7.223448405253484</v>
      </c>
      <c r="GF442">
        <v>0.6990821342303063</v>
      </c>
      <c r="GG442">
        <v>0</v>
      </c>
      <c r="GH442">
        <v>692.6501470588236</v>
      </c>
      <c r="GI442">
        <v>67.28530176141834</v>
      </c>
      <c r="GJ442">
        <v>6.606284602034605</v>
      </c>
      <c r="GK442">
        <v>-1</v>
      </c>
      <c r="GL442">
        <v>6.353875499999999</v>
      </c>
      <c r="GM442">
        <v>-0.2789867166979547</v>
      </c>
      <c r="GN442">
        <v>0.03353721313332401</v>
      </c>
      <c r="GO442">
        <v>0</v>
      </c>
      <c r="GP442">
        <v>0</v>
      </c>
      <c r="GQ442">
        <v>2</v>
      </c>
      <c r="GR442" t="s">
        <v>450</v>
      </c>
      <c r="GS442">
        <v>3.13467</v>
      </c>
      <c r="GT442">
        <v>2.68965</v>
      </c>
      <c r="GU442">
        <v>0.127342</v>
      </c>
      <c r="GV442">
        <v>0.133454</v>
      </c>
      <c r="GW442">
        <v>0.108514</v>
      </c>
      <c r="GX442">
        <v>0.08696230000000001</v>
      </c>
      <c r="GY442">
        <v>27711.6</v>
      </c>
      <c r="GZ442">
        <v>27572.3</v>
      </c>
      <c r="HA442">
        <v>29523</v>
      </c>
      <c r="HB442">
        <v>29406.9</v>
      </c>
      <c r="HC442">
        <v>34771.1</v>
      </c>
      <c r="HD442">
        <v>35567.8</v>
      </c>
      <c r="HE442">
        <v>41542.7</v>
      </c>
      <c r="HF442">
        <v>41777.1</v>
      </c>
      <c r="HG442">
        <v>1.92498</v>
      </c>
      <c r="HH442">
        <v>1.8755</v>
      </c>
      <c r="HI442">
        <v>0.0600182</v>
      </c>
      <c r="HJ442">
        <v>0</v>
      </c>
      <c r="HK442">
        <v>29.0294</v>
      </c>
      <c r="HL442">
        <v>999.9</v>
      </c>
      <c r="HM442">
        <v>49.2</v>
      </c>
      <c r="HN442">
        <v>31.1</v>
      </c>
      <c r="HO442">
        <v>24.4965</v>
      </c>
      <c r="HP442">
        <v>61.8966</v>
      </c>
      <c r="HQ442">
        <v>25.8974</v>
      </c>
      <c r="HR442">
        <v>1</v>
      </c>
      <c r="HS442">
        <v>0.117053</v>
      </c>
      <c r="HT442">
        <v>-0.741757</v>
      </c>
      <c r="HU442">
        <v>20.3389</v>
      </c>
      <c r="HV442">
        <v>5.21729</v>
      </c>
      <c r="HW442">
        <v>12.0126</v>
      </c>
      <c r="HX442">
        <v>4.9887</v>
      </c>
      <c r="HY442">
        <v>3.28772</v>
      </c>
      <c r="HZ442">
        <v>9999</v>
      </c>
      <c r="IA442">
        <v>9999</v>
      </c>
      <c r="IB442">
        <v>9999</v>
      </c>
      <c r="IC442">
        <v>5.9</v>
      </c>
      <c r="ID442">
        <v>1.86764</v>
      </c>
      <c r="IE442">
        <v>1.86676</v>
      </c>
      <c r="IF442">
        <v>1.86608</v>
      </c>
      <c r="IG442">
        <v>1.86601</v>
      </c>
      <c r="IH442">
        <v>1.86789</v>
      </c>
      <c r="II442">
        <v>1.87031</v>
      </c>
      <c r="IJ442">
        <v>1.869</v>
      </c>
      <c r="IK442">
        <v>1.87042</v>
      </c>
      <c r="IL442">
        <v>0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-0.518</v>
      </c>
      <c r="IZ442">
        <v>0.1391</v>
      </c>
      <c r="JA442">
        <v>-0.08430758455233166</v>
      </c>
      <c r="JB442">
        <v>-0.0005046786976645747</v>
      </c>
      <c r="JC442">
        <v>-2.788243218172637E-07</v>
      </c>
      <c r="JD442">
        <v>-1.458253586176284E-11</v>
      </c>
      <c r="JE442">
        <v>-0.06436460862781151</v>
      </c>
      <c r="JF442">
        <v>-0.004978686969522418</v>
      </c>
      <c r="JG442">
        <v>0.0008967905392753483</v>
      </c>
      <c r="JH442">
        <v>-1.433903952826167E-05</v>
      </c>
      <c r="JI442">
        <v>4</v>
      </c>
      <c r="JJ442">
        <v>2332</v>
      </c>
      <c r="JK442">
        <v>1</v>
      </c>
      <c r="JL442">
        <v>26</v>
      </c>
      <c r="JM442">
        <v>192914.8</v>
      </c>
      <c r="JN442">
        <v>192914.9</v>
      </c>
      <c r="JO442">
        <v>1.55884</v>
      </c>
      <c r="JP442">
        <v>2.26929</v>
      </c>
      <c r="JQ442">
        <v>1.39648</v>
      </c>
      <c r="JR442">
        <v>2.34863</v>
      </c>
      <c r="JS442">
        <v>1.49536</v>
      </c>
      <c r="JT442">
        <v>2.56348</v>
      </c>
      <c r="JU442">
        <v>36.5996</v>
      </c>
      <c r="JV442">
        <v>24.0612</v>
      </c>
      <c r="JW442">
        <v>18</v>
      </c>
      <c r="JX442">
        <v>493.662</v>
      </c>
      <c r="JY442">
        <v>452.258</v>
      </c>
      <c r="JZ442">
        <v>29.7949</v>
      </c>
      <c r="KA442">
        <v>29.1186</v>
      </c>
      <c r="KB442">
        <v>29.9999</v>
      </c>
      <c r="KC442">
        <v>28.9341</v>
      </c>
      <c r="KD442">
        <v>28.8572</v>
      </c>
      <c r="KE442">
        <v>31.1989</v>
      </c>
      <c r="KF442">
        <v>29.7318</v>
      </c>
      <c r="KG442">
        <v>58.3491</v>
      </c>
      <c r="KH442">
        <v>29.8122</v>
      </c>
      <c r="KI442">
        <v>707.2910000000001</v>
      </c>
      <c r="KJ442">
        <v>18.2055</v>
      </c>
      <c r="KK442">
        <v>100.898</v>
      </c>
      <c r="KL442">
        <v>100.462</v>
      </c>
    </row>
    <row r="443" spans="1:298">
      <c r="A443">
        <v>427</v>
      </c>
      <c r="B443">
        <v>1758822317.5</v>
      </c>
      <c r="C443">
        <v>9282.400000095367</v>
      </c>
      <c r="D443" t="s">
        <v>1302</v>
      </c>
      <c r="E443" t="s">
        <v>1303</v>
      </c>
      <c r="F443">
        <v>5</v>
      </c>
      <c r="G443" t="s">
        <v>1219</v>
      </c>
      <c r="H443" t="s">
        <v>437</v>
      </c>
      <c r="I443" t="s">
        <v>438</v>
      </c>
      <c r="J443">
        <v>1758822309.714286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706.1457610921063</v>
      </c>
      <c r="AL443">
        <v>662.6546606060604</v>
      </c>
      <c r="AM443">
        <v>3.333884480357608</v>
      </c>
      <c r="AN443">
        <v>65.06537855380651</v>
      </c>
      <c r="AO443">
        <f>(AQ443 - AP443 + DZ443*1E3/(8.314*(EB443+273.15)) * AS443/DY443 * AR443) * DY443/(100*DM443) * 1000/(1000 - AQ443)</f>
        <v>0</v>
      </c>
      <c r="AP443">
        <v>18.19431963866803</v>
      </c>
      <c r="AQ443">
        <v>24.48810606060607</v>
      </c>
      <c r="AR443">
        <v>-5.082411064557259E-05</v>
      </c>
      <c r="AS443">
        <v>108.0142329916275</v>
      </c>
      <c r="AT443">
        <v>0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5</v>
      </c>
      <c r="DN443">
        <v>0.5</v>
      </c>
      <c r="DO443" t="s">
        <v>440</v>
      </c>
      <c r="DP443">
        <v>2</v>
      </c>
      <c r="DQ443" t="b">
        <v>1</v>
      </c>
      <c r="DR443">
        <v>1758822309.714286</v>
      </c>
      <c r="DS443">
        <v>622.8122857142856</v>
      </c>
      <c r="DT443">
        <v>677.5357857142859</v>
      </c>
      <c r="DU443">
        <v>24.48835714285714</v>
      </c>
      <c r="DV443">
        <v>18.17269642857143</v>
      </c>
      <c r="DW443">
        <v>623.3231071428571</v>
      </c>
      <c r="DX443">
        <v>24.34925714285714</v>
      </c>
      <c r="DY443">
        <v>500.0294285714285</v>
      </c>
      <c r="DZ443">
        <v>91.12600357142858</v>
      </c>
      <c r="EA443">
        <v>0.02935976785714286</v>
      </c>
      <c r="EB443">
        <v>30.85356428571428</v>
      </c>
      <c r="EC443">
        <v>30.00017857142857</v>
      </c>
      <c r="ED443">
        <v>999.9000000000002</v>
      </c>
      <c r="EE443">
        <v>0</v>
      </c>
      <c r="EF443">
        <v>0</v>
      </c>
      <c r="EG443">
        <v>10001.60607142857</v>
      </c>
      <c r="EH443">
        <v>0</v>
      </c>
      <c r="EI443">
        <v>11.8598</v>
      </c>
      <c r="EJ443">
        <v>-54.72348928571428</v>
      </c>
      <c r="EK443">
        <v>638.446857142857</v>
      </c>
      <c r="EL443">
        <v>690.0767142857142</v>
      </c>
      <c r="EM443">
        <v>6.315653214285715</v>
      </c>
      <c r="EN443">
        <v>677.5357857142859</v>
      </c>
      <c r="EO443">
        <v>18.17269642857143</v>
      </c>
      <c r="EP443">
        <v>2.231525357142857</v>
      </c>
      <c r="EQ443">
        <v>1.656005357142857</v>
      </c>
      <c r="ER443">
        <v>19.19045357142857</v>
      </c>
      <c r="ES443">
        <v>14.49005357142857</v>
      </c>
      <c r="ET443">
        <v>2000.001785714286</v>
      </c>
      <c r="EU443">
        <v>0.9800026428571431</v>
      </c>
      <c r="EV443">
        <v>0.01999745357142857</v>
      </c>
      <c r="EW443">
        <v>0</v>
      </c>
      <c r="EX443">
        <v>702.3838214285715</v>
      </c>
      <c r="EY443">
        <v>5.00097</v>
      </c>
      <c r="EZ443">
        <v>14043.75</v>
      </c>
      <c r="FA443">
        <v>16707.60357142857</v>
      </c>
      <c r="FB443">
        <v>41.19824999999999</v>
      </c>
      <c r="FC443">
        <v>41.56199999999999</v>
      </c>
      <c r="FD443">
        <v>41.15599999999999</v>
      </c>
      <c r="FE443">
        <v>41.125</v>
      </c>
      <c r="FF443">
        <v>41.81199999999999</v>
      </c>
      <c r="FG443">
        <v>1955.1075</v>
      </c>
      <c r="FH443">
        <v>39.89142857142858</v>
      </c>
      <c r="FI443">
        <v>0</v>
      </c>
      <c r="FJ443">
        <v>1758822318.6</v>
      </c>
      <c r="FK443">
        <v>0</v>
      </c>
      <c r="FL443">
        <v>702.598576923077</v>
      </c>
      <c r="FM443">
        <v>64.20379486345399</v>
      </c>
      <c r="FN443">
        <v>1283.435897467652</v>
      </c>
      <c r="FO443">
        <v>14048.37307692308</v>
      </c>
      <c r="FP443">
        <v>15</v>
      </c>
      <c r="FQ443">
        <v>0</v>
      </c>
      <c r="FR443" t="s">
        <v>441</v>
      </c>
      <c r="FS443">
        <v>1747247426.5</v>
      </c>
      <c r="FT443">
        <v>1747247420.5</v>
      </c>
      <c r="FU443">
        <v>0</v>
      </c>
      <c r="FV443">
        <v>1.027</v>
      </c>
      <c r="FW443">
        <v>0.031</v>
      </c>
      <c r="FX443">
        <v>0.02</v>
      </c>
      <c r="FY443">
        <v>0.05</v>
      </c>
      <c r="FZ443">
        <v>420</v>
      </c>
      <c r="GA443">
        <v>16</v>
      </c>
      <c r="GB443">
        <v>0.01</v>
      </c>
      <c r="GC443">
        <v>0.1</v>
      </c>
      <c r="GD443">
        <v>-54.32225121951219</v>
      </c>
      <c r="GE443">
        <v>-7.25858885017441</v>
      </c>
      <c r="GF443">
        <v>0.7199024578649358</v>
      </c>
      <c r="GG443">
        <v>0</v>
      </c>
      <c r="GH443">
        <v>698.6231764705883</v>
      </c>
      <c r="GI443">
        <v>65.88858665229721</v>
      </c>
      <c r="GJ443">
        <v>6.469953779590292</v>
      </c>
      <c r="GK443">
        <v>-1</v>
      </c>
      <c r="GL443">
        <v>6.333229024390245</v>
      </c>
      <c r="GM443">
        <v>-0.3316923344947594</v>
      </c>
      <c r="GN443">
        <v>0.03735111633848596</v>
      </c>
      <c r="GO443">
        <v>0</v>
      </c>
      <c r="GP443">
        <v>0</v>
      </c>
      <c r="GQ443">
        <v>2</v>
      </c>
      <c r="GR443" t="s">
        <v>450</v>
      </c>
      <c r="GS443">
        <v>3.13472</v>
      </c>
      <c r="GT443">
        <v>2.68946</v>
      </c>
      <c r="GU443">
        <v>0.129607</v>
      </c>
      <c r="GV443">
        <v>0.135688</v>
      </c>
      <c r="GW443">
        <v>0.1085</v>
      </c>
      <c r="GX443">
        <v>0.0869738</v>
      </c>
      <c r="GY443">
        <v>27640</v>
      </c>
      <c r="GZ443">
        <v>27501.2</v>
      </c>
      <c r="HA443">
        <v>29523.4</v>
      </c>
      <c r="HB443">
        <v>29407</v>
      </c>
      <c r="HC443">
        <v>34772.2</v>
      </c>
      <c r="HD443">
        <v>35567.5</v>
      </c>
      <c r="HE443">
        <v>41543.3</v>
      </c>
      <c r="HF443">
        <v>41777.3</v>
      </c>
      <c r="HG443">
        <v>1.9255</v>
      </c>
      <c r="HH443">
        <v>1.87528</v>
      </c>
      <c r="HI443">
        <v>0.0592433</v>
      </c>
      <c r="HJ443">
        <v>0</v>
      </c>
      <c r="HK443">
        <v>29.0294</v>
      </c>
      <c r="HL443">
        <v>999.9</v>
      </c>
      <c r="HM443">
        <v>49.2</v>
      </c>
      <c r="HN443">
        <v>31.1</v>
      </c>
      <c r="HO443">
        <v>24.4988</v>
      </c>
      <c r="HP443">
        <v>62.0266</v>
      </c>
      <c r="HQ443">
        <v>25.9736</v>
      </c>
      <c r="HR443">
        <v>1</v>
      </c>
      <c r="HS443">
        <v>0.117027</v>
      </c>
      <c r="HT443">
        <v>-0.818701</v>
      </c>
      <c r="HU443">
        <v>20.3386</v>
      </c>
      <c r="HV443">
        <v>5.21744</v>
      </c>
      <c r="HW443">
        <v>12.0135</v>
      </c>
      <c r="HX443">
        <v>4.9887</v>
      </c>
      <c r="HY443">
        <v>3.28778</v>
      </c>
      <c r="HZ443">
        <v>9999</v>
      </c>
      <c r="IA443">
        <v>9999</v>
      </c>
      <c r="IB443">
        <v>9999</v>
      </c>
      <c r="IC443">
        <v>5.9</v>
      </c>
      <c r="ID443">
        <v>1.86764</v>
      </c>
      <c r="IE443">
        <v>1.86676</v>
      </c>
      <c r="IF443">
        <v>1.86604</v>
      </c>
      <c r="IG443">
        <v>1.866</v>
      </c>
      <c r="IH443">
        <v>1.86791</v>
      </c>
      <c r="II443">
        <v>1.87029</v>
      </c>
      <c r="IJ443">
        <v>1.86903</v>
      </c>
      <c r="IK443">
        <v>1.87042</v>
      </c>
      <c r="IL443">
        <v>0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-0.533</v>
      </c>
      <c r="IZ443">
        <v>0.1391</v>
      </c>
      <c r="JA443">
        <v>-0.08430758455233166</v>
      </c>
      <c r="JB443">
        <v>-0.0005046786976645747</v>
      </c>
      <c r="JC443">
        <v>-2.788243218172637E-07</v>
      </c>
      <c r="JD443">
        <v>-1.458253586176284E-11</v>
      </c>
      <c r="JE443">
        <v>-0.06436460862781151</v>
      </c>
      <c r="JF443">
        <v>-0.004978686969522418</v>
      </c>
      <c r="JG443">
        <v>0.0008967905392753483</v>
      </c>
      <c r="JH443">
        <v>-1.433903952826167E-05</v>
      </c>
      <c r="JI443">
        <v>4</v>
      </c>
      <c r="JJ443">
        <v>2332</v>
      </c>
      <c r="JK443">
        <v>1</v>
      </c>
      <c r="JL443">
        <v>26</v>
      </c>
      <c r="JM443">
        <v>192914.9</v>
      </c>
      <c r="JN443">
        <v>192915</v>
      </c>
      <c r="JO443">
        <v>1.58691</v>
      </c>
      <c r="JP443">
        <v>2.25586</v>
      </c>
      <c r="JQ443">
        <v>1.39648</v>
      </c>
      <c r="JR443">
        <v>2.34985</v>
      </c>
      <c r="JS443">
        <v>1.49536</v>
      </c>
      <c r="JT443">
        <v>2.7063</v>
      </c>
      <c r="JU443">
        <v>36.5996</v>
      </c>
      <c r="JV443">
        <v>24.07</v>
      </c>
      <c r="JW443">
        <v>18</v>
      </c>
      <c r="JX443">
        <v>493.996</v>
      </c>
      <c r="JY443">
        <v>452.117</v>
      </c>
      <c r="JZ443">
        <v>29.7868</v>
      </c>
      <c r="KA443">
        <v>29.1172</v>
      </c>
      <c r="KB443">
        <v>29.9999</v>
      </c>
      <c r="KC443">
        <v>28.9341</v>
      </c>
      <c r="KD443">
        <v>28.8572</v>
      </c>
      <c r="KE443">
        <v>31.7558</v>
      </c>
      <c r="KF443">
        <v>29.7318</v>
      </c>
      <c r="KG443">
        <v>57.9729</v>
      </c>
      <c r="KH443">
        <v>29.8074</v>
      </c>
      <c r="KI443">
        <v>727.325</v>
      </c>
      <c r="KJ443">
        <v>18.2055</v>
      </c>
      <c r="KK443">
        <v>100.9</v>
      </c>
      <c r="KL443">
        <v>100.462</v>
      </c>
    </row>
    <row r="444" spans="1:298">
      <c r="A444">
        <v>428</v>
      </c>
      <c r="B444">
        <v>1758822322.5</v>
      </c>
      <c r="C444">
        <v>9287.400000095367</v>
      </c>
      <c r="D444" t="s">
        <v>1304</v>
      </c>
      <c r="E444" t="s">
        <v>1305</v>
      </c>
      <c r="F444">
        <v>5</v>
      </c>
      <c r="G444" t="s">
        <v>1219</v>
      </c>
      <c r="H444" t="s">
        <v>437</v>
      </c>
      <c r="I444" t="s">
        <v>438</v>
      </c>
      <c r="J444">
        <v>1758822315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723.2588107370801</v>
      </c>
      <c r="AL444">
        <v>679.377806060606</v>
      </c>
      <c r="AM444">
        <v>3.34775915790307</v>
      </c>
      <c r="AN444">
        <v>65.06537855380651</v>
      </c>
      <c r="AO444">
        <f>(AQ444 - AP444 + DZ444*1E3/(8.314*(EB444+273.15)) * AS444/DY444 * AR444) * DY444/(100*DM444) * 1000/(1000 - AQ444)</f>
        <v>0</v>
      </c>
      <c r="AP444">
        <v>18.16696726053795</v>
      </c>
      <c r="AQ444">
        <v>24.47212121212121</v>
      </c>
      <c r="AR444">
        <v>-0.0002448836782087447</v>
      </c>
      <c r="AS444">
        <v>108.0142329916275</v>
      </c>
      <c r="AT444">
        <v>0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5</v>
      </c>
      <c r="DN444">
        <v>0.5</v>
      </c>
      <c r="DO444" t="s">
        <v>440</v>
      </c>
      <c r="DP444">
        <v>2</v>
      </c>
      <c r="DQ444" t="b">
        <v>1</v>
      </c>
      <c r="DR444">
        <v>1758822315</v>
      </c>
      <c r="DS444">
        <v>639.9487407407406</v>
      </c>
      <c r="DT444">
        <v>695.2798148148148</v>
      </c>
      <c r="DU444">
        <v>24.48655555555555</v>
      </c>
      <c r="DV444">
        <v>18.18367037037037</v>
      </c>
      <c r="DW444">
        <v>640.4744444444443</v>
      </c>
      <c r="DX444">
        <v>24.34746666666667</v>
      </c>
      <c r="DY444">
        <v>499.9640370370371</v>
      </c>
      <c r="DZ444">
        <v>91.12605925925926</v>
      </c>
      <c r="EA444">
        <v>0.02938664814814815</v>
      </c>
      <c r="EB444">
        <v>30.85003333333334</v>
      </c>
      <c r="EC444">
        <v>30.00165925925926</v>
      </c>
      <c r="ED444">
        <v>999.9000000000001</v>
      </c>
      <c r="EE444">
        <v>0</v>
      </c>
      <c r="EF444">
        <v>0</v>
      </c>
      <c r="EG444">
        <v>9992.247037037036</v>
      </c>
      <c r="EH444">
        <v>0</v>
      </c>
      <c r="EI444">
        <v>11.8598</v>
      </c>
      <c r="EJ444">
        <v>-55.33107407407407</v>
      </c>
      <c r="EK444">
        <v>656.0121481481482</v>
      </c>
      <c r="EL444">
        <v>708.1565185185187</v>
      </c>
      <c r="EM444">
        <v>6.302878148148148</v>
      </c>
      <c r="EN444">
        <v>695.2798148148148</v>
      </c>
      <c r="EO444">
        <v>18.18367037037037</v>
      </c>
      <c r="EP444">
        <v>2.231362592592593</v>
      </c>
      <c r="EQ444">
        <v>1.657005185185185</v>
      </c>
      <c r="ER444">
        <v>19.18927777777778</v>
      </c>
      <c r="ES444">
        <v>14.49942222222222</v>
      </c>
      <c r="ET444">
        <v>2000.004444444445</v>
      </c>
      <c r="EU444">
        <v>0.9800041111111113</v>
      </c>
      <c r="EV444">
        <v>0.01999595555555556</v>
      </c>
      <c r="EW444">
        <v>0</v>
      </c>
      <c r="EX444">
        <v>708.0164074074075</v>
      </c>
      <c r="EY444">
        <v>5.00097</v>
      </c>
      <c r="EZ444">
        <v>14155.73333333333</v>
      </c>
      <c r="FA444">
        <v>16707.64074074074</v>
      </c>
      <c r="FB444">
        <v>41.19166666666666</v>
      </c>
      <c r="FC444">
        <v>41.56199999999999</v>
      </c>
      <c r="FD444">
        <v>41.14337037037038</v>
      </c>
      <c r="FE444">
        <v>41.125</v>
      </c>
      <c r="FF444">
        <v>41.81199999999999</v>
      </c>
      <c r="FG444">
        <v>1955.111481481482</v>
      </c>
      <c r="FH444">
        <v>39.88814814814815</v>
      </c>
      <c r="FI444">
        <v>0</v>
      </c>
      <c r="FJ444">
        <v>1758822323.4</v>
      </c>
      <c r="FK444">
        <v>0</v>
      </c>
      <c r="FL444">
        <v>707.6928461538462</v>
      </c>
      <c r="FM444">
        <v>63.00861536589723</v>
      </c>
      <c r="FN444">
        <v>1246.205128194243</v>
      </c>
      <c r="FO444">
        <v>14149.45</v>
      </c>
      <c r="FP444">
        <v>15</v>
      </c>
      <c r="FQ444">
        <v>0</v>
      </c>
      <c r="FR444" t="s">
        <v>441</v>
      </c>
      <c r="FS444">
        <v>1747247426.5</v>
      </c>
      <c r="FT444">
        <v>1747247420.5</v>
      </c>
      <c r="FU444">
        <v>0</v>
      </c>
      <c r="FV444">
        <v>1.027</v>
      </c>
      <c r="FW444">
        <v>0.031</v>
      </c>
      <c r="FX444">
        <v>0.02</v>
      </c>
      <c r="FY444">
        <v>0.05</v>
      </c>
      <c r="FZ444">
        <v>420</v>
      </c>
      <c r="GA444">
        <v>16</v>
      </c>
      <c r="GB444">
        <v>0.01</v>
      </c>
      <c r="GC444">
        <v>0.1</v>
      </c>
      <c r="GD444">
        <v>-54.93140487804879</v>
      </c>
      <c r="GE444">
        <v>-7.123923344947796</v>
      </c>
      <c r="GF444">
        <v>0.7065077839321324</v>
      </c>
      <c r="GG444">
        <v>0</v>
      </c>
      <c r="GH444">
        <v>704.5127352941178</v>
      </c>
      <c r="GI444">
        <v>64.05844155422928</v>
      </c>
      <c r="GJ444">
        <v>6.288201825214966</v>
      </c>
      <c r="GK444">
        <v>-1</v>
      </c>
      <c r="GL444">
        <v>6.317065121951219</v>
      </c>
      <c r="GM444">
        <v>-0.2028840418118291</v>
      </c>
      <c r="GN444">
        <v>0.03062681808416833</v>
      </c>
      <c r="GO444">
        <v>0</v>
      </c>
      <c r="GP444">
        <v>0</v>
      </c>
      <c r="GQ444">
        <v>2</v>
      </c>
      <c r="GR444" t="s">
        <v>450</v>
      </c>
      <c r="GS444">
        <v>3.13478</v>
      </c>
      <c r="GT444">
        <v>2.68998</v>
      </c>
      <c r="GU444">
        <v>0.131854</v>
      </c>
      <c r="GV444">
        <v>0.137908</v>
      </c>
      <c r="GW444">
        <v>0.10844</v>
      </c>
      <c r="GX444">
        <v>0.0868013</v>
      </c>
      <c r="GY444">
        <v>27568.7</v>
      </c>
      <c r="GZ444">
        <v>27430.6</v>
      </c>
      <c r="HA444">
        <v>29523.5</v>
      </c>
      <c r="HB444">
        <v>29407</v>
      </c>
      <c r="HC444">
        <v>34774.9</v>
      </c>
      <c r="HD444">
        <v>35574.3</v>
      </c>
      <c r="HE444">
        <v>41543.7</v>
      </c>
      <c r="HF444">
        <v>41777.3</v>
      </c>
      <c r="HG444">
        <v>1.92537</v>
      </c>
      <c r="HH444">
        <v>1.87518</v>
      </c>
      <c r="HI444">
        <v>0.0597201</v>
      </c>
      <c r="HJ444">
        <v>0</v>
      </c>
      <c r="HK444">
        <v>29.0294</v>
      </c>
      <c r="HL444">
        <v>999.9</v>
      </c>
      <c r="HM444">
        <v>49.2</v>
      </c>
      <c r="HN444">
        <v>31.1</v>
      </c>
      <c r="HO444">
        <v>24.4975</v>
      </c>
      <c r="HP444">
        <v>61.9766</v>
      </c>
      <c r="HQ444">
        <v>25.8454</v>
      </c>
      <c r="HR444">
        <v>1</v>
      </c>
      <c r="HS444">
        <v>0.116667</v>
      </c>
      <c r="HT444">
        <v>-0.857838</v>
      </c>
      <c r="HU444">
        <v>20.3383</v>
      </c>
      <c r="HV444">
        <v>5.21684</v>
      </c>
      <c r="HW444">
        <v>12.0147</v>
      </c>
      <c r="HX444">
        <v>4.9888</v>
      </c>
      <c r="HY444">
        <v>3.28772</v>
      </c>
      <c r="HZ444">
        <v>9999</v>
      </c>
      <c r="IA444">
        <v>9999</v>
      </c>
      <c r="IB444">
        <v>9999</v>
      </c>
      <c r="IC444">
        <v>5.9</v>
      </c>
      <c r="ID444">
        <v>1.86764</v>
      </c>
      <c r="IE444">
        <v>1.86676</v>
      </c>
      <c r="IF444">
        <v>1.86606</v>
      </c>
      <c r="IG444">
        <v>1.86601</v>
      </c>
      <c r="IH444">
        <v>1.8679</v>
      </c>
      <c r="II444">
        <v>1.87029</v>
      </c>
      <c r="IJ444">
        <v>1.86902</v>
      </c>
      <c r="IK444">
        <v>1.87044</v>
      </c>
      <c r="IL444">
        <v>0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-0.547</v>
      </c>
      <c r="IZ444">
        <v>0.1388</v>
      </c>
      <c r="JA444">
        <v>-0.08430758455233166</v>
      </c>
      <c r="JB444">
        <v>-0.0005046786976645747</v>
      </c>
      <c r="JC444">
        <v>-2.788243218172637E-07</v>
      </c>
      <c r="JD444">
        <v>-1.458253586176284E-11</v>
      </c>
      <c r="JE444">
        <v>-0.06436460862781151</v>
      </c>
      <c r="JF444">
        <v>-0.004978686969522418</v>
      </c>
      <c r="JG444">
        <v>0.0008967905392753483</v>
      </c>
      <c r="JH444">
        <v>-1.433903952826167E-05</v>
      </c>
      <c r="JI444">
        <v>4</v>
      </c>
      <c r="JJ444">
        <v>2332</v>
      </c>
      <c r="JK444">
        <v>1</v>
      </c>
      <c r="JL444">
        <v>26</v>
      </c>
      <c r="JM444">
        <v>192914.9</v>
      </c>
      <c r="JN444">
        <v>192915</v>
      </c>
      <c r="JO444">
        <v>1.61743</v>
      </c>
      <c r="JP444">
        <v>2.2522</v>
      </c>
      <c r="JQ444">
        <v>1.39648</v>
      </c>
      <c r="JR444">
        <v>2.34497</v>
      </c>
      <c r="JS444">
        <v>1.49536</v>
      </c>
      <c r="JT444">
        <v>2.64404</v>
      </c>
      <c r="JU444">
        <v>36.6233</v>
      </c>
      <c r="JV444">
        <v>24.07</v>
      </c>
      <c r="JW444">
        <v>18</v>
      </c>
      <c r="JX444">
        <v>493.911</v>
      </c>
      <c r="JY444">
        <v>452.036</v>
      </c>
      <c r="JZ444">
        <v>29.7911</v>
      </c>
      <c r="KA444">
        <v>29.116</v>
      </c>
      <c r="KB444">
        <v>29.9999</v>
      </c>
      <c r="KC444">
        <v>28.9334</v>
      </c>
      <c r="KD444">
        <v>28.8549</v>
      </c>
      <c r="KE444">
        <v>32.384</v>
      </c>
      <c r="KF444">
        <v>29.7318</v>
      </c>
      <c r="KG444">
        <v>57.9729</v>
      </c>
      <c r="KH444">
        <v>29.8008</v>
      </c>
      <c r="KI444">
        <v>740.696</v>
      </c>
      <c r="KJ444">
        <v>18.2076</v>
      </c>
      <c r="KK444">
        <v>100.9</v>
      </c>
      <c r="KL444">
        <v>100.462</v>
      </c>
    </row>
    <row r="445" spans="1:298">
      <c r="A445">
        <v>429</v>
      </c>
      <c r="B445">
        <v>1758822327.5</v>
      </c>
      <c r="C445">
        <v>9292.400000095367</v>
      </c>
      <c r="D445" t="s">
        <v>1306</v>
      </c>
      <c r="E445" t="s">
        <v>1307</v>
      </c>
      <c r="F445">
        <v>5</v>
      </c>
      <c r="G445" t="s">
        <v>1219</v>
      </c>
      <c r="H445" t="s">
        <v>437</v>
      </c>
      <c r="I445" t="s">
        <v>438</v>
      </c>
      <c r="J445">
        <v>1758822319.714286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740.2630403688969</v>
      </c>
      <c r="AL445">
        <v>696.0029696969696</v>
      </c>
      <c r="AM445">
        <v>3.319104133551916</v>
      </c>
      <c r="AN445">
        <v>65.06537855380651</v>
      </c>
      <c r="AO445">
        <f>(AQ445 - AP445 + DZ445*1E3/(8.314*(EB445+273.15)) * AS445/DY445 * AR445) * DY445/(100*DM445) * 1000/(1000 - AQ445)</f>
        <v>0</v>
      </c>
      <c r="AP445">
        <v>18.13839862349564</v>
      </c>
      <c r="AQ445">
        <v>24.4328096969697</v>
      </c>
      <c r="AR445">
        <v>-0.007800122873448893</v>
      </c>
      <c r="AS445">
        <v>108.0142329916275</v>
      </c>
      <c r="AT445">
        <v>0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5</v>
      </c>
      <c r="DN445">
        <v>0.5</v>
      </c>
      <c r="DO445" t="s">
        <v>440</v>
      </c>
      <c r="DP445">
        <v>2</v>
      </c>
      <c r="DQ445" t="b">
        <v>1</v>
      </c>
      <c r="DR445">
        <v>1758822319.714286</v>
      </c>
      <c r="DS445">
        <v>655.2782857142856</v>
      </c>
      <c r="DT445">
        <v>711.135</v>
      </c>
      <c r="DU445">
        <v>24.47398571428571</v>
      </c>
      <c r="DV445">
        <v>18.168575</v>
      </c>
      <c r="DW445">
        <v>655.8175714285715</v>
      </c>
      <c r="DX445">
        <v>24.33506428571429</v>
      </c>
      <c r="DY445">
        <v>499.9807857142857</v>
      </c>
      <c r="DZ445">
        <v>91.12538214285712</v>
      </c>
      <c r="EA445">
        <v>0.02945779285714286</v>
      </c>
      <c r="EB445">
        <v>30.84873214285714</v>
      </c>
      <c r="EC445">
        <v>30.00361428571428</v>
      </c>
      <c r="ED445">
        <v>999.9000000000002</v>
      </c>
      <c r="EE445">
        <v>0</v>
      </c>
      <c r="EF445">
        <v>0</v>
      </c>
      <c r="EG445">
        <v>9998.016785714284</v>
      </c>
      <c r="EH445">
        <v>0</v>
      </c>
      <c r="EI445">
        <v>11.8598</v>
      </c>
      <c r="EJ445">
        <v>-55.85668571428571</v>
      </c>
      <c r="EK445">
        <v>671.717607142857</v>
      </c>
      <c r="EL445">
        <v>724.294</v>
      </c>
      <c r="EM445">
        <v>6.305411785714285</v>
      </c>
      <c r="EN445">
        <v>711.135</v>
      </c>
      <c r="EO445">
        <v>18.168575</v>
      </c>
      <c r="EP445">
        <v>2.230201071428572</v>
      </c>
      <c r="EQ445">
        <v>1.655616785714285</v>
      </c>
      <c r="ER445">
        <v>19.18091428571429</v>
      </c>
      <c r="ES445">
        <v>14.48643571428571</v>
      </c>
      <c r="ET445">
        <v>2000.0125</v>
      </c>
      <c r="EU445">
        <v>0.9800063928571431</v>
      </c>
      <c r="EV445">
        <v>0.01999363214285714</v>
      </c>
      <c r="EW445">
        <v>0</v>
      </c>
      <c r="EX445">
        <v>712.8203928571429</v>
      </c>
      <c r="EY445">
        <v>5.00097</v>
      </c>
      <c r="EZ445">
        <v>14251.62857142857</v>
      </c>
      <c r="FA445">
        <v>16707.71428571429</v>
      </c>
      <c r="FB445">
        <v>41.19149999999998</v>
      </c>
      <c r="FC445">
        <v>41.56199999999999</v>
      </c>
      <c r="FD445">
        <v>41.13385714285715</v>
      </c>
      <c r="FE445">
        <v>41.125</v>
      </c>
      <c r="FF445">
        <v>41.81199999999999</v>
      </c>
      <c r="FG445">
        <v>1955.1225</v>
      </c>
      <c r="FH445">
        <v>39.88357142857144</v>
      </c>
      <c r="FI445">
        <v>0</v>
      </c>
      <c r="FJ445">
        <v>1758822328.8</v>
      </c>
      <c r="FK445">
        <v>0</v>
      </c>
      <c r="FL445">
        <v>713.5161999999999</v>
      </c>
      <c r="FM445">
        <v>59.41215391609305</v>
      </c>
      <c r="FN445">
        <v>1180.492309516839</v>
      </c>
      <c r="FO445">
        <v>14264.76</v>
      </c>
      <c r="FP445">
        <v>15</v>
      </c>
      <c r="FQ445">
        <v>0</v>
      </c>
      <c r="FR445" t="s">
        <v>441</v>
      </c>
      <c r="FS445">
        <v>1747247426.5</v>
      </c>
      <c r="FT445">
        <v>1747247420.5</v>
      </c>
      <c r="FU445">
        <v>0</v>
      </c>
      <c r="FV445">
        <v>1.027</v>
      </c>
      <c r="FW445">
        <v>0.031</v>
      </c>
      <c r="FX445">
        <v>0.02</v>
      </c>
      <c r="FY445">
        <v>0.05</v>
      </c>
      <c r="FZ445">
        <v>420</v>
      </c>
      <c r="GA445">
        <v>16</v>
      </c>
      <c r="GB445">
        <v>0.01</v>
      </c>
      <c r="GC445">
        <v>0.1</v>
      </c>
      <c r="GD445">
        <v>-55.55516499999999</v>
      </c>
      <c r="GE445">
        <v>-6.789433395872413</v>
      </c>
      <c r="GF445">
        <v>0.6615247265030996</v>
      </c>
      <c r="GG445">
        <v>0</v>
      </c>
      <c r="GH445">
        <v>710.1079411764706</v>
      </c>
      <c r="GI445">
        <v>61.47715815313696</v>
      </c>
      <c r="GJ445">
        <v>6.038702450912573</v>
      </c>
      <c r="GK445">
        <v>-1</v>
      </c>
      <c r="GL445">
        <v>6.3044055</v>
      </c>
      <c r="GM445">
        <v>0.04601853658535646</v>
      </c>
      <c r="GN445">
        <v>0.009565152886911954</v>
      </c>
      <c r="GO445">
        <v>1</v>
      </c>
      <c r="GP445">
        <v>1</v>
      </c>
      <c r="GQ445">
        <v>2</v>
      </c>
      <c r="GR445" t="s">
        <v>442</v>
      </c>
      <c r="GS445">
        <v>3.13488</v>
      </c>
      <c r="GT445">
        <v>2.69001</v>
      </c>
      <c r="GU445">
        <v>0.134061</v>
      </c>
      <c r="GV445">
        <v>0.140047</v>
      </c>
      <c r="GW445">
        <v>0.108323</v>
      </c>
      <c r="GX445">
        <v>0.0867831</v>
      </c>
      <c r="GY445">
        <v>27498.7</v>
      </c>
      <c r="GZ445">
        <v>27362.8</v>
      </c>
      <c r="HA445">
        <v>29523.7</v>
      </c>
      <c r="HB445">
        <v>29407.3</v>
      </c>
      <c r="HC445">
        <v>34779.5</v>
      </c>
      <c r="HD445">
        <v>35575.4</v>
      </c>
      <c r="HE445">
        <v>41543.6</v>
      </c>
      <c r="HF445">
        <v>41777.6</v>
      </c>
      <c r="HG445">
        <v>1.92537</v>
      </c>
      <c r="HH445">
        <v>1.87495</v>
      </c>
      <c r="HI445">
        <v>0.0605695</v>
      </c>
      <c r="HJ445">
        <v>0</v>
      </c>
      <c r="HK445">
        <v>29.0299</v>
      </c>
      <c r="HL445">
        <v>999.9</v>
      </c>
      <c r="HM445">
        <v>49.2</v>
      </c>
      <c r="HN445">
        <v>31.1</v>
      </c>
      <c r="HO445">
        <v>24.496</v>
      </c>
      <c r="HP445">
        <v>62.0466</v>
      </c>
      <c r="HQ445">
        <v>25.8574</v>
      </c>
      <c r="HR445">
        <v>1</v>
      </c>
      <c r="HS445">
        <v>0.116677</v>
      </c>
      <c r="HT445">
        <v>-0.863156</v>
      </c>
      <c r="HU445">
        <v>20.3382</v>
      </c>
      <c r="HV445">
        <v>5.21819</v>
      </c>
      <c r="HW445">
        <v>12.0149</v>
      </c>
      <c r="HX445">
        <v>4.989</v>
      </c>
      <c r="HY445">
        <v>3.28775</v>
      </c>
      <c r="HZ445">
        <v>9999</v>
      </c>
      <c r="IA445">
        <v>9999</v>
      </c>
      <c r="IB445">
        <v>9999</v>
      </c>
      <c r="IC445">
        <v>5.9</v>
      </c>
      <c r="ID445">
        <v>1.86764</v>
      </c>
      <c r="IE445">
        <v>1.86676</v>
      </c>
      <c r="IF445">
        <v>1.86604</v>
      </c>
      <c r="IG445">
        <v>1.86601</v>
      </c>
      <c r="IH445">
        <v>1.86786</v>
      </c>
      <c r="II445">
        <v>1.87029</v>
      </c>
      <c r="IJ445">
        <v>1.86901</v>
      </c>
      <c r="IK445">
        <v>1.87042</v>
      </c>
      <c r="IL445">
        <v>0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-0.5620000000000001</v>
      </c>
      <c r="IZ445">
        <v>0.1383</v>
      </c>
      <c r="JA445">
        <v>-0.08430758455233166</v>
      </c>
      <c r="JB445">
        <v>-0.0005046786976645747</v>
      </c>
      <c r="JC445">
        <v>-2.788243218172637E-07</v>
      </c>
      <c r="JD445">
        <v>-1.458253586176284E-11</v>
      </c>
      <c r="JE445">
        <v>-0.06436460862781151</v>
      </c>
      <c r="JF445">
        <v>-0.004978686969522418</v>
      </c>
      <c r="JG445">
        <v>0.0008967905392753483</v>
      </c>
      <c r="JH445">
        <v>-1.433903952826167E-05</v>
      </c>
      <c r="JI445">
        <v>4</v>
      </c>
      <c r="JJ445">
        <v>2332</v>
      </c>
      <c r="JK445">
        <v>1</v>
      </c>
      <c r="JL445">
        <v>26</v>
      </c>
      <c r="JM445">
        <v>192915</v>
      </c>
      <c r="JN445">
        <v>192915.1</v>
      </c>
      <c r="JO445">
        <v>1.64551</v>
      </c>
      <c r="JP445">
        <v>2.2583</v>
      </c>
      <c r="JQ445">
        <v>1.39648</v>
      </c>
      <c r="JR445">
        <v>2.34985</v>
      </c>
      <c r="JS445">
        <v>1.49536</v>
      </c>
      <c r="JT445">
        <v>2.69897</v>
      </c>
      <c r="JU445">
        <v>36.6233</v>
      </c>
      <c r="JV445">
        <v>24.07</v>
      </c>
      <c r="JW445">
        <v>18</v>
      </c>
      <c r="JX445">
        <v>493.896</v>
      </c>
      <c r="JY445">
        <v>451.894</v>
      </c>
      <c r="JZ445">
        <v>29.7933</v>
      </c>
      <c r="KA445">
        <v>29.116</v>
      </c>
      <c r="KB445">
        <v>30.0001</v>
      </c>
      <c r="KC445">
        <v>28.9316</v>
      </c>
      <c r="KD445">
        <v>28.8548</v>
      </c>
      <c r="KE445">
        <v>32.9385</v>
      </c>
      <c r="KF445">
        <v>29.4389</v>
      </c>
      <c r="KG445">
        <v>57.9729</v>
      </c>
      <c r="KH445">
        <v>29.7968</v>
      </c>
      <c r="KI445">
        <v>760.732</v>
      </c>
      <c r="KJ445">
        <v>18.2429</v>
      </c>
      <c r="KK445">
        <v>100.901</v>
      </c>
      <c r="KL445">
        <v>100.463</v>
      </c>
    </row>
    <row r="446" spans="1:298">
      <c r="A446">
        <v>430</v>
      </c>
      <c r="B446">
        <v>1758822332.5</v>
      </c>
      <c r="C446">
        <v>9297.400000095367</v>
      </c>
      <c r="D446" t="s">
        <v>1308</v>
      </c>
      <c r="E446" t="s">
        <v>1309</v>
      </c>
      <c r="F446">
        <v>5</v>
      </c>
      <c r="G446" t="s">
        <v>1219</v>
      </c>
      <c r="H446" t="s">
        <v>437</v>
      </c>
      <c r="I446" t="s">
        <v>438</v>
      </c>
      <c r="J446">
        <v>1758822325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757.329153697281</v>
      </c>
      <c r="AL446">
        <v>712.3792848484849</v>
      </c>
      <c r="AM446">
        <v>3.275578135267864</v>
      </c>
      <c r="AN446">
        <v>65.06537855380651</v>
      </c>
      <c r="AO446">
        <f>(AQ446 - AP446 + DZ446*1E3/(8.314*(EB446+273.15)) * AS446/DY446 * AR446) * DY446/(100*DM446) * 1000/(1000 - AQ446)</f>
        <v>0</v>
      </c>
      <c r="AP446">
        <v>18.15013930333479</v>
      </c>
      <c r="AQ446">
        <v>24.39988242424242</v>
      </c>
      <c r="AR446">
        <v>-0.006387773708569635</v>
      </c>
      <c r="AS446">
        <v>108.0142329916275</v>
      </c>
      <c r="AT446">
        <v>0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5</v>
      </c>
      <c r="DN446">
        <v>0.5</v>
      </c>
      <c r="DO446" t="s">
        <v>440</v>
      </c>
      <c r="DP446">
        <v>2</v>
      </c>
      <c r="DQ446" t="b">
        <v>1</v>
      </c>
      <c r="DR446">
        <v>1758822325</v>
      </c>
      <c r="DS446">
        <v>672.4333333333333</v>
      </c>
      <c r="DT446">
        <v>728.8567777777777</v>
      </c>
      <c r="DU446">
        <v>24.44743703703703</v>
      </c>
      <c r="DV446">
        <v>18.15331851851852</v>
      </c>
      <c r="DW446">
        <v>672.9880740740741</v>
      </c>
      <c r="DX446">
        <v>24.30887037037037</v>
      </c>
      <c r="DY446">
        <v>499.9851851851852</v>
      </c>
      <c r="DZ446">
        <v>91.12522962962964</v>
      </c>
      <c r="EA446">
        <v>0.02960921851851852</v>
      </c>
      <c r="EB446">
        <v>30.84978518518519</v>
      </c>
      <c r="EC446">
        <v>30.00673703703703</v>
      </c>
      <c r="ED446">
        <v>999.9000000000001</v>
      </c>
      <c r="EE446">
        <v>0</v>
      </c>
      <c r="EF446">
        <v>0</v>
      </c>
      <c r="EG446">
        <v>10004.28518518519</v>
      </c>
      <c r="EH446">
        <v>0</v>
      </c>
      <c r="EI446">
        <v>11.8598</v>
      </c>
      <c r="EJ446">
        <v>-56.42335185185185</v>
      </c>
      <c r="EK446">
        <v>689.2841481481481</v>
      </c>
      <c r="EL446">
        <v>742.3324444444445</v>
      </c>
      <c r="EM446">
        <v>6.29411962962963</v>
      </c>
      <c r="EN446">
        <v>728.8567777777777</v>
      </c>
      <c r="EO446">
        <v>18.15331851851852</v>
      </c>
      <c r="EP446">
        <v>2.227777777777778</v>
      </c>
      <c r="EQ446">
        <v>1.654223703703704</v>
      </c>
      <c r="ER446">
        <v>19.16346666666666</v>
      </c>
      <c r="ES446">
        <v>14.47341481481481</v>
      </c>
      <c r="ET446">
        <v>2000.025925925926</v>
      </c>
      <c r="EU446">
        <v>0.980006888888889</v>
      </c>
      <c r="EV446">
        <v>0.01999314814814815</v>
      </c>
      <c r="EW446">
        <v>0</v>
      </c>
      <c r="EX446">
        <v>717.9256666666666</v>
      </c>
      <c r="EY446">
        <v>5.00097</v>
      </c>
      <c r="EZ446">
        <v>14353.52592592592</v>
      </c>
      <c r="FA446">
        <v>16707.82962962963</v>
      </c>
      <c r="FB446">
        <v>41.19166666666666</v>
      </c>
      <c r="FC446">
        <v>41.56199999999999</v>
      </c>
      <c r="FD446">
        <v>41.12959259259259</v>
      </c>
      <c r="FE446">
        <v>41.125</v>
      </c>
      <c r="FF446">
        <v>41.81199999999999</v>
      </c>
      <c r="FG446">
        <v>1955.134444444445</v>
      </c>
      <c r="FH446">
        <v>39.88333333333334</v>
      </c>
      <c r="FI446">
        <v>0</v>
      </c>
      <c r="FJ446">
        <v>1758822333.6</v>
      </c>
      <c r="FK446">
        <v>0</v>
      </c>
      <c r="FL446">
        <v>718.1082399999999</v>
      </c>
      <c r="FM446">
        <v>54.74015392414722</v>
      </c>
      <c r="FN446">
        <v>1115.115386344535</v>
      </c>
      <c r="FO446">
        <v>14356.656</v>
      </c>
      <c r="FP446">
        <v>15</v>
      </c>
      <c r="FQ446">
        <v>0</v>
      </c>
      <c r="FR446" t="s">
        <v>441</v>
      </c>
      <c r="FS446">
        <v>1747247426.5</v>
      </c>
      <c r="FT446">
        <v>1747247420.5</v>
      </c>
      <c r="FU446">
        <v>0</v>
      </c>
      <c r="FV446">
        <v>1.027</v>
      </c>
      <c r="FW446">
        <v>0.031</v>
      </c>
      <c r="FX446">
        <v>0.02</v>
      </c>
      <c r="FY446">
        <v>0.05</v>
      </c>
      <c r="FZ446">
        <v>420</v>
      </c>
      <c r="GA446">
        <v>16</v>
      </c>
      <c r="GB446">
        <v>0.01</v>
      </c>
      <c r="GC446">
        <v>0.1</v>
      </c>
      <c r="GD446">
        <v>-56.02005750000001</v>
      </c>
      <c r="GE446">
        <v>-6.361214634146269</v>
      </c>
      <c r="GF446">
        <v>0.6183268961024986</v>
      </c>
      <c r="GG446">
        <v>0</v>
      </c>
      <c r="GH446">
        <v>714.2946470588236</v>
      </c>
      <c r="GI446">
        <v>58.5734453217904</v>
      </c>
      <c r="GJ446">
        <v>5.755122704688461</v>
      </c>
      <c r="GK446">
        <v>-1</v>
      </c>
      <c r="GL446">
        <v>6.298606250000001</v>
      </c>
      <c r="GM446">
        <v>-0.06683425891183213</v>
      </c>
      <c r="GN446">
        <v>0.01740747421188668</v>
      </c>
      <c r="GO446">
        <v>1</v>
      </c>
      <c r="GP446">
        <v>1</v>
      </c>
      <c r="GQ446">
        <v>2</v>
      </c>
      <c r="GR446" t="s">
        <v>442</v>
      </c>
      <c r="GS446">
        <v>3.13483</v>
      </c>
      <c r="GT446">
        <v>2.68985</v>
      </c>
      <c r="GU446">
        <v>0.136219</v>
      </c>
      <c r="GV446">
        <v>0.142188</v>
      </c>
      <c r="GW446">
        <v>0.108228</v>
      </c>
      <c r="GX446">
        <v>0.08690779999999999</v>
      </c>
      <c r="GY446">
        <v>27430.3</v>
      </c>
      <c r="GZ446">
        <v>27294.2</v>
      </c>
      <c r="HA446">
        <v>29523.8</v>
      </c>
      <c r="HB446">
        <v>29406.9</v>
      </c>
      <c r="HC446">
        <v>34784</v>
      </c>
      <c r="HD446">
        <v>35570</v>
      </c>
      <c r="HE446">
        <v>41544.4</v>
      </c>
      <c r="HF446">
        <v>41777</v>
      </c>
      <c r="HG446">
        <v>1.92535</v>
      </c>
      <c r="HH446">
        <v>1.87493</v>
      </c>
      <c r="HI446">
        <v>0.060115</v>
      </c>
      <c r="HJ446">
        <v>0</v>
      </c>
      <c r="HK446">
        <v>29.0319</v>
      </c>
      <c r="HL446">
        <v>999.9</v>
      </c>
      <c r="HM446">
        <v>49.2</v>
      </c>
      <c r="HN446">
        <v>31.1</v>
      </c>
      <c r="HO446">
        <v>24.4976</v>
      </c>
      <c r="HP446">
        <v>62.0266</v>
      </c>
      <c r="HQ446">
        <v>25.9295</v>
      </c>
      <c r="HR446">
        <v>1</v>
      </c>
      <c r="HS446">
        <v>0.116707</v>
      </c>
      <c r="HT446">
        <v>-0.845697</v>
      </c>
      <c r="HU446">
        <v>20.3383</v>
      </c>
      <c r="HV446">
        <v>5.21789</v>
      </c>
      <c r="HW446">
        <v>12.0146</v>
      </c>
      <c r="HX446">
        <v>4.98885</v>
      </c>
      <c r="HY446">
        <v>3.28788</v>
      </c>
      <c r="HZ446">
        <v>9999</v>
      </c>
      <c r="IA446">
        <v>9999</v>
      </c>
      <c r="IB446">
        <v>9999</v>
      </c>
      <c r="IC446">
        <v>5.9</v>
      </c>
      <c r="ID446">
        <v>1.86765</v>
      </c>
      <c r="IE446">
        <v>1.86676</v>
      </c>
      <c r="IF446">
        <v>1.86606</v>
      </c>
      <c r="IG446">
        <v>1.86602</v>
      </c>
      <c r="IH446">
        <v>1.86787</v>
      </c>
      <c r="II446">
        <v>1.87028</v>
      </c>
      <c r="IJ446">
        <v>1.86903</v>
      </c>
      <c r="IK446">
        <v>1.87042</v>
      </c>
      <c r="IL446">
        <v>0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-0.576</v>
      </c>
      <c r="IZ446">
        <v>0.138</v>
      </c>
      <c r="JA446">
        <v>-0.08430758455233166</v>
      </c>
      <c r="JB446">
        <v>-0.0005046786976645747</v>
      </c>
      <c r="JC446">
        <v>-2.788243218172637E-07</v>
      </c>
      <c r="JD446">
        <v>-1.458253586176284E-11</v>
      </c>
      <c r="JE446">
        <v>-0.06436460862781151</v>
      </c>
      <c r="JF446">
        <v>-0.004978686969522418</v>
      </c>
      <c r="JG446">
        <v>0.0008967905392753483</v>
      </c>
      <c r="JH446">
        <v>-1.433903952826167E-05</v>
      </c>
      <c r="JI446">
        <v>4</v>
      </c>
      <c r="JJ446">
        <v>2332</v>
      </c>
      <c r="JK446">
        <v>1</v>
      </c>
      <c r="JL446">
        <v>26</v>
      </c>
      <c r="JM446">
        <v>192915.1</v>
      </c>
      <c r="JN446">
        <v>192915.2</v>
      </c>
      <c r="JO446">
        <v>1.67725</v>
      </c>
      <c r="JP446">
        <v>2.2583</v>
      </c>
      <c r="JQ446">
        <v>1.39648</v>
      </c>
      <c r="JR446">
        <v>2.35107</v>
      </c>
      <c r="JS446">
        <v>1.49536</v>
      </c>
      <c r="JT446">
        <v>2.7002</v>
      </c>
      <c r="JU446">
        <v>36.5996</v>
      </c>
      <c r="JV446">
        <v>24.0612</v>
      </c>
      <c r="JW446">
        <v>18</v>
      </c>
      <c r="JX446">
        <v>493.88</v>
      </c>
      <c r="JY446">
        <v>451.879</v>
      </c>
      <c r="JZ446">
        <v>29.7932</v>
      </c>
      <c r="KA446">
        <v>29.116</v>
      </c>
      <c r="KB446">
        <v>30.0001</v>
      </c>
      <c r="KC446">
        <v>28.9316</v>
      </c>
      <c r="KD446">
        <v>28.8548</v>
      </c>
      <c r="KE446">
        <v>33.5726</v>
      </c>
      <c r="KF446">
        <v>29.4389</v>
      </c>
      <c r="KG446">
        <v>57.9729</v>
      </c>
      <c r="KH446">
        <v>29.7841</v>
      </c>
      <c r="KI446">
        <v>774.09</v>
      </c>
      <c r="KJ446">
        <v>18.2832</v>
      </c>
      <c r="KK446">
        <v>100.902</v>
      </c>
      <c r="KL446">
        <v>100.461</v>
      </c>
    </row>
    <row r="447" spans="1:298">
      <c r="A447">
        <v>431</v>
      </c>
      <c r="B447">
        <v>1758822337.5</v>
      </c>
      <c r="C447">
        <v>9302.400000095367</v>
      </c>
      <c r="D447" t="s">
        <v>1310</v>
      </c>
      <c r="E447" t="s">
        <v>1311</v>
      </c>
      <c r="F447">
        <v>5</v>
      </c>
      <c r="G447" t="s">
        <v>1219</v>
      </c>
      <c r="H447" t="s">
        <v>437</v>
      </c>
      <c r="I447" t="s">
        <v>438</v>
      </c>
      <c r="J447">
        <v>1758822329.714286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774.4914451696141</v>
      </c>
      <c r="AL447">
        <v>729.2285333333334</v>
      </c>
      <c r="AM447">
        <v>3.377327099296084</v>
      </c>
      <c r="AN447">
        <v>65.06537855380651</v>
      </c>
      <c r="AO447">
        <f>(AQ447 - AP447 + DZ447*1E3/(8.314*(EB447+273.15)) * AS447/DY447 * AR447) * DY447/(100*DM447) * 1000/(1000 - AQ447)</f>
        <v>0</v>
      </c>
      <c r="AP447">
        <v>18.19475698565121</v>
      </c>
      <c r="AQ447">
        <v>24.37917212121212</v>
      </c>
      <c r="AR447">
        <v>-0.001504674008421095</v>
      </c>
      <c r="AS447">
        <v>108.0142329916275</v>
      </c>
      <c r="AT447">
        <v>0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5</v>
      </c>
      <c r="DN447">
        <v>0.5</v>
      </c>
      <c r="DO447" t="s">
        <v>440</v>
      </c>
      <c r="DP447">
        <v>2</v>
      </c>
      <c r="DQ447" t="b">
        <v>1</v>
      </c>
      <c r="DR447">
        <v>1758822329.714286</v>
      </c>
      <c r="DS447">
        <v>687.724</v>
      </c>
      <c r="DT447">
        <v>744.6401428571429</v>
      </c>
      <c r="DU447">
        <v>24.41809285714286</v>
      </c>
      <c r="DV447">
        <v>18.16153214285714</v>
      </c>
      <c r="DW447">
        <v>688.2925714285714</v>
      </c>
      <c r="DX447">
        <v>24.279925</v>
      </c>
      <c r="DY447">
        <v>500.0181071428573</v>
      </c>
      <c r="DZ447">
        <v>91.12507142857143</v>
      </c>
      <c r="EA447">
        <v>0.02971391428571429</v>
      </c>
      <c r="EB447">
        <v>30.85054642857142</v>
      </c>
      <c r="EC447">
        <v>30.01308571428572</v>
      </c>
      <c r="ED447">
        <v>999.9000000000002</v>
      </c>
      <c r="EE447">
        <v>0</v>
      </c>
      <c r="EF447">
        <v>0</v>
      </c>
      <c r="EG447">
        <v>10001.27142857143</v>
      </c>
      <c r="EH447">
        <v>0</v>
      </c>
      <c r="EI447">
        <v>11.8598</v>
      </c>
      <c r="EJ447">
        <v>-56.91611428571428</v>
      </c>
      <c r="EK447">
        <v>704.9368571428571</v>
      </c>
      <c r="EL447">
        <v>758.4145000000001</v>
      </c>
      <c r="EM447">
        <v>6.256565357142859</v>
      </c>
      <c r="EN447">
        <v>744.6401428571429</v>
      </c>
      <c r="EO447">
        <v>18.16153214285714</v>
      </c>
      <c r="EP447">
        <v>2.225100357142857</v>
      </c>
      <c r="EQ447">
        <v>1.654970357142857</v>
      </c>
      <c r="ER447">
        <v>19.144175</v>
      </c>
      <c r="ES447">
        <v>14.48037857142857</v>
      </c>
      <c r="ET447">
        <v>2000.005357142858</v>
      </c>
      <c r="EU447">
        <v>0.9800060714285717</v>
      </c>
      <c r="EV447">
        <v>0.01999397142857143</v>
      </c>
      <c r="EW447">
        <v>0</v>
      </c>
      <c r="EX447">
        <v>722.1867500000001</v>
      </c>
      <c r="EY447">
        <v>5.00097</v>
      </c>
      <c r="EZ447">
        <v>14437.93571428571</v>
      </c>
      <c r="FA447">
        <v>16707.65714285714</v>
      </c>
      <c r="FB447">
        <v>41.18699999999999</v>
      </c>
      <c r="FC447">
        <v>41.56199999999999</v>
      </c>
      <c r="FD447">
        <v>41.125</v>
      </c>
      <c r="FE447">
        <v>41.125</v>
      </c>
      <c r="FF447">
        <v>41.81199999999999</v>
      </c>
      <c r="FG447">
        <v>1955.112142857143</v>
      </c>
      <c r="FH447">
        <v>39.88535714285715</v>
      </c>
      <c r="FI447">
        <v>0</v>
      </c>
      <c r="FJ447">
        <v>1758822338.4</v>
      </c>
      <c r="FK447">
        <v>0</v>
      </c>
      <c r="FL447">
        <v>722.4693600000001</v>
      </c>
      <c r="FM447">
        <v>52.67030761904554</v>
      </c>
      <c r="FN447">
        <v>1043.084613774697</v>
      </c>
      <c r="FO447">
        <v>14442.876</v>
      </c>
      <c r="FP447">
        <v>15</v>
      </c>
      <c r="FQ447">
        <v>0</v>
      </c>
      <c r="FR447" t="s">
        <v>441</v>
      </c>
      <c r="FS447">
        <v>1747247426.5</v>
      </c>
      <c r="FT447">
        <v>1747247420.5</v>
      </c>
      <c r="FU447">
        <v>0</v>
      </c>
      <c r="FV447">
        <v>1.027</v>
      </c>
      <c r="FW447">
        <v>0.031</v>
      </c>
      <c r="FX447">
        <v>0.02</v>
      </c>
      <c r="FY447">
        <v>0.05</v>
      </c>
      <c r="FZ447">
        <v>420</v>
      </c>
      <c r="GA447">
        <v>16</v>
      </c>
      <c r="GB447">
        <v>0.01</v>
      </c>
      <c r="GC447">
        <v>0.1</v>
      </c>
      <c r="GD447">
        <v>-56.66940999999999</v>
      </c>
      <c r="GE447">
        <v>-6.339948968105056</v>
      </c>
      <c r="GF447">
        <v>0.6165502229340282</v>
      </c>
      <c r="GG447">
        <v>0</v>
      </c>
      <c r="GH447">
        <v>719.9779705882353</v>
      </c>
      <c r="GI447">
        <v>54.29367451381194</v>
      </c>
      <c r="GJ447">
        <v>5.333607770737927</v>
      </c>
      <c r="GK447">
        <v>-1</v>
      </c>
      <c r="GL447">
        <v>6.2698885</v>
      </c>
      <c r="GM447">
        <v>-0.4649502439024548</v>
      </c>
      <c r="GN447">
        <v>0.04988595075519761</v>
      </c>
      <c r="GO447">
        <v>0</v>
      </c>
      <c r="GP447">
        <v>0</v>
      </c>
      <c r="GQ447">
        <v>2</v>
      </c>
      <c r="GR447" t="s">
        <v>450</v>
      </c>
      <c r="GS447">
        <v>3.13476</v>
      </c>
      <c r="GT447">
        <v>2.68998</v>
      </c>
      <c r="GU447">
        <v>0.138402</v>
      </c>
      <c r="GV447">
        <v>0.144297</v>
      </c>
      <c r="GW447">
        <v>0.108162</v>
      </c>
      <c r="GX447">
        <v>0.08712540000000001</v>
      </c>
      <c r="GY447">
        <v>27361.2</v>
      </c>
      <c r="GZ447">
        <v>27226.9</v>
      </c>
      <c r="HA447">
        <v>29524.1</v>
      </c>
      <c r="HB447">
        <v>29406.7</v>
      </c>
      <c r="HC447">
        <v>34786.3</v>
      </c>
      <c r="HD447">
        <v>35561.6</v>
      </c>
      <c r="HE447">
        <v>41544.1</v>
      </c>
      <c r="HF447">
        <v>41777.2</v>
      </c>
      <c r="HG447">
        <v>1.92505</v>
      </c>
      <c r="HH447">
        <v>1.8756</v>
      </c>
      <c r="HI447">
        <v>0.0609197</v>
      </c>
      <c r="HJ447">
        <v>0</v>
      </c>
      <c r="HK447">
        <v>29.0319</v>
      </c>
      <c r="HL447">
        <v>999.9</v>
      </c>
      <c r="HM447">
        <v>49.2</v>
      </c>
      <c r="HN447">
        <v>31.1</v>
      </c>
      <c r="HO447">
        <v>24.4971</v>
      </c>
      <c r="HP447">
        <v>61.9166</v>
      </c>
      <c r="HQ447">
        <v>25.8333</v>
      </c>
      <c r="HR447">
        <v>1</v>
      </c>
      <c r="HS447">
        <v>0.116654</v>
      </c>
      <c r="HT447">
        <v>-0.81159</v>
      </c>
      <c r="HU447">
        <v>20.3386</v>
      </c>
      <c r="HV447">
        <v>5.21714</v>
      </c>
      <c r="HW447">
        <v>12.0135</v>
      </c>
      <c r="HX447">
        <v>4.98865</v>
      </c>
      <c r="HY447">
        <v>3.28763</v>
      </c>
      <c r="HZ447">
        <v>9999</v>
      </c>
      <c r="IA447">
        <v>9999</v>
      </c>
      <c r="IB447">
        <v>9999</v>
      </c>
      <c r="IC447">
        <v>5.9</v>
      </c>
      <c r="ID447">
        <v>1.86763</v>
      </c>
      <c r="IE447">
        <v>1.86676</v>
      </c>
      <c r="IF447">
        <v>1.86603</v>
      </c>
      <c r="IG447">
        <v>1.86601</v>
      </c>
      <c r="IH447">
        <v>1.86787</v>
      </c>
      <c r="II447">
        <v>1.87028</v>
      </c>
      <c r="IJ447">
        <v>1.86896</v>
      </c>
      <c r="IK447">
        <v>1.87042</v>
      </c>
      <c r="IL447">
        <v>0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-0.592</v>
      </c>
      <c r="IZ447">
        <v>0.1376</v>
      </c>
      <c r="JA447">
        <v>-0.08430758455233166</v>
      </c>
      <c r="JB447">
        <v>-0.0005046786976645747</v>
      </c>
      <c r="JC447">
        <v>-2.788243218172637E-07</v>
      </c>
      <c r="JD447">
        <v>-1.458253586176284E-11</v>
      </c>
      <c r="JE447">
        <v>-0.06436460862781151</v>
      </c>
      <c r="JF447">
        <v>-0.004978686969522418</v>
      </c>
      <c r="JG447">
        <v>0.0008967905392753483</v>
      </c>
      <c r="JH447">
        <v>-1.433903952826167E-05</v>
      </c>
      <c r="JI447">
        <v>4</v>
      </c>
      <c r="JJ447">
        <v>2332</v>
      </c>
      <c r="JK447">
        <v>1</v>
      </c>
      <c r="JL447">
        <v>26</v>
      </c>
      <c r="JM447">
        <v>192915.2</v>
      </c>
      <c r="JN447">
        <v>192915.3</v>
      </c>
      <c r="JO447">
        <v>1.7041</v>
      </c>
      <c r="JP447">
        <v>2.2583</v>
      </c>
      <c r="JQ447">
        <v>1.39648</v>
      </c>
      <c r="JR447">
        <v>2.34619</v>
      </c>
      <c r="JS447">
        <v>1.49536</v>
      </c>
      <c r="JT447">
        <v>2.60376</v>
      </c>
      <c r="JU447">
        <v>36.6233</v>
      </c>
      <c r="JV447">
        <v>24.07</v>
      </c>
      <c r="JW447">
        <v>18</v>
      </c>
      <c r="JX447">
        <v>493.689</v>
      </c>
      <c r="JY447">
        <v>452.305</v>
      </c>
      <c r="JZ447">
        <v>29.7831</v>
      </c>
      <c r="KA447">
        <v>29.116</v>
      </c>
      <c r="KB447">
        <v>30.0001</v>
      </c>
      <c r="KC447">
        <v>28.9316</v>
      </c>
      <c r="KD447">
        <v>28.8554</v>
      </c>
      <c r="KE447">
        <v>34.1238</v>
      </c>
      <c r="KF447">
        <v>29.1619</v>
      </c>
      <c r="KG447">
        <v>57.596</v>
      </c>
      <c r="KH447">
        <v>29.7679</v>
      </c>
      <c r="KI447">
        <v>787.447</v>
      </c>
      <c r="KJ447">
        <v>18.3224</v>
      </c>
      <c r="KK447">
        <v>100.902</v>
      </c>
      <c r="KL447">
        <v>100.461</v>
      </c>
    </row>
    <row r="448" spans="1:298">
      <c r="A448">
        <v>432</v>
      </c>
      <c r="B448">
        <v>1758822342.5</v>
      </c>
      <c r="C448">
        <v>9307.400000095367</v>
      </c>
      <c r="D448" t="s">
        <v>1312</v>
      </c>
      <c r="E448" t="s">
        <v>1313</v>
      </c>
      <c r="F448">
        <v>5</v>
      </c>
      <c r="G448" t="s">
        <v>1219</v>
      </c>
      <c r="H448" t="s">
        <v>437</v>
      </c>
      <c r="I448" t="s">
        <v>438</v>
      </c>
      <c r="J448">
        <v>1758822335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791.3752961883121</v>
      </c>
      <c r="AL448">
        <v>745.9149333333331</v>
      </c>
      <c r="AM448">
        <v>3.345633816420486</v>
      </c>
      <c r="AN448">
        <v>65.06537855380651</v>
      </c>
      <c r="AO448">
        <f>(AQ448 - AP448 + DZ448*1E3/(8.314*(EB448+273.15)) * AS448/DY448 * AR448) * DY448/(100*DM448) * 1000/(1000 - AQ448)</f>
        <v>0</v>
      </c>
      <c r="AP448">
        <v>18.28309662101644</v>
      </c>
      <c r="AQ448">
        <v>24.3782103030303</v>
      </c>
      <c r="AR448">
        <v>0.0001340639721584423</v>
      </c>
      <c r="AS448">
        <v>108.0142329916275</v>
      </c>
      <c r="AT448">
        <v>0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5</v>
      </c>
      <c r="DN448">
        <v>0.5</v>
      </c>
      <c r="DO448" t="s">
        <v>440</v>
      </c>
      <c r="DP448">
        <v>2</v>
      </c>
      <c r="DQ448" t="b">
        <v>1</v>
      </c>
      <c r="DR448">
        <v>1758822335</v>
      </c>
      <c r="DS448">
        <v>704.8767407407407</v>
      </c>
      <c r="DT448">
        <v>762.3151851851852</v>
      </c>
      <c r="DU448">
        <v>24.39228518518519</v>
      </c>
      <c r="DV448">
        <v>18.20668888888889</v>
      </c>
      <c r="DW448">
        <v>705.4609629629629</v>
      </c>
      <c r="DX448">
        <v>24.25445185185185</v>
      </c>
      <c r="DY448">
        <v>499.9869999999999</v>
      </c>
      <c r="DZ448">
        <v>91.1250888888889</v>
      </c>
      <c r="EA448">
        <v>0.02979617407407407</v>
      </c>
      <c r="EB448">
        <v>30.85261481481482</v>
      </c>
      <c r="EC448">
        <v>30.02116666666667</v>
      </c>
      <c r="ED448">
        <v>999.9000000000001</v>
      </c>
      <c r="EE448">
        <v>0</v>
      </c>
      <c r="EF448">
        <v>0</v>
      </c>
      <c r="EG448">
        <v>9995.137407407406</v>
      </c>
      <c r="EH448">
        <v>0</v>
      </c>
      <c r="EI448">
        <v>11.8598</v>
      </c>
      <c r="EJ448">
        <v>-57.43846296296296</v>
      </c>
      <c r="EK448">
        <v>722.4999259259259</v>
      </c>
      <c r="EL448">
        <v>776.4525925925926</v>
      </c>
      <c r="EM448">
        <v>6.185592962962963</v>
      </c>
      <c r="EN448">
        <v>762.3151851851852</v>
      </c>
      <c r="EO448">
        <v>18.20668888888889</v>
      </c>
      <c r="EP448">
        <v>2.222748518518519</v>
      </c>
      <c r="EQ448">
        <v>1.659085925925926</v>
      </c>
      <c r="ER448">
        <v>19.12722592592592</v>
      </c>
      <c r="ES448">
        <v>14.51877777777778</v>
      </c>
      <c r="ET448">
        <v>1999.994074074074</v>
      </c>
      <c r="EU448">
        <v>0.9800052222222223</v>
      </c>
      <c r="EV448">
        <v>0.01999482962962963</v>
      </c>
      <c r="EW448">
        <v>0</v>
      </c>
      <c r="EX448">
        <v>726.7118888888889</v>
      </c>
      <c r="EY448">
        <v>5.00097</v>
      </c>
      <c r="EZ448">
        <v>14526.32962962963</v>
      </c>
      <c r="FA448">
        <v>16707.55555555555</v>
      </c>
      <c r="FB448">
        <v>41.18699999999999</v>
      </c>
      <c r="FC448">
        <v>41.56199999999999</v>
      </c>
      <c r="FD448">
        <v>41.125</v>
      </c>
      <c r="FE448">
        <v>41.125</v>
      </c>
      <c r="FF448">
        <v>41.81199999999999</v>
      </c>
      <c r="FG448">
        <v>1955.099629629629</v>
      </c>
      <c r="FH448">
        <v>39.88962962962964</v>
      </c>
      <c r="FI448">
        <v>0</v>
      </c>
      <c r="FJ448">
        <v>1758822343.8</v>
      </c>
      <c r="FK448">
        <v>0</v>
      </c>
      <c r="FL448">
        <v>726.7830769230769</v>
      </c>
      <c r="FM448">
        <v>49.20649577075309</v>
      </c>
      <c r="FN448">
        <v>966.4615391620378</v>
      </c>
      <c r="FO448">
        <v>14527.90769230769</v>
      </c>
      <c r="FP448">
        <v>15</v>
      </c>
      <c r="FQ448">
        <v>0</v>
      </c>
      <c r="FR448" t="s">
        <v>441</v>
      </c>
      <c r="FS448">
        <v>1747247426.5</v>
      </c>
      <c r="FT448">
        <v>1747247420.5</v>
      </c>
      <c r="FU448">
        <v>0</v>
      </c>
      <c r="FV448">
        <v>1.027</v>
      </c>
      <c r="FW448">
        <v>0.031</v>
      </c>
      <c r="FX448">
        <v>0.02</v>
      </c>
      <c r="FY448">
        <v>0.05</v>
      </c>
      <c r="FZ448">
        <v>420</v>
      </c>
      <c r="GA448">
        <v>16</v>
      </c>
      <c r="GB448">
        <v>0.01</v>
      </c>
      <c r="GC448">
        <v>0.1</v>
      </c>
      <c r="GD448">
        <v>-57.06624878048781</v>
      </c>
      <c r="GE448">
        <v>-5.775167247386865</v>
      </c>
      <c r="GF448">
        <v>0.581291466759818</v>
      </c>
      <c r="GG448">
        <v>0</v>
      </c>
      <c r="GH448">
        <v>723.6804999999999</v>
      </c>
      <c r="GI448">
        <v>51.85728039071697</v>
      </c>
      <c r="GJ448">
        <v>5.096302825116863</v>
      </c>
      <c r="GK448">
        <v>-1</v>
      </c>
      <c r="GL448">
        <v>6.22693512195122</v>
      </c>
      <c r="GM448">
        <v>-0.7832755400696657</v>
      </c>
      <c r="GN448">
        <v>0.07880989064837934</v>
      </c>
      <c r="GO448">
        <v>0</v>
      </c>
      <c r="GP448">
        <v>0</v>
      </c>
      <c r="GQ448">
        <v>2</v>
      </c>
      <c r="GR448" t="s">
        <v>450</v>
      </c>
      <c r="GS448">
        <v>3.13482</v>
      </c>
      <c r="GT448">
        <v>2.69031</v>
      </c>
      <c r="GU448">
        <v>0.140543</v>
      </c>
      <c r="GV448">
        <v>0.146436</v>
      </c>
      <c r="GW448">
        <v>0.108157</v>
      </c>
      <c r="GX448">
        <v>0.0872009</v>
      </c>
      <c r="GY448">
        <v>27293.6</v>
      </c>
      <c r="GZ448">
        <v>27159.2</v>
      </c>
      <c r="HA448">
        <v>29524.5</v>
      </c>
      <c r="HB448">
        <v>29407.1</v>
      </c>
      <c r="HC448">
        <v>34787</v>
      </c>
      <c r="HD448">
        <v>35558.7</v>
      </c>
      <c r="HE448">
        <v>41544.6</v>
      </c>
      <c r="HF448">
        <v>41777.2</v>
      </c>
      <c r="HG448">
        <v>1.92515</v>
      </c>
      <c r="HH448">
        <v>1.8751</v>
      </c>
      <c r="HI448">
        <v>0.0618771</v>
      </c>
      <c r="HJ448">
        <v>0</v>
      </c>
      <c r="HK448">
        <v>29.0301</v>
      </c>
      <c r="HL448">
        <v>999.9</v>
      </c>
      <c r="HM448">
        <v>49.1</v>
      </c>
      <c r="HN448">
        <v>31.1</v>
      </c>
      <c r="HO448">
        <v>24.4454</v>
      </c>
      <c r="HP448">
        <v>62.0166</v>
      </c>
      <c r="HQ448">
        <v>25.8534</v>
      </c>
      <c r="HR448">
        <v>1</v>
      </c>
      <c r="HS448">
        <v>0.116585</v>
      </c>
      <c r="HT448">
        <v>-0.76436</v>
      </c>
      <c r="HU448">
        <v>20.3386</v>
      </c>
      <c r="HV448">
        <v>5.21699</v>
      </c>
      <c r="HW448">
        <v>12.0138</v>
      </c>
      <c r="HX448">
        <v>4.98885</v>
      </c>
      <c r="HY448">
        <v>3.28755</v>
      </c>
      <c r="HZ448">
        <v>9999</v>
      </c>
      <c r="IA448">
        <v>9999</v>
      </c>
      <c r="IB448">
        <v>9999</v>
      </c>
      <c r="IC448">
        <v>5.9</v>
      </c>
      <c r="ID448">
        <v>1.86758</v>
      </c>
      <c r="IE448">
        <v>1.86676</v>
      </c>
      <c r="IF448">
        <v>1.86604</v>
      </c>
      <c r="IG448">
        <v>1.86601</v>
      </c>
      <c r="IH448">
        <v>1.86787</v>
      </c>
      <c r="II448">
        <v>1.87027</v>
      </c>
      <c r="IJ448">
        <v>1.86896</v>
      </c>
      <c r="IK448">
        <v>1.87042</v>
      </c>
      <c r="IL448">
        <v>0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-0.607</v>
      </c>
      <c r="IZ448">
        <v>0.1376</v>
      </c>
      <c r="JA448">
        <v>-0.08430758455233166</v>
      </c>
      <c r="JB448">
        <v>-0.0005046786976645747</v>
      </c>
      <c r="JC448">
        <v>-2.788243218172637E-07</v>
      </c>
      <c r="JD448">
        <v>-1.458253586176284E-11</v>
      </c>
      <c r="JE448">
        <v>-0.06436460862781151</v>
      </c>
      <c r="JF448">
        <v>-0.004978686969522418</v>
      </c>
      <c r="JG448">
        <v>0.0008967905392753483</v>
      </c>
      <c r="JH448">
        <v>-1.433903952826167E-05</v>
      </c>
      <c r="JI448">
        <v>4</v>
      </c>
      <c r="JJ448">
        <v>2332</v>
      </c>
      <c r="JK448">
        <v>1</v>
      </c>
      <c r="JL448">
        <v>26</v>
      </c>
      <c r="JM448">
        <v>192915.3</v>
      </c>
      <c r="JN448">
        <v>192915.4</v>
      </c>
      <c r="JO448">
        <v>1.73584</v>
      </c>
      <c r="JP448">
        <v>2.25098</v>
      </c>
      <c r="JQ448">
        <v>1.39648</v>
      </c>
      <c r="JR448">
        <v>2.34985</v>
      </c>
      <c r="JS448">
        <v>1.49536</v>
      </c>
      <c r="JT448">
        <v>2.66846</v>
      </c>
      <c r="JU448">
        <v>36.6233</v>
      </c>
      <c r="JV448">
        <v>24.07</v>
      </c>
      <c r="JW448">
        <v>18</v>
      </c>
      <c r="JX448">
        <v>493.752</v>
      </c>
      <c r="JY448">
        <v>451.989</v>
      </c>
      <c r="JZ448">
        <v>29.7664</v>
      </c>
      <c r="KA448">
        <v>29.116</v>
      </c>
      <c r="KB448">
        <v>30</v>
      </c>
      <c r="KC448">
        <v>28.9316</v>
      </c>
      <c r="KD448">
        <v>28.8549</v>
      </c>
      <c r="KE448">
        <v>34.7438</v>
      </c>
      <c r="KF448">
        <v>29.1619</v>
      </c>
      <c r="KG448">
        <v>57.596</v>
      </c>
      <c r="KH448">
        <v>29.739</v>
      </c>
      <c r="KI448">
        <v>807.487</v>
      </c>
      <c r="KJ448">
        <v>18.3517</v>
      </c>
      <c r="KK448">
        <v>100.903</v>
      </c>
      <c r="KL448">
        <v>100.462</v>
      </c>
    </row>
    <row r="449" spans="1:298">
      <c r="A449">
        <v>433</v>
      </c>
      <c r="B449">
        <v>1758822347.5</v>
      </c>
      <c r="C449">
        <v>9312.400000095367</v>
      </c>
      <c r="D449" t="s">
        <v>1314</v>
      </c>
      <c r="E449" t="s">
        <v>1315</v>
      </c>
      <c r="F449">
        <v>5</v>
      </c>
      <c r="G449" t="s">
        <v>1219</v>
      </c>
      <c r="H449" t="s">
        <v>437</v>
      </c>
      <c r="I449" t="s">
        <v>438</v>
      </c>
      <c r="J449">
        <v>1758822339.714286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808.8764931263914</v>
      </c>
      <c r="AL449">
        <v>762.7416909090908</v>
      </c>
      <c r="AM449">
        <v>3.365505562964686</v>
      </c>
      <c r="AN449">
        <v>65.06537855380651</v>
      </c>
      <c r="AO449">
        <f>(AQ449 - AP449 + DZ449*1E3/(8.314*(EB449+273.15)) * AS449/DY449 * AR449) * DY449/(100*DM449) * 1000/(1000 - AQ449)</f>
        <v>0</v>
      </c>
      <c r="AP449">
        <v>18.25558971119738</v>
      </c>
      <c r="AQ449">
        <v>24.34652545454545</v>
      </c>
      <c r="AR449">
        <v>-0.007282346670201241</v>
      </c>
      <c r="AS449">
        <v>108.0142329916275</v>
      </c>
      <c r="AT449">
        <v>0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5</v>
      </c>
      <c r="DN449">
        <v>0.5</v>
      </c>
      <c r="DO449" t="s">
        <v>440</v>
      </c>
      <c r="DP449">
        <v>2</v>
      </c>
      <c r="DQ449" t="b">
        <v>1</v>
      </c>
      <c r="DR449">
        <v>1758822339.714286</v>
      </c>
      <c r="DS449">
        <v>720.2727857142856</v>
      </c>
      <c r="DT449">
        <v>778.1690357142858</v>
      </c>
      <c r="DU449">
        <v>24.37645</v>
      </c>
      <c r="DV449">
        <v>18.23976428571428</v>
      </c>
      <c r="DW449">
        <v>720.87125</v>
      </c>
      <c r="DX449">
        <v>24.23881071428571</v>
      </c>
      <c r="DY449">
        <v>500.0106071428572</v>
      </c>
      <c r="DZ449">
        <v>91.12464999999999</v>
      </c>
      <c r="EA449">
        <v>0.02974421071428571</v>
      </c>
      <c r="EB449">
        <v>30.85444642857142</v>
      </c>
      <c r="EC449">
        <v>30.03235357142857</v>
      </c>
      <c r="ED449">
        <v>999.9000000000002</v>
      </c>
      <c r="EE449">
        <v>0</v>
      </c>
      <c r="EF449">
        <v>0</v>
      </c>
      <c r="EG449">
        <v>9999.393214285712</v>
      </c>
      <c r="EH449">
        <v>0</v>
      </c>
      <c r="EI449">
        <v>11.8598</v>
      </c>
      <c r="EJ449">
        <v>-57.89630714285715</v>
      </c>
      <c r="EK449">
        <v>738.2689642857142</v>
      </c>
      <c r="EL449">
        <v>792.62675</v>
      </c>
      <c r="EM449">
        <v>6.136681785714286</v>
      </c>
      <c r="EN449">
        <v>778.1690357142858</v>
      </c>
      <c r="EO449">
        <v>18.23976428571428</v>
      </c>
      <c r="EP449">
        <v>2.221295</v>
      </c>
      <c r="EQ449">
        <v>1.662092142857143</v>
      </c>
      <c r="ER449">
        <v>19.11672857142857</v>
      </c>
      <c r="ES449">
        <v>14.54682142857143</v>
      </c>
      <c r="ET449">
        <v>1999.993214285714</v>
      </c>
      <c r="EU449">
        <v>0.9800046785714287</v>
      </c>
      <c r="EV449">
        <v>0.01999536071428571</v>
      </c>
      <c r="EW449">
        <v>0</v>
      </c>
      <c r="EX449">
        <v>730.3693571428573</v>
      </c>
      <c r="EY449">
        <v>5.00097</v>
      </c>
      <c r="EZ449">
        <v>14598.87142857143</v>
      </c>
      <c r="FA449">
        <v>16707.55</v>
      </c>
      <c r="FB449">
        <v>41.18699999999999</v>
      </c>
      <c r="FC449">
        <v>41.55757142857141</v>
      </c>
      <c r="FD449">
        <v>41.125</v>
      </c>
      <c r="FE449">
        <v>41.125</v>
      </c>
      <c r="FF449">
        <v>41.81199999999999</v>
      </c>
      <c r="FG449">
        <v>1955.097857142857</v>
      </c>
      <c r="FH449">
        <v>39.89250000000001</v>
      </c>
      <c r="FI449">
        <v>0</v>
      </c>
      <c r="FJ449">
        <v>1758822348.6</v>
      </c>
      <c r="FK449">
        <v>0</v>
      </c>
      <c r="FL449">
        <v>730.5275</v>
      </c>
      <c r="FM449">
        <v>44.19374360361714</v>
      </c>
      <c r="FN449">
        <v>893.6957265501181</v>
      </c>
      <c r="FO449">
        <v>14602.30769230769</v>
      </c>
      <c r="FP449">
        <v>15</v>
      </c>
      <c r="FQ449">
        <v>0</v>
      </c>
      <c r="FR449" t="s">
        <v>441</v>
      </c>
      <c r="FS449">
        <v>1747247426.5</v>
      </c>
      <c r="FT449">
        <v>1747247420.5</v>
      </c>
      <c r="FU449">
        <v>0</v>
      </c>
      <c r="FV449">
        <v>1.027</v>
      </c>
      <c r="FW449">
        <v>0.031</v>
      </c>
      <c r="FX449">
        <v>0.02</v>
      </c>
      <c r="FY449">
        <v>0.05</v>
      </c>
      <c r="FZ449">
        <v>420</v>
      </c>
      <c r="GA449">
        <v>16</v>
      </c>
      <c r="GB449">
        <v>0.01</v>
      </c>
      <c r="GC449">
        <v>0.1</v>
      </c>
      <c r="GD449">
        <v>-57.6634925</v>
      </c>
      <c r="GE449">
        <v>-5.662715572232477</v>
      </c>
      <c r="GF449">
        <v>0.5596656463405182</v>
      </c>
      <c r="GG449">
        <v>0</v>
      </c>
      <c r="GH449">
        <v>728.1069411764706</v>
      </c>
      <c r="GI449">
        <v>47.10713522262289</v>
      </c>
      <c r="GJ449">
        <v>4.63220496943872</v>
      </c>
      <c r="GK449">
        <v>-1</v>
      </c>
      <c r="GL449">
        <v>6.16795725</v>
      </c>
      <c r="GM449">
        <v>-0.6726113696060237</v>
      </c>
      <c r="GN449">
        <v>0.06852974737249146</v>
      </c>
      <c r="GO449">
        <v>0</v>
      </c>
      <c r="GP449">
        <v>0</v>
      </c>
      <c r="GQ449">
        <v>2</v>
      </c>
      <c r="GR449" t="s">
        <v>450</v>
      </c>
      <c r="GS449">
        <v>3.13496</v>
      </c>
      <c r="GT449">
        <v>2.68982</v>
      </c>
      <c r="GU449">
        <v>0.142678</v>
      </c>
      <c r="GV449">
        <v>0.148466</v>
      </c>
      <c r="GW449">
        <v>0.108054</v>
      </c>
      <c r="GX449">
        <v>0.0872182</v>
      </c>
      <c r="GY449">
        <v>27226.3</v>
      </c>
      <c r="GZ449">
        <v>27094.9</v>
      </c>
      <c r="HA449">
        <v>29525.1</v>
      </c>
      <c r="HB449">
        <v>29407.4</v>
      </c>
      <c r="HC449">
        <v>34791.8</v>
      </c>
      <c r="HD449">
        <v>35558.7</v>
      </c>
      <c r="HE449">
        <v>41545.5</v>
      </c>
      <c r="HF449">
        <v>41778</v>
      </c>
      <c r="HG449">
        <v>1.92528</v>
      </c>
      <c r="HH449">
        <v>1.87528</v>
      </c>
      <c r="HI449">
        <v>0.06276370000000001</v>
      </c>
      <c r="HJ449">
        <v>0</v>
      </c>
      <c r="HK449">
        <v>29.0294</v>
      </c>
      <c r="HL449">
        <v>999.9</v>
      </c>
      <c r="HM449">
        <v>49.1</v>
      </c>
      <c r="HN449">
        <v>31.1</v>
      </c>
      <c r="HO449">
        <v>24.4458</v>
      </c>
      <c r="HP449">
        <v>61.9366</v>
      </c>
      <c r="HQ449">
        <v>25.8454</v>
      </c>
      <c r="HR449">
        <v>1</v>
      </c>
      <c r="HS449">
        <v>0.116519</v>
      </c>
      <c r="HT449">
        <v>-0.686264</v>
      </c>
      <c r="HU449">
        <v>20.339</v>
      </c>
      <c r="HV449">
        <v>5.21669</v>
      </c>
      <c r="HW449">
        <v>12.0141</v>
      </c>
      <c r="HX449">
        <v>4.9885</v>
      </c>
      <c r="HY449">
        <v>3.2878</v>
      </c>
      <c r="HZ449">
        <v>9999</v>
      </c>
      <c r="IA449">
        <v>9999</v>
      </c>
      <c r="IB449">
        <v>9999</v>
      </c>
      <c r="IC449">
        <v>5.9</v>
      </c>
      <c r="ID449">
        <v>1.86762</v>
      </c>
      <c r="IE449">
        <v>1.86676</v>
      </c>
      <c r="IF449">
        <v>1.86603</v>
      </c>
      <c r="IG449">
        <v>1.866</v>
      </c>
      <c r="IH449">
        <v>1.86786</v>
      </c>
      <c r="II449">
        <v>1.87027</v>
      </c>
      <c r="IJ449">
        <v>1.86899</v>
      </c>
      <c r="IK449">
        <v>1.87042</v>
      </c>
      <c r="IL449">
        <v>0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-0.622</v>
      </c>
      <c r="IZ449">
        <v>0.1372</v>
      </c>
      <c r="JA449">
        <v>-0.08430758455233166</v>
      </c>
      <c r="JB449">
        <v>-0.0005046786976645747</v>
      </c>
      <c r="JC449">
        <v>-2.788243218172637E-07</v>
      </c>
      <c r="JD449">
        <v>-1.458253586176284E-11</v>
      </c>
      <c r="JE449">
        <v>-0.06436460862781151</v>
      </c>
      <c r="JF449">
        <v>-0.004978686969522418</v>
      </c>
      <c r="JG449">
        <v>0.0008967905392753483</v>
      </c>
      <c r="JH449">
        <v>-1.433903952826167E-05</v>
      </c>
      <c r="JI449">
        <v>4</v>
      </c>
      <c r="JJ449">
        <v>2332</v>
      </c>
      <c r="JK449">
        <v>1</v>
      </c>
      <c r="JL449">
        <v>26</v>
      </c>
      <c r="JM449">
        <v>192915.4</v>
      </c>
      <c r="JN449">
        <v>192915.5</v>
      </c>
      <c r="JO449">
        <v>1.76392</v>
      </c>
      <c r="JP449">
        <v>2.2522</v>
      </c>
      <c r="JQ449">
        <v>1.39648</v>
      </c>
      <c r="JR449">
        <v>2.34497</v>
      </c>
      <c r="JS449">
        <v>1.49536</v>
      </c>
      <c r="JT449">
        <v>2.71606</v>
      </c>
      <c r="JU449">
        <v>36.5996</v>
      </c>
      <c r="JV449">
        <v>24.07</v>
      </c>
      <c r="JW449">
        <v>18</v>
      </c>
      <c r="JX449">
        <v>493.832</v>
      </c>
      <c r="JY449">
        <v>452.098</v>
      </c>
      <c r="JZ449">
        <v>29.7376</v>
      </c>
      <c r="KA449">
        <v>29.1141</v>
      </c>
      <c r="KB449">
        <v>30</v>
      </c>
      <c r="KC449">
        <v>28.9316</v>
      </c>
      <c r="KD449">
        <v>28.8548</v>
      </c>
      <c r="KE449">
        <v>35.2954</v>
      </c>
      <c r="KF449">
        <v>28.8744</v>
      </c>
      <c r="KG449">
        <v>57.596</v>
      </c>
      <c r="KH449">
        <v>29.6955</v>
      </c>
      <c r="KI449">
        <v>820.8440000000001</v>
      </c>
      <c r="KJ449">
        <v>18.4187</v>
      </c>
      <c r="KK449">
        <v>100.905</v>
      </c>
      <c r="KL449">
        <v>100.463</v>
      </c>
    </row>
    <row r="450" spans="1:298">
      <c r="A450">
        <v>434</v>
      </c>
      <c r="B450">
        <v>1758822352.5</v>
      </c>
      <c r="C450">
        <v>9317.400000095367</v>
      </c>
      <c r="D450" t="s">
        <v>1316</v>
      </c>
      <c r="E450" t="s">
        <v>1317</v>
      </c>
      <c r="F450">
        <v>5</v>
      </c>
      <c r="G450" t="s">
        <v>1219</v>
      </c>
      <c r="H450" t="s">
        <v>437</v>
      </c>
      <c r="I450" t="s">
        <v>438</v>
      </c>
      <c r="J450">
        <v>1758822345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825.5241839187427</v>
      </c>
      <c r="AL450">
        <v>779.4059151515148</v>
      </c>
      <c r="AM450">
        <v>3.321354256496817</v>
      </c>
      <c r="AN450">
        <v>65.06537855380651</v>
      </c>
      <c r="AO450">
        <f>(AQ450 - AP450 + DZ450*1E3/(8.314*(EB450+273.15)) * AS450/DY450 * AR450) * DY450/(100*DM450) * 1000/(1000 - AQ450)</f>
        <v>0</v>
      </c>
      <c r="AP450">
        <v>18.3065922297834</v>
      </c>
      <c r="AQ450">
        <v>24.31092424242425</v>
      </c>
      <c r="AR450">
        <v>-0.00697239589930145</v>
      </c>
      <c r="AS450">
        <v>108.0142329916275</v>
      </c>
      <c r="AT450">
        <v>0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5</v>
      </c>
      <c r="DN450">
        <v>0.5</v>
      </c>
      <c r="DO450" t="s">
        <v>440</v>
      </c>
      <c r="DP450">
        <v>2</v>
      </c>
      <c r="DQ450" t="b">
        <v>1</v>
      </c>
      <c r="DR450">
        <v>1758822345</v>
      </c>
      <c r="DS450">
        <v>737.5808888888889</v>
      </c>
      <c r="DT450">
        <v>795.8403333333334</v>
      </c>
      <c r="DU450">
        <v>24.35442592592593</v>
      </c>
      <c r="DV450">
        <v>18.27854444444445</v>
      </c>
      <c r="DW450">
        <v>738.1956296296297</v>
      </c>
      <c r="DX450">
        <v>24.21706666666667</v>
      </c>
      <c r="DY450">
        <v>499.9868148148148</v>
      </c>
      <c r="DZ450">
        <v>91.12435925925928</v>
      </c>
      <c r="EA450">
        <v>0.02983987037037037</v>
      </c>
      <c r="EB450">
        <v>30.85594814814815</v>
      </c>
      <c r="EC450">
        <v>30.0453</v>
      </c>
      <c r="ED450">
        <v>999.9000000000001</v>
      </c>
      <c r="EE450">
        <v>0</v>
      </c>
      <c r="EF450">
        <v>0</v>
      </c>
      <c r="EG450">
        <v>10001.59222222222</v>
      </c>
      <c r="EH450">
        <v>0</v>
      </c>
      <c r="EI450">
        <v>11.8598</v>
      </c>
      <c r="EJ450">
        <v>-58.25941111111112</v>
      </c>
      <c r="EK450">
        <v>755.9922592592593</v>
      </c>
      <c r="EL450">
        <v>810.658148148148</v>
      </c>
      <c r="EM450">
        <v>6.07588111111111</v>
      </c>
      <c r="EN450">
        <v>795.8403333333334</v>
      </c>
      <c r="EO450">
        <v>18.27854444444445</v>
      </c>
      <c r="EP450">
        <v>2.219281111111111</v>
      </c>
      <c r="EQ450">
        <v>1.66562</v>
      </c>
      <c r="ER450">
        <v>19.10217407407407</v>
      </c>
      <c r="ES450">
        <v>14.57967037037037</v>
      </c>
      <c r="ET450">
        <v>2000.020740740741</v>
      </c>
      <c r="EU450">
        <v>0.9800053333333336</v>
      </c>
      <c r="EV450">
        <v>0.01999470740740741</v>
      </c>
      <c r="EW450">
        <v>0</v>
      </c>
      <c r="EX450">
        <v>734.156851851852</v>
      </c>
      <c r="EY450">
        <v>5.00097</v>
      </c>
      <c r="EZ450">
        <v>14674.65185185185</v>
      </c>
      <c r="FA450">
        <v>16707.78518518518</v>
      </c>
      <c r="FB450">
        <v>41.18699999999999</v>
      </c>
      <c r="FC450">
        <v>41.5574074074074</v>
      </c>
      <c r="FD450">
        <v>41.125</v>
      </c>
      <c r="FE450">
        <v>41.125</v>
      </c>
      <c r="FF450">
        <v>41.81199999999999</v>
      </c>
      <c r="FG450">
        <v>1955.126296296296</v>
      </c>
      <c r="FH450">
        <v>39.89407407407408</v>
      </c>
      <c r="FI450">
        <v>0</v>
      </c>
      <c r="FJ450">
        <v>1758822353.4</v>
      </c>
      <c r="FK450">
        <v>0</v>
      </c>
      <c r="FL450">
        <v>733.9562692307693</v>
      </c>
      <c r="FM450">
        <v>40.88632478332837</v>
      </c>
      <c r="FN450">
        <v>819.5863247591384</v>
      </c>
      <c r="FO450">
        <v>14670.85769230769</v>
      </c>
      <c r="FP450">
        <v>15</v>
      </c>
      <c r="FQ450">
        <v>0</v>
      </c>
      <c r="FR450" t="s">
        <v>441</v>
      </c>
      <c r="FS450">
        <v>1747247426.5</v>
      </c>
      <c r="FT450">
        <v>1747247420.5</v>
      </c>
      <c r="FU450">
        <v>0</v>
      </c>
      <c r="FV450">
        <v>1.027</v>
      </c>
      <c r="FW450">
        <v>0.031</v>
      </c>
      <c r="FX450">
        <v>0.02</v>
      </c>
      <c r="FY450">
        <v>0.05</v>
      </c>
      <c r="FZ450">
        <v>420</v>
      </c>
      <c r="GA450">
        <v>16</v>
      </c>
      <c r="GB450">
        <v>0.01</v>
      </c>
      <c r="GC450">
        <v>0.1</v>
      </c>
      <c r="GD450">
        <v>-57.96853</v>
      </c>
      <c r="GE450">
        <v>-4.453598499061918</v>
      </c>
      <c r="GF450">
        <v>0.4590525532006114</v>
      </c>
      <c r="GG450">
        <v>0</v>
      </c>
      <c r="GH450">
        <v>731.3097352941177</v>
      </c>
      <c r="GI450">
        <v>43.94898397698841</v>
      </c>
      <c r="GJ450">
        <v>4.323035679791972</v>
      </c>
      <c r="GK450">
        <v>-1</v>
      </c>
      <c r="GL450">
        <v>6.121269499999999</v>
      </c>
      <c r="GM450">
        <v>-0.6000081050656816</v>
      </c>
      <c r="GN450">
        <v>0.06153894421218158</v>
      </c>
      <c r="GO450">
        <v>0</v>
      </c>
      <c r="GP450">
        <v>0</v>
      </c>
      <c r="GQ450">
        <v>2</v>
      </c>
      <c r="GR450" t="s">
        <v>450</v>
      </c>
      <c r="GS450">
        <v>3.13472</v>
      </c>
      <c r="GT450">
        <v>2.69051</v>
      </c>
      <c r="GU450">
        <v>0.144774</v>
      </c>
      <c r="GV450">
        <v>0.150544</v>
      </c>
      <c r="GW450">
        <v>0.107955</v>
      </c>
      <c r="GX450">
        <v>0.08753909999999999</v>
      </c>
      <c r="GY450">
        <v>27159.5</v>
      </c>
      <c r="GZ450">
        <v>27028.8</v>
      </c>
      <c r="HA450">
        <v>29524.8</v>
      </c>
      <c r="HB450">
        <v>29407.5</v>
      </c>
      <c r="HC450">
        <v>34795.7</v>
      </c>
      <c r="HD450">
        <v>35546</v>
      </c>
      <c r="HE450">
        <v>41545.4</v>
      </c>
      <c r="HF450">
        <v>41777.8</v>
      </c>
      <c r="HG450">
        <v>1.92485</v>
      </c>
      <c r="HH450">
        <v>1.87558</v>
      </c>
      <c r="HI450">
        <v>0.06375459999999999</v>
      </c>
      <c r="HJ450">
        <v>0</v>
      </c>
      <c r="HK450">
        <v>29.0319</v>
      </c>
      <c r="HL450">
        <v>999.9</v>
      </c>
      <c r="HM450">
        <v>49.1</v>
      </c>
      <c r="HN450">
        <v>31.1</v>
      </c>
      <c r="HO450">
        <v>24.4475</v>
      </c>
      <c r="HP450">
        <v>61.9766</v>
      </c>
      <c r="HQ450">
        <v>25.9335</v>
      </c>
      <c r="HR450">
        <v>1</v>
      </c>
      <c r="HS450">
        <v>0.116489</v>
      </c>
      <c r="HT450">
        <v>-0.609131</v>
      </c>
      <c r="HU450">
        <v>20.3393</v>
      </c>
      <c r="HV450">
        <v>5.21669</v>
      </c>
      <c r="HW450">
        <v>12.0131</v>
      </c>
      <c r="HX450">
        <v>4.98875</v>
      </c>
      <c r="HY450">
        <v>3.2877</v>
      </c>
      <c r="HZ450">
        <v>9999</v>
      </c>
      <c r="IA450">
        <v>9999</v>
      </c>
      <c r="IB450">
        <v>9999</v>
      </c>
      <c r="IC450">
        <v>6</v>
      </c>
      <c r="ID450">
        <v>1.86759</v>
      </c>
      <c r="IE450">
        <v>1.86676</v>
      </c>
      <c r="IF450">
        <v>1.86604</v>
      </c>
      <c r="IG450">
        <v>1.86601</v>
      </c>
      <c r="IH450">
        <v>1.86786</v>
      </c>
      <c r="II450">
        <v>1.87029</v>
      </c>
      <c r="IJ450">
        <v>1.86898</v>
      </c>
      <c r="IK450">
        <v>1.87042</v>
      </c>
      <c r="IL450">
        <v>0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-0.638</v>
      </c>
      <c r="IZ450">
        <v>0.1368</v>
      </c>
      <c r="JA450">
        <v>-0.08430758455233166</v>
      </c>
      <c r="JB450">
        <v>-0.0005046786976645747</v>
      </c>
      <c r="JC450">
        <v>-2.788243218172637E-07</v>
      </c>
      <c r="JD450">
        <v>-1.458253586176284E-11</v>
      </c>
      <c r="JE450">
        <v>-0.06436460862781151</v>
      </c>
      <c r="JF450">
        <v>-0.004978686969522418</v>
      </c>
      <c r="JG450">
        <v>0.0008967905392753483</v>
      </c>
      <c r="JH450">
        <v>-1.433903952826167E-05</v>
      </c>
      <c r="JI450">
        <v>4</v>
      </c>
      <c r="JJ450">
        <v>2332</v>
      </c>
      <c r="JK450">
        <v>1</v>
      </c>
      <c r="JL450">
        <v>26</v>
      </c>
      <c r="JM450">
        <v>192915.4</v>
      </c>
      <c r="JN450">
        <v>192915.5</v>
      </c>
      <c r="JO450">
        <v>1.79443</v>
      </c>
      <c r="JP450">
        <v>2.2522</v>
      </c>
      <c r="JQ450">
        <v>1.39771</v>
      </c>
      <c r="JR450">
        <v>2.34741</v>
      </c>
      <c r="JS450">
        <v>1.49536</v>
      </c>
      <c r="JT450">
        <v>2.70874</v>
      </c>
      <c r="JU450">
        <v>36.6233</v>
      </c>
      <c r="JV450">
        <v>24.07</v>
      </c>
      <c r="JW450">
        <v>18</v>
      </c>
      <c r="JX450">
        <v>493.561</v>
      </c>
      <c r="JY450">
        <v>452.286</v>
      </c>
      <c r="JZ450">
        <v>29.692</v>
      </c>
      <c r="KA450">
        <v>29.1136</v>
      </c>
      <c r="KB450">
        <v>29.9999</v>
      </c>
      <c r="KC450">
        <v>28.9316</v>
      </c>
      <c r="KD450">
        <v>28.8548</v>
      </c>
      <c r="KE450">
        <v>35.915</v>
      </c>
      <c r="KF450">
        <v>28.5832</v>
      </c>
      <c r="KG450">
        <v>57.596</v>
      </c>
      <c r="KH450">
        <v>29.6429</v>
      </c>
      <c r="KI450">
        <v>840.888</v>
      </c>
      <c r="KJ450">
        <v>18.4839</v>
      </c>
      <c r="KK450">
        <v>100.905</v>
      </c>
      <c r="KL450">
        <v>100.463</v>
      </c>
    </row>
    <row r="451" spans="1:298">
      <c r="A451">
        <v>435</v>
      </c>
      <c r="B451">
        <v>1758822357.5</v>
      </c>
      <c r="C451">
        <v>9322.400000095367</v>
      </c>
      <c r="D451" t="s">
        <v>1318</v>
      </c>
      <c r="E451" t="s">
        <v>1319</v>
      </c>
      <c r="F451">
        <v>5</v>
      </c>
      <c r="G451" t="s">
        <v>1219</v>
      </c>
      <c r="H451" t="s">
        <v>437</v>
      </c>
      <c r="I451" t="s">
        <v>438</v>
      </c>
      <c r="J451">
        <v>1758822349.714286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843.0506037112733</v>
      </c>
      <c r="AL451">
        <v>796.3178242424241</v>
      </c>
      <c r="AM451">
        <v>3.39722001571481</v>
      </c>
      <c r="AN451">
        <v>65.06537855380651</v>
      </c>
      <c r="AO451">
        <f>(AQ451 - AP451 + DZ451*1E3/(8.314*(EB451+273.15)) * AS451/DY451 * AR451) * DY451/(100*DM451) * 1000/(1000 - AQ451)</f>
        <v>0</v>
      </c>
      <c r="AP451">
        <v>18.42190198681233</v>
      </c>
      <c r="AQ451">
        <v>24.30711878787879</v>
      </c>
      <c r="AR451">
        <v>-0.0001361551319036997</v>
      </c>
      <c r="AS451">
        <v>108.0142329916275</v>
      </c>
      <c r="AT451">
        <v>0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5</v>
      </c>
      <c r="DN451">
        <v>0.5</v>
      </c>
      <c r="DO451" t="s">
        <v>440</v>
      </c>
      <c r="DP451">
        <v>2</v>
      </c>
      <c r="DQ451" t="b">
        <v>1</v>
      </c>
      <c r="DR451">
        <v>1758822349.714286</v>
      </c>
      <c r="DS451">
        <v>753.019142857143</v>
      </c>
      <c r="DT451">
        <v>811.7036428571428</v>
      </c>
      <c r="DU451">
        <v>24.33320714285714</v>
      </c>
      <c r="DV451">
        <v>18.322675</v>
      </c>
      <c r="DW451">
        <v>753.6484999999999</v>
      </c>
      <c r="DX451">
        <v>24.19612142857143</v>
      </c>
      <c r="DY451">
        <v>500.015607142857</v>
      </c>
      <c r="DZ451">
        <v>91.12456785714286</v>
      </c>
      <c r="EA451">
        <v>0.02988388214285714</v>
      </c>
      <c r="EB451">
        <v>30.85465357142858</v>
      </c>
      <c r="EC451">
        <v>30.05735357142857</v>
      </c>
      <c r="ED451">
        <v>999.9000000000002</v>
      </c>
      <c r="EE451">
        <v>0</v>
      </c>
      <c r="EF451">
        <v>0</v>
      </c>
      <c r="EG451">
        <v>10001.84678571429</v>
      </c>
      <c r="EH451">
        <v>0</v>
      </c>
      <c r="EI451">
        <v>11.8598</v>
      </c>
      <c r="EJ451">
        <v>-58.68442142857144</v>
      </c>
      <c r="EK451">
        <v>771.7991071428571</v>
      </c>
      <c r="EL451">
        <v>826.8547142857144</v>
      </c>
      <c r="EM451">
        <v>6.010534642857142</v>
      </c>
      <c r="EN451">
        <v>811.7036428571428</v>
      </c>
      <c r="EO451">
        <v>18.322675</v>
      </c>
      <c r="EP451">
        <v>2.2173525</v>
      </c>
      <c r="EQ451">
        <v>1.669645</v>
      </c>
      <c r="ER451">
        <v>19.08823214285714</v>
      </c>
      <c r="ES451">
        <v>14.61696785714286</v>
      </c>
      <c r="ET451">
        <v>2000.018928571429</v>
      </c>
      <c r="EU451">
        <v>0.9800058571428574</v>
      </c>
      <c r="EV451">
        <v>0.01999417142857143</v>
      </c>
      <c r="EW451">
        <v>0</v>
      </c>
      <c r="EX451">
        <v>737.2248571428572</v>
      </c>
      <c r="EY451">
        <v>5.00097</v>
      </c>
      <c r="EZ451">
        <v>14735.41428571429</v>
      </c>
      <c r="FA451">
        <v>16707.77857142857</v>
      </c>
      <c r="FB451">
        <v>41.18699999999999</v>
      </c>
      <c r="FC451">
        <v>41.55757142857141</v>
      </c>
      <c r="FD451">
        <v>41.125</v>
      </c>
      <c r="FE451">
        <v>41.125</v>
      </c>
      <c r="FF451">
        <v>41.80535714285713</v>
      </c>
      <c r="FG451">
        <v>1955.125714285715</v>
      </c>
      <c r="FH451">
        <v>39.89321428571429</v>
      </c>
      <c r="FI451">
        <v>0</v>
      </c>
      <c r="FJ451">
        <v>1758822358.8</v>
      </c>
      <c r="FK451">
        <v>0</v>
      </c>
      <c r="FL451">
        <v>737.67312</v>
      </c>
      <c r="FM451">
        <v>37.39292313600347</v>
      </c>
      <c r="FN451">
        <v>726.9000011667081</v>
      </c>
      <c r="FO451">
        <v>14744.484</v>
      </c>
      <c r="FP451">
        <v>15</v>
      </c>
      <c r="FQ451">
        <v>0</v>
      </c>
      <c r="FR451" t="s">
        <v>441</v>
      </c>
      <c r="FS451">
        <v>1747247426.5</v>
      </c>
      <c r="FT451">
        <v>1747247420.5</v>
      </c>
      <c r="FU451">
        <v>0</v>
      </c>
      <c r="FV451">
        <v>1.027</v>
      </c>
      <c r="FW451">
        <v>0.031</v>
      </c>
      <c r="FX451">
        <v>0.02</v>
      </c>
      <c r="FY451">
        <v>0.05</v>
      </c>
      <c r="FZ451">
        <v>420</v>
      </c>
      <c r="GA451">
        <v>16</v>
      </c>
      <c r="GB451">
        <v>0.01</v>
      </c>
      <c r="GC451">
        <v>0.1</v>
      </c>
      <c r="GD451">
        <v>-58.46093</v>
      </c>
      <c r="GE451">
        <v>-4.889509193245742</v>
      </c>
      <c r="GF451">
        <v>0.5029978947272054</v>
      </c>
      <c r="GG451">
        <v>0</v>
      </c>
      <c r="GH451">
        <v>735.4916764705882</v>
      </c>
      <c r="GI451">
        <v>39.38027503481386</v>
      </c>
      <c r="GJ451">
        <v>3.871723242422799</v>
      </c>
      <c r="GK451">
        <v>-1</v>
      </c>
      <c r="GL451">
        <v>6.034805</v>
      </c>
      <c r="GM451">
        <v>-0.8324062288930671</v>
      </c>
      <c r="GN451">
        <v>0.08684495155160145</v>
      </c>
      <c r="GO451">
        <v>0</v>
      </c>
      <c r="GP451">
        <v>0</v>
      </c>
      <c r="GQ451">
        <v>2</v>
      </c>
      <c r="GR451" t="s">
        <v>450</v>
      </c>
      <c r="GS451">
        <v>3.13499</v>
      </c>
      <c r="GT451">
        <v>2.69004</v>
      </c>
      <c r="GU451">
        <v>0.146869</v>
      </c>
      <c r="GV451">
        <v>0.152546</v>
      </c>
      <c r="GW451">
        <v>0.107939</v>
      </c>
      <c r="GX451">
        <v>0.0877841</v>
      </c>
      <c r="GY451">
        <v>27092.6</v>
      </c>
      <c r="GZ451">
        <v>26964.9</v>
      </c>
      <c r="HA451">
        <v>29524.6</v>
      </c>
      <c r="HB451">
        <v>29407.4</v>
      </c>
      <c r="HC451">
        <v>34796</v>
      </c>
      <c r="HD451">
        <v>35536.4</v>
      </c>
      <c r="HE451">
        <v>41545</v>
      </c>
      <c r="HF451">
        <v>41777.8</v>
      </c>
      <c r="HG451">
        <v>1.92528</v>
      </c>
      <c r="HH451">
        <v>1.87545</v>
      </c>
      <c r="HI451">
        <v>0.06404890000000001</v>
      </c>
      <c r="HJ451">
        <v>0</v>
      </c>
      <c r="HK451">
        <v>29.0319</v>
      </c>
      <c r="HL451">
        <v>999.9</v>
      </c>
      <c r="HM451">
        <v>49.1</v>
      </c>
      <c r="HN451">
        <v>31.1</v>
      </c>
      <c r="HO451">
        <v>24.4466</v>
      </c>
      <c r="HP451">
        <v>62.0766</v>
      </c>
      <c r="HQ451">
        <v>25.7853</v>
      </c>
      <c r="HR451">
        <v>1</v>
      </c>
      <c r="HS451">
        <v>0.1161</v>
      </c>
      <c r="HT451">
        <v>-0.510839</v>
      </c>
      <c r="HU451">
        <v>20.3396</v>
      </c>
      <c r="HV451">
        <v>5.21729</v>
      </c>
      <c r="HW451">
        <v>12.012</v>
      </c>
      <c r="HX451">
        <v>4.98895</v>
      </c>
      <c r="HY451">
        <v>3.28778</v>
      </c>
      <c r="HZ451">
        <v>9999</v>
      </c>
      <c r="IA451">
        <v>9999</v>
      </c>
      <c r="IB451">
        <v>9999</v>
      </c>
      <c r="IC451">
        <v>6</v>
      </c>
      <c r="ID451">
        <v>1.86764</v>
      </c>
      <c r="IE451">
        <v>1.86676</v>
      </c>
      <c r="IF451">
        <v>1.86606</v>
      </c>
      <c r="IG451">
        <v>1.86602</v>
      </c>
      <c r="IH451">
        <v>1.86788</v>
      </c>
      <c r="II451">
        <v>1.87029</v>
      </c>
      <c r="IJ451">
        <v>1.86896</v>
      </c>
      <c r="IK451">
        <v>1.87042</v>
      </c>
      <c r="IL451">
        <v>0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-0.654</v>
      </c>
      <c r="IZ451">
        <v>0.1367</v>
      </c>
      <c r="JA451">
        <v>-0.08430758455233166</v>
      </c>
      <c r="JB451">
        <v>-0.0005046786976645747</v>
      </c>
      <c r="JC451">
        <v>-2.788243218172637E-07</v>
      </c>
      <c r="JD451">
        <v>-1.458253586176284E-11</v>
      </c>
      <c r="JE451">
        <v>-0.06436460862781151</v>
      </c>
      <c r="JF451">
        <v>-0.004978686969522418</v>
      </c>
      <c r="JG451">
        <v>0.0008967905392753483</v>
      </c>
      <c r="JH451">
        <v>-1.433903952826167E-05</v>
      </c>
      <c r="JI451">
        <v>4</v>
      </c>
      <c r="JJ451">
        <v>2332</v>
      </c>
      <c r="JK451">
        <v>1</v>
      </c>
      <c r="JL451">
        <v>26</v>
      </c>
      <c r="JM451">
        <v>192915.5</v>
      </c>
      <c r="JN451">
        <v>192915.6</v>
      </c>
      <c r="JO451">
        <v>1.81885</v>
      </c>
      <c r="JP451">
        <v>2.24731</v>
      </c>
      <c r="JQ451">
        <v>1.39648</v>
      </c>
      <c r="JR451">
        <v>2.34741</v>
      </c>
      <c r="JS451">
        <v>1.49536</v>
      </c>
      <c r="JT451">
        <v>2.72827</v>
      </c>
      <c r="JU451">
        <v>36.6233</v>
      </c>
      <c r="JV451">
        <v>24.07</v>
      </c>
      <c r="JW451">
        <v>18</v>
      </c>
      <c r="JX451">
        <v>493.832</v>
      </c>
      <c r="JY451">
        <v>452.209</v>
      </c>
      <c r="JZ451">
        <v>29.637</v>
      </c>
      <c r="KA451">
        <v>29.1136</v>
      </c>
      <c r="KB451">
        <v>30</v>
      </c>
      <c r="KC451">
        <v>28.9316</v>
      </c>
      <c r="KD451">
        <v>28.8549</v>
      </c>
      <c r="KE451">
        <v>36.4061</v>
      </c>
      <c r="KF451">
        <v>28.3098</v>
      </c>
      <c r="KG451">
        <v>57.596</v>
      </c>
      <c r="KH451">
        <v>29.5732</v>
      </c>
      <c r="KI451">
        <v>854.25</v>
      </c>
      <c r="KJ451">
        <v>18.541</v>
      </c>
      <c r="KK451">
        <v>100.904</v>
      </c>
      <c r="KL451">
        <v>100.463</v>
      </c>
    </row>
    <row r="452" spans="1:298">
      <c r="A452">
        <v>436</v>
      </c>
      <c r="B452">
        <v>1758822362.5</v>
      </c>
      <c r="C452">
        <v>9327.400000095367</v>
      </c>
      <c r="D452" t="s">
        <v>1320</v>
      </c>
      <c r="E452" t="s">
        <v>1321</v>
      </c>
      <c r="F452">
        <v>5</v>
      </c>
      <c r="G452" t="s">
        <v>1219</v>
      </c>
      <c r="H452" t="s">
        <v>437</v>
      </c>
      <c r="I452" t="s">
        <v>438</v>
      </c>
      <c r="J452">
        <v>1758822355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859.0988441706829</v>
      </c>
      <c r="AL452">
        <v>812.7260909090911</v>
      </c>
      <c r="AM452">
        <v>3.259837727046393</v>
      </c>
      <c r="AN452">
        <v>65.06537855380651</v>
      </c>
      <c r="AO452">
        <f>(AQ452 - AP452 + DZ452*1E3/(8.314*(EB452+273.15)) * AS452/DY452 * AR452) * DY452/(100*DM452) * 1000/(1000 - AQ452)</f>
        <v>0</v>
      </c>
      <c r="AP452">
        <v>18.4561919630832</v>
      </c>
      <c r="AQ452">
        <v>24.29110606060604</v>
      </c>
      <c r="AR452">
        <v>-0.0006481879521905359</v>
      </c>
      <c r="AS452">
        <v>108.0142329916275</v>
      </c>
      <c r="AT452">
        <v>0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5</v>
      </c>
      <c r="DN452">
        <v>0.5</v>
      </c>
      <c r="DO452" t="s">
        <v>440</v>
      </c>
      <c r="DP452">
        <v>2</v>
      </c>
      <c r="DQ452" t="b">
        <v>1</v>
      </c>
      <c r="DR452">
        <v>1758822355</v>
      </c>
      <c r="DS452">
        <v>770.3137407407406</v>
      </c>
      <c r="DT452">
        <v>829.032111111111</v>
      </c>
      <c r="DU452">
        <v>24.31058518518519</v>
      </c>
      <c r="DV452">
        <v>18.39030740740741</v>
      </c>
      <c r="DW452">
        <v>770.9595185185185</v>
      </c>
      <c r="DX452">
        <v>24.1738037037037</v>
      </c>
      <c r="DY452">
        <v>499.9988148148148</v>
      </c>
      <c r="DZ452">
        <v>91.12445925925925</v>
      </c>
      <c r="EA452">
        <v>0.02989642592592592</v>
      </c>
      <c r="EB452">
        <v>30.85074074074075</v>
      </c>
      <c r="EC452">
        <v>30.06786296296296</v>
      </c>
      <c r="ED452">
        <v>999.9000000000001</v>
      </c>
      <c r="EE452">
        <v>0</v>
      </c>
      <c r="EF452">
        <v>0</v>
      </c>
      <c r="EG452">
        <v>10000.15666666667</v>
      </c>
      <c r="EH452">
        <v>0</v>
      </c>
      <c r="EI452">
        <v>11.8598</v>
      </c>
      <c r="EJ452">
        <v>-58.71828518518518</v>
      </c>
      <c r="EK452">
        <v>789.5069629629628</v>
      </c>
      <c r="EL452">
        <v>844.5648148148148</v>
      </c>
      <c r="EM452">
        <v>5.920280740740741</v>
      </c>
      <c r="EN452">
        <v>829.032111111111</v>
      </c>
      <c r="EO452">
        <v>18.39030740740741</v>
      </c>
      <c r="EP452">
        <v>2.215288518518519</v>
      </c>
      <c r="EQ452">
        <v>1.675805925925926</v>
      </c>
      <c r="ER452">
        <v>19.07331481481481</v>
      </c>
      <c r="ES452">
        <v>14.67403703703704</v>
      </c>
      <c r="ET452">
        <v>2000.002962962963</v>
      </c>
      <c r="EU452">
        <v>0.980006111111111</v>
      </c>
      <c r="EV452">
        <v>0.01999392222222222</v>
      </c>
      <c r="EW452">
        <v>0</v>
      </c>
      <c r="EX452">
        <v>740.3791851851852</v>
      </c>
      <c r="EY452">
        <v>5.00097</v>
      </c>
      <c r="EZ452">
        <v>14797.45185185185</v>
      </c>
      <c r="FA452">
        <v>16707.63703703704</v>
      </c>
      <c r="FB452">
        <v>41.18699999999999</v>
      </c>
      <c r="FC452">
        <v>41.56199999999999</v>
      </c>
      <c r="FD452">
        <v>41.125</v>
      </c>
      <c r="FE452">
        <v>41.11799999999999</v>
      </c>
      <c r="FF452">
        <v>41.8051111111111</v>
      </c>
      <c r="FG452">
        <v>1955.110740740741</v>
      </c>
      <c r="FH452">
        <v>39.89222222222223</v>
      </c>
      <c r="FI452">
        <v>0</v>
      </c>
      <c r="FJ452">
        <v>1758822363.6</v>
      </c>
      <c r="FK452">
        <v>0</v>
      </c>
      <c r="FL452">
        <v>740.5189600000001</v>
      </c>
      <c r="FM452">
        <v>32.98738465417273</v>
      </c>
      <c r="FN452">
        <v>660.5615395214872</v>
      </c>
      <c r="FO452">
        <v>14800.124</v>
      </c>
      <c r="FP452">
        <v>15</v>
      </c>
      <c r="FQ452">
        <v>0</v>
      </c>
      <c r="FR452" t="s">
        <v>441</v>
      </c>
      <c r="FS452">
        <v>1747247426.5</v>
      </c>
      <c r="FT452">
        <v>1747247420.5</v>
      </c>
      <c r="FU452">
        <v>0</v>
      </c>
      <c r="FV452">
        <v>1.027</v>
      </c>
      <c r="FW452">
        <v>0.031</v>
      </c>
      <c r="FX452">
        <v>0.02</v>
      </c>
      <c r="FY452">
        <v>0.05</v>
      </c>
      <c r="FZ452">
        <v>420</v>
      </c>
      <c r="GA452">
        <v>16</v>
      </c>
      <c r="GB452">
        <v>0.01</v>
      </c>
      <c r="GC452">
        <v>0.1</v>
      </c>
      <c r="GD452">
        <v>-58.646705</v>
      </c>
      <c r="GE452">
        <v>-1.101282551594546</v>
      </c>
      <c r="GF452">
        <v>0.3237620406641274</v>
      </c>
      <c r="GG452">
        <v>0</v>
      </c>
      <c r="GH452">
        <v>738.4776176470589</v>
      </c>
      <c r="GI452">
        <v>35.92080977548285</v>
      </c>
      <c r="GJ452">
        <v>3.537435295726732</v>
      </c>
      <c r="GK452">
        <v>-1</v>
      </c>
      <c r="GL452">
        <v>5.969970999999999</v>
      </c>
      <c r="GM452">
        <v>-1.065800150093833</v>
      </c>
      <c r="GN452">
        <v>0.1041182524296293</v>
      </c>
      <c r="GO452">
        <v>0</v>
      </c>
      <c r="GP452">
        <v>0</v>
      </c>
      <c r="GQ452">
        <v>2</v>
      </c>
      <c r="GR452" t="s">
        <v>450</v>
      </c>
      <c r="GS452">
        <v>3.1349</v>
      </c>
      <c r="GT452">
        <v>2.69007</v>
      </c>
      <c r="GU452">
        <v>0.148875</v>
      </c>
      <c r="GV452">
        <v>0.154413</v>
      </c>
      <c r="GW452">
        <v>0.107888</v>
      </c>
      <c r="GX452">
        <v>0.0879379</v>
      </c>
      <c r="GY452">
        <v>27028.7</v>
      </c>
      <c r="GZ452">
        <v>26905.1</v>
      </c>
      <c r="HA452">
        <v>29524.3</v>
      </c>
      <c r="HB452">
        <v>29407</v>
      </c>
      <c r="HC452">
        <v>34797.6</v>
      </c>
      <c r="HD452">
        <v>35530</v>
      </c>
      <c r="HE452">
        <v>41544.4</v>
      </c>
      <c r="HF452">
        <v>41777.4</v>
      </c>
      <c r="HG452">
        <v>1.92505</v>
      </c>
      <c r="HH452">
        <v>1.87573</v>
      </c>
      <c r="HI452">
        <v>0.0642128</v>
      </c>
      <c r="HJ452">
        <v>0</v>
      </c>
      <c r="HK452">
        <v>29.0343</v>
      </c>
      <c r="HL452">
        <v>999.9</v>
      </c>
      <c r="HM452">
        <v>49</v>
      </c>
      <c r="HN452">
        <v>31.1</v>
      </c>
      <c r="HO452">
        <v>24.3954</v>
      </c>
      <c r="HP452">
        <v>62.0266</v>
      </c>
      <c r="HQ452">
        <v>25.8894</v>
      </c>
      <c r="HR452">
        <v>1</v>
      </c>
      <c r="HS452">
        <v>0.11612</v>
      </c>
      <c r="HT452">
        <v>-0.413418</v>
      </c>
      <c r="HU452">
        <v>20.3397</v>
      </c>
      <c r="HV452">
        <v>5.21624</v>
      </c>
      <c r="HW452">
        <v>12.0126</v>
      </c>
      <c r="HX452">
        <v>4.9884</v>
      </c>
      <c r="HY452">
        <v>3.28768</v>
      </c>
      <c r="HZ452">
        <v>9999</v>
      </c>
      <c r="IA452">
        <v>9999</v>
      </c>
      <c r="IB452">
        <v>9999</v>
      </c>
      <c r="IC452">
        <v>6</v>
      </c>
      <c r="ID452">
        <v>1.86763</v>
      </c>
      <c r="IE452">
        <v>1.86676</v>
      </c>
      <c r="IF452">
        <v>1.86606</v>
      </c>
      <c r="IG452">
        <v>1.86601</v>
      </c>
      <c r="IH452">
        <v>1.86786</v>
      </c>
      <c r="II452">
        <v>1.8703</v>
      </c>
      <c r="IJ452">
        <v>1.86899</v>
      </c>
      <c r="IK452">
        <v>1.87043</v>
      </c>
      <c r="IL452">
        <v>0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-0.669</v>
      </c>
      <c r="IZ452">
        <v>0.1365</v>
      </c>
      <c r="JA452">
        <v>-0.08430758455233166</v>
      </c>
      <c r="JB452">
        <v>-0.0005046786976645747</v>
      </c>
      <c r="JC452">
        <v>-2.788243218172637E-07</v>
      </c>
      <c r="JD452">
        <v>-1.458253586176284E-11</v>
      </c>
      <c r="JE452">
        <v>-0.06436460862781151</v>
      </c>
      <c r="JF452">
        <v>-0.004978686969522418</v>
      </c>
      <c r="JG452">
        <v>0.0008967905392753483</v>
      </c>
      <c r="JH452">
        <v>-1.433903952826167E-05</v>
      </c>
      <c r="JI452">
        <v>4</v>
      </c>
      <c r="JJ452">
        <v>2332</v>
      </c>
      <c r="JK452">
        <v>1</v>
      </c>
      <c r="JL452">
        <v>26</v>
      </c>
      <c r="JM452">
        <v>192915.6</v>
      </c>
      <c r="JN452">
        <v>192915.7</v>
      </c>
      <c r="JO452">
        <v>1.84937</v>
      </c>
      <c r="JP452">
        <v>2.26074</v>
      </c>
      <c r="JQ452">
        <v>1.39771</v>
      </c>
      <c r="JR452">
        <v>2.34985</v>
      </c>
      <c r="JS452">
        <v>1.49536</v>
      </c>
      <c r="JT452">
        <v>2.54883</v>
      </c>
      <c r="JU452">
        <v>36.6233</v>
      </c>
      <c r="JV452">
        <v>24.0612</v>
      </c>
      <c r="JW452">
        <v>18</v>
      </c>
      <c r="JX452">
        <v>493.689</v>
      </c>
      <c r="JY452">
        <v>452.38</v>
      </c>
      <c r="JZ452">
        <v>29.5652</v>
      </c>
      <c r="KA452">
        <v>29.1136</v>
      </c>
      <c r="KB452">
        <v>30.0001</v>
      </c>
      <c r="KC452">
        <v>28.9316</v>
      </c>
      <c r="KD452">
        <v>28.8548</v>
      </c>
      <c r="KE452">
        <v>37.0214</v>
      </c>
      <c r="KF452">
        <v>28.0171</v>
      </c>
      <c r="KG452">
        <v>57.596</v>
      </c>
      <c r="KH452">
        <v>29.4978</v>
      </c>
      <c r="KI452">
        <v>874.7380000000001</v>
      </c>
      <c r="KJ452">
        <v>18.6059</v>
      </c>
      <c r="KK452">
        <v>100.903</v>
      </c>
      <c r="KL452">
        <v>100.462</v>
      </c>
    </row>
    <row r="453" spans="1:298">
      <c r="A453">
        <v>437</v>
      </c>
      <c r="B453">
        <v>1758822367.5</v>
      </c>
      <c r="C453">
        <v>9332.400000095367</v>
      </c>
      <c r="D453" t="s">
        <v>1322</v>
      </c>
      <c r="E453" t="s">
        <v>1323</v>
      </c>
      <c r="F453">
        <v>5</v>
      </c>
      <c r="G453" t="s">
        <v>1219</v>
      </c>
      <c r="H453" t="s">
        <v>437</v>
      </c>
      <c r="I453" t="s">
        <v>438</v>
      </c>
      <c r="J453">
        <v>1758822359.714286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875.8342873948533</v>
      </c>
      <c r="AL453">
        <v>829.0992424242421</v>
      </c>
      <c r="AM453">
        <v>3.293809092862736</v>
      </c>
      <c r="AN453">
        <v>65.06537855380651</v>
      </c>
      <c r="AO453">
        <f>(AQ453 - AP453 + DZ453*1E3/(8.314*(EB453+273.15)) * AS453/DY453 * AR453) * DY453/(100*DM453) * 1000/(1000 - AQ453)</f>
        <v>0</v>
      </c>
      <c r="AP453">
        <v>18.5133164202545</v>
      </c>
      <c r="AQ453">
        <v>24.26729090909091</v>
      </c>
      <c r="AR453">
        <v>-0.0005966786454987815</v>
      </c>
      <c r="AS453">
        <v>108.0142329916275</v>
      </c>
      <c r="AT453">
        <v>0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5</v>
      </c>
      <c r="DN453">
        <v>0.5</v>
      </c>
      <c r="DO453" t="s">
        <v>440</v>
      </c>
      <c r="DP453">
        <v>2</v>
      </c>
      <c r="DQ453" t="b">
        <v>1</v>
      </c>
      <c r="DR453">
        <v>1758822359.714286</v>
      </c>
      <c r="DS453">
        <v>785.568107142857</v>
      </c>
      <c r="DT453">
        <v>844.4762500000001</v>
      </c>
      <c r="DU453">
        <v>24.29534642857143</v>
      </c>
      <c r="DV453">
        <v>18.45509642857143</v>
      </c>
      <c r="DW453">
        <v>786.2286428571426</v>
      </c>
      <c r="DX453">
        <v>24.15875714285714</v>
      </c>
      <c r="DY453">
        <v>500.0232857142858</v>
      </c>
      <c r="DZ453">
        <v>91.12420714285713</v>
      </c>
      <c r="EA453">
        <v>0.02988590714285714</v>
      </c>
      <c r="EB453">
        <v>30.84723928571429</v>
      </c>
      <c r="EC453">
        <v>30.07693214285714</v>
      </c>
      <c r="ED453">
        <v>999.9000000000002</v>
      </c>
      <c r="EE453">
        <v>0</v>
      </c>
      <c r="EF453">
        <v>0</v>
      </c>
      <c r="EG453">
        <v>10001.1375</v>
      </c>
      <c r="EH453">
        <v>0</v>
      </c>
      <c r="EI453">
        <v>11.8598</v>
      </c>
      <c r="EJ453">
        <v>-58.90807857142857</v>
      </c>
      <c r="EK453">
        <v>805.1288214285715</v>
      </c>
      <c r="EL453">
        <v>860.3548571428572</v>
      </c>
      <c r="EM453">
        <v>5.840248214285714</v>
      </c>
      <c r="EN453">
        <v>844.4762500000001</v>
      </c>
      <c r="EO453">
        <v>18.45509642857143</v>
      </c>
      <c r="EP453">
        <v>2.213893571428571</v>
      </c>
      <c r="EQ453">
        <v>1.681706071428572</v>
      </c>
      <c r="ER453">
        <v>19.06321785714286</v>
      </c>
      <c r="ES453">
        <v>14.72854285714286</v>
      </c>
      <c r="ET453">
        <v>2000.006785714286</v>
      </c>
      <c r="EU453">
        <v>0.9800044642857143</v>
      </c>
      <c r="EV453">
        <v>0.01999561428571428</v>
      </c>
      <c r="EW453">
        <v>0</v>
      </c>
      <c r="EX453">
        <v>742.8166785714286</v>
      </c>
      <c r="EY453">
        <v>5.00097</v>
      </c>
      <c r="EZ453">
        <v>14846.50357142857</v>
      </c>
      <c r="FA453">
        <v>16707.66071428571</v>
      </c>
      <c r="FB453">
        <v>41.18699999999999</v>
      </c>
      <c r="FC453">
        <v>41.56199999999999</v>
      </c>
      <c r="FD453">
        <v>41.125</v>
      </c>
      <c r="FE453">
        <v>41.10699999999999</v>
      </c>
      <c r="FF453">
        <v>41.80092857142856</v>
      </c>
      <c r="FG453">
        <v>1955.111428571429</v>
      </c>
      <c r="FH453">
        <v>39.89535714285715</v>
      </c>
      <c r="FI453">
        <v>0</v>
      </c>
      <c r="FJ453">
        <v>1758822368.4</v>
      </c>
      <c r="FK453">
        <v>0</v>
      </c>
      <c r="FL453">
        <v>742.9992</v>
      </c>
      <c r="FM453">
        <v>28.82507687698649</v>
      </c>
      <c r="FN453">
        <v>590.5538452455093</v>
      </c>
      <c r="FO453">
        <v>14849.824</v>
      </c>
      <c r="FP453">
        <v>15</v>
      </c>
      <c r="FQ453">
        <v>0</v>
      </c>
      <c r="FR453" t="s">
        <v>441</v>
      </c>
      <c r="FS453">
        <v>1747247426.5</v>
      </c>
      <c r="FT453">
        <v>1747247420.5</v>
      </c>
      <c r="FU453">
        <v>0</v>
      </c>
      <c r="FV453">
        <v>1.027</v>
      </c>
      <c r="FW453">
        <v>0.031</v>
      </c>
      <c r="FX453">
        <v>0.02</v>
      </c>
      <c r="FY453">
        <v>0.05</v>
      </c>
      <c r="FZ453">
        <v>420</v>
      </c>
      <c r="GA453">
        <v>16</v>
      </c>
      <c r="GB453">
        <v>0.01</v>
      </c>
      <c r="GC453">
        <v>0.1</v>
      </c>
      <c r="GD453">
        <v>-58.76364634146342</v>
      </c>
      <c r="GE453">
        <v>-1.381212543554209</v>
      </c>
      <c r="GF453">
        <v>0.3490645325043333</v>
      </c>
      <c r="GG453">
        <v>0</v>
      </c>
      <c r="GH453">
        <v>741.2137647058825</v>
      </c>
      <c r="GI453">
        <v>31.58062643134924</v>
      </c>
      <c r="GJ453">
        <v>3.109239949293667</v>
      </c>
      <c r="GK453">
        <v>-1</v>
      </c>
      <c r="GL453">
        <v>5.900087073170732</v>
      </c>
      <c r="GM453">
        <v>-1.012635888501733</v>
      </c>
      <c r="GN453">
        <v>0.1015435014131311</v>
      </c>
      <c r="GO453">
        <v>0</v>
      </c>
      <c r="GP453">
        <v>0</v>
      </c>
      <c r="GQ453">
        <v>2</v>
      </c>
      <c r="GR453" t="s">
        <v>450</v>
      </c>
      <c r="GS453">
        <v>3.13491</v>
      </c>
      <c r="GT453">
        <v>2.69019</v>
      </c>
      <c r="GU453">
        <v>0.150874</v>
      </c>
      <c r="GV453">
        <v>0.156425</v>
      </c>
      <c r="GW453">
        <v>0.107815</v>
      </c>
      <c r="GX453">
        <v>0.08819159999999999</v>
      </c>
      <c r="GY453">
        <v>26965.4</v>
      </c>
      <c r="GZ453">
        <v>26841.1</v>
      </c>
      <c r="HA453">
        <v>29524.6</v>
      </c>
      <c r="HB453">
        <v>29407</v>
      </c>
      <c r="HC453">
        <v>34800.7</v>
      </c>
      <c r="HD453">
        <v>35520</v>
      </c>
      <c r="HE453">
        <v>41544.7</v>
      </c>
      <c r="HF453">
        <v>41777.3</v>
      </c>
      <c r="HG453">
        <v>1.92495</v>
      </c>
      <c r="HH453">
        <v>1.87605</v>
      </c>
      <c r="HI453">
        <v>0.0648461</v>
      </c>
      <c r="HJ453">
        <v>0</v>
      </c>
      <c r="HK453">
        <v>29.0332</v>
      </c>
      <c r="HL453">
        <v>999.9</v>
      </c>
      <c r="HM453">
        <v>49</v>
      </c>
      <c r="HN453">
        <v>31.1</v>
      </c>
      <c r="HO453">
        <v>24.397</v>
      </c>
      <c r="HP453">
        <v>61.9466</v>
      </c>
      <c r="HQ453">
        <v>25.9335</v>
      </c>
      <c r="HR453">
        <v>1</v>
      </c>
      <c r="HS453">
        <v>0.116126</v>
      </c>
      <c r="HT453">
        <v>-0.331525</v>
      </c>
      <c r="HU453">
        <v>20.3401</v>
      </c>
      <c r="HV453">
        <v>5.21744</v>
      </c>
      <c r="HW453">
        <v>12.0128</v>
      </c>
      <c r="HX453">
        <v>4.98865</v>
      </c>
      <c r="HY453">
        <v>3.28778</v>
      </c>
      <c r="HZ453">
        <v>9999</v>
      </c>
      <c r="IA453">
        <v>9999</v>
      </c>
      <c r="IB453">
        <v>9999</v>
      </c>
      <c r="IC453">
        <v>6</v>
      </c>
      <c r="ID453">
        <v>1.86764</v>
      </c>
      <c r="IE453">
        <v>1.86676</v>
      </c>
      <c r="IF453">
        <v>1.86608</v>
      </c>
      <c r="IG453">
        <v>1.86601</v>
      </c>
      <c r="IH453">
        <v>1.86786</v>
      </c>
      <c r="II453">
        <v>1.8703</v>
      </c>
      <c r="IJ453">
        <v>1.86895</v>
      </c>
      <c r="IK453">
        <v>1.87043</v>
      </c>
      <c r="IL453">
        <v>0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-0.6850000000000001</v>
      </c>
      <c r="IZ453">
        <v>0.1362</v>
      </c>
      <c r="JA453">
        <v>-0.08430758455233166</v>
      </c>
      <c r="JB453">
        <v>-0.0005046786976645747</v>
      </c>
      <c r="JC453">
        <v>-2.788243218172637E-07</v>
      </c>
      <c r="JD453">
        <v>-1.458253586176284E-11</v>
      </c>
      <c r="JE453">
        <v>-0.06436460862781151</v>
      </c>
      <c r="JF453">
        <v>-0.004978686969522418</v>
      </c>
      <c r="JG453">
        <v>0.0008967905392753483</v>
      </c>
      <c r="JH453">
        <v>-1.433903952826167E-05</v>
      </c>
      <c r="JI453">
        <v>4</v>
      </c>
      <c r="JJ453">
        <v>2332</v>
      </c>
      <c r="JK453">
        <v>1</v>
      </c>
      <c r="JL453">
        <v>26</v>
      </c>
      <c r="JM453">
        <v>192915.7</v>
      </c>
      <c r="JN453">
        <v>192915.8</v>
      </c>
      <c r="JO453">
        <v>1.87744</v>
      </c>
      <c r="JP453">
        <v>2.26562</v>
      </c>
      <c r="JQ453">
        <v>1.39648</v>
      </c>
      <c r="JR453">
        <v>2.34741</v>
      </c>
      <c r="JS453">
        <v>1.49536</v>
      </c>
      <c r="JT453">
        <v>2.56348</v>
      </c>
      <c r="JU453">
        <v>36.6233</v>
      </c>
      <c r="JV453">
        <v>24.0612</v>
      </c>
      <c r="JW453">
        <v>18</v>
      </c>
      <c r="JX453">
        <v>493.625</v>
      </c>
      <c r="JY453">
        <v>452.583</v>
      </c>
      <c r="JZ453">
        <v>29.4853</v>
      </c>
      <c r="KA453">
        <v>29.1136</v>
      </c>
      <c r="KB453">
        <v>30</v>
      </c>
      <c r="KC453">
        <v>28.9316</v>
      </c>
      <c r="KD453">
        <v>28.8548</v>
      </c>
      <c r="KE453">
        <v>37.5683</v>
      </c>
      <c r="KF453">
        <v>27.6998</v>
      </c>
      <c r="KG453">
        <v>57.2259</v>
      </c>
      <c r="KH453">
        <v>29.4161</v>
      </c>
      <c r="KI453">
        <v>888.112</v>
      </c>
      <c r="KJ453">
        <v>18.6888</v>
      </c>
      <c r="KK453">
        <v>100.903</v>
      </c>
      <c r="KL453">
        <v>100.462</v>
      </c>
    </row>
    <row r="454" spans="1:298">
      <c r="A454">
        <v>438</v>
      </c>
      <c r="B454">
        <v>1758822372.5</v>
      </c>
      <c r="C454">
        <v>9337.400000095367</v>
      </c>
      <c r="D454" t="s">
        <v>1324</v>
      </c>
      <c r="E454" t="s">
        <v>1325</v>
      </c>
      <c r="F454">
        <v>5</v>
      </c>
      <c r="G454" t="s">
        <v>1219</v>
      </c>
      <c r="H454" t="s">
        <v>437</v>
      </c>
      <c r="I454" t="s">
        <v>438</v>
      </c>
      <c r="J454">
        <v>1758822365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892.8861957743953</v>
      </c>
      <c r="AL454">
        <v>845.6909878787878</v>
      </c>
      <c r="AM454">
        <v>3.329333642706173</v>
      </c>
      <c r="AN454">
        <v>65.06537855380651</v>
      </c>
      <c r="AO454">
        <f>(AQ454 - AP454 + DZ454*1E3/(8.314*(EB454+273.15)) * AS454/DY454 * AR454) * DY454/(100*DM454) * 1000/(1000 - AQ454)</f>
        <v>0</v>
      </c>
      <c r="AP454">
        <v>18.55553889917882</v>
      </c>
      <c r="AQ454">
        <v>24.24221272727272</v>
      </c>
      <c r="AR454">
        <v>-0.005582627991928978</v>
      </c>
      <c r="AS454">
        <v>108.0142329916275</v>
      </c>
      <c r="AT454">
        <v>0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5</v>
      </c>
      <c r="DN454">
        <v>0.5</v>
      </c>
      <c r="DO454" t="s">
        <v>440</v>
      </c>
      <c r="DP454">
        <v>2</v>
      </c>
      <c r="DQ454" t="b">
        <v>1</v>
      </c>
      <c r="DR454">
        <v>1758822365</v>
      </c>
      <c r="DS454">
        <v>802.6134814814815</v>
      </c>
      <c r="DT454">
        <v>861.6980740740742</v>
      </c>
      <c r="DU454">
        <v>24.27702222222222</v>
      </c>
      <c r="DV454">
        <v>18.50802222222222</v>
      </c>
      <c r="DW454">
        <v>803.2905925925926</v>
      </c>
      <c r="DX454">
        <v>24.14066666666667</v>
      </c>
      <c r="DY454">
        <v>500.0251481481482</v>
      </c>
      <c r="DZ454">
        <v>91.12394444444445</v>
      </c>
      <c r="EA454">
        <v>0.02975378148148148</v>
      </c>
      <c r="EB454">
        <v>30.84193333333333</v>
      </c>
      <c r="EC454">
        <v>30.08647037037037</v>
      </c>
      <c r="ED454">
        <v>999.9000000000001</v>
      </c>
      <c r="EE454">
        <v>0</v>
      </c>
      <c r="EF454">
        <v>0</v>
      </c>
      <c r="EG454">
        <v>10003.40851851852</v>
      </c>
      <c r="EH454">
        <v>0</v>
      </c>
      <c r="EI454">
        <v>11.8598</v>
      </c>
      <c r="EJ454">
        <v>-59.08455555555556</v>
      </c>
      <c r="EK454">
        <v>822.5830740740741</v>
      </c>
      <c r="EL454">
        <v>877.9477777777777</v>
      </c>
      <c r="EM454">
        <v>5.768988148148147</v>
      </c>
      <c r="EN454">
        <v>861.6980740740742</v>
      </c>
      <c r="EO454">
        <v>18.50802222222222</v>
      </c>
      <c r="EP454">
        <v>2.212217407407408</v>
      </c>
      <c r="EQ454">
        <v>1.686524074074074</v>
      </c>
      <c r="ER454">
        <v>19.05107037037037</v>
      </c>
      <c r="ES454">
        <v>14.77291481481481</v>
      </c>
      <c r="ET454">
        <v>2000.022592592593</v>
      </c>
      <c r="EU454">
        <v>0.9800044444444446</v>
      </c>
      <c r="EV454">
        <v>0.01999564074074074</v>
      </c>
      <c r="EW454">
        <v>0</v>
      </c>
      <c r="EX454">
        <v>745.2189259259259</v>
      </c>
      <c r="EY454">
        <v>5.00097</v>
      </c>
      <c r="EZ454">
        <v>14894.98888888889</v>
      </c>
      <c r="FA454">
        <v>16707.78518518519</v>
      </c>
      <c r="FB454">
        <v>41.18699999999999</v>
      </c>
      <c r="FC454">
        <v>41.56199999999999</v>
      </c>
      <c r="FD454">
        <v>41.125</v>
      </c>
      <c r="FE454">
        <v>41.09699999999999</v>
      </c>
      <c r="FF454">
        <v>41.80281481481481</v>
      </c>
      <c r="FG454">
        <v>1955.127037037037</v>
      </c>
      <c r="FH454">
        <v>39.89555555555556</v>
      </c>
      <c r="FI454">
        <v>0</v>
      </c>
      <c r="FJ454">
        <v>1758822373.8</v>
      </c>
      <c r="FK454">
        <v>0</v>
      </c>
      <c r="FL454">
        <v>745.2795769230769</v>
      </c>
      <c r="FM454">
        <v>25.04400001670561</v>
      </c>
      <c r="FN454">
        <v>502.6290601778391</v>
      </c>
      <c r="FO454">
        <v>14896.04230769231</v>
      </c>
      <c r="FP454">
        <v>15</v>
      </c>
      <c r="FQ454">
        <v>0</v>
      </c>
      <c r="FR454" t="s">
        <v>441</v>
      </c>
      <c r="FS454">
        <v>1747247426.5</v>
      </c>
      <c r="FT454">
        <v>1747247420.5</v>
      </c>
      <c r="FU454">
        <v>0</v>
      </c>
      <c r="FV454">
        <v>1.027</v>
      </c>
      <c r="FW454">
        <v>0.031</v>
      </c>
      <c r="FX454">
        <v>0.02</v>
      </c>
      <c r="FY454">
        <v>0.05</v>
      </c>
      <c r="FZ454">
        <v>420</v>
      </c>
      <c r="GA454">
        <v>16</v>
      </c>
      <c r="GB454">
        <v>0.01</v>
      </c>
      <c r="GC454">
        <v>0.1</v>
      </c>
      <c r="GD454">
        <v>-59.08614</v>
      </c>
      <c r="GE454">
        <v>-2.488153846153756</v>
      </c>
      <c r="GF454">
        <v>0.4383953174932411</v>
      </c>
      <c r="GG454">
        <v>0</v>
      </c>
      <c r="GH454">
        <v>743.873294117647</v>
      </c>
      <c r="GI454">
        <v>27.34429336299672</v>
      </c>
      <c r="GJ454">
        <v>2.695725816584598</v>
      </c>
      <c r="GK454">
        <v>-1</v>
      </c>
      <c r="GL454">
        <v>5.804246</v>
      </c>
      <c r="GM454">
        <v>-0.8278631144465389</v>
      </c>
      <c r="GN454">
        <v>0.08029957592665106</v>
      </c>
      <c r="GO454">
        <v>0</v>
      </c>
      <c r="GP454">
        <v>0</v>
      </c>
      <c r="GQ454">
        <v>2</v>
      </c>
      <c r="GR454" t="s">
        <v>450</v>
      </c>
      <c r="GS454">
        <v>3.1349</v>
      </c>
      <c r="GT454">
        <v>2.68985</v>
      </c>
      <c r="GU454">
        <v>0.152876</v>
      </c>
      <c r="GV454">
        <v>0.158405</v>
      </c>
      <c r="GW454">
        <v>0.107731</v>
      </c>
      <c r="GX454">
        <v>0.08828709999999999</v>
      </c>
      <c r="GY454">
        <v>26901.3</v>
      </c>
      <c r="GZ454">
        <v>26778.4</v>
      </c>
      <c r="HA454">
        <v>29524</v>
      </c>
      <c r="HB454">
        <v>29407.3</v>
      </c>
      <c r="HC454">
        <v>34803.8</v>
      </c>
      <c r="HD454">
        <v>35516.5</v>
      </c>
      <c r="HE454">
        <v>41544.4</v>
      </c>
      <c r="HF454">
        <v>41777.7</v>
      </c>
      <c r="HG454">
        <v>1.92482</v>
      </c>
      <c r="HH454">
        <v>1.87608</v>
      </c>
      <c r="HI454">
        <v>0.0662282</v>
      </c>
      <c r="HJ454">
        <v>0</v>
      </c>
      <c r="HK454">
        <v>29.0319</v>
      </c>
      <c r="HL454">
        <v>999.9</v>
      </c>
      <c r="HM454">
        <v>49</v>
      </c>
      <c r="HN454">
        <v>31.1</v>
      </c>
      <c r="HO454">
        <v>24.3964</v>
      </c>
      <c r="HP454">
        <v>62.1366</v>
      </c>
      <c r="HQ454">
        <v>25.9856</v>
      </c>
      <c r="HR454">
        <v>1</v>
      </c>
      <c r="HS454">
        <v>0.115968</v>
      </c>
      <c r="HT454">
        <v>-0.240569</v>
      </c>
      <c r="HU454">
        <v>20.3403</v>
      </c>
      <c r="HV454">
        <v>5.21699</v>
      </c>
      <c r="HW454">
        <v>12.0137</v>
      </c>
      <c r="HX454">
        <v>4.9887</v>
      </c>
      <c r="HY454">
        <v>3.28755</v>
      </c>
      <c r="HZ454">
        <v>9999</v>
      </c>
      <c r="IA454">
        <v>9999</v>
      </c>
      <c r="IB454">
        <v>9999</v>
      </c>
      <c r="IC454">
        <v>6</v>
      </c>
      <c r="ID454">
        <v>1.86765</v>
      </c>
      <c r="IE454">
        <v>1.86676</v>
      </c>
      <c r="IF454">
        <v>1.86605</v>
      </c>
      <c r="IG454">
        <v>1.866</v>
      </c>
      <c r="IH454">
        <v>1.86786</v>
      </c>
      <c r="II454">
        <v>1.87027</v>
      </c>
      <c r="IJ454">
        <v>1.86895</v>
      </c>
      <c r="IK454">
        <v>1.87042</v>
      </c>
      <c r="IL454">
        <v>0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-0.701</v>
      </c>
      <c r="IZ454">
        <v>0.1358</v>
      </c>
      <c r="JA454">
        <v>-0.08430758455233166</v>
      </c>
      <c r="JB454">
        <v>-0.0005046786976645747</v>
      </c>
      <c r="JC454">
        <v>-2.788243218172637E-07</v>
      </c>
      <c r="JD454">
        <v>-1.458253586176284E-11</v>
      </c>
      <c r="JE454">
        <v>-0.06436460862781151</v>
      </c>
      <c r="JF454">
        <v>-0.004978686969522418</v>
      </c>
      <c r="JG454">
        <v>0.0008967905392753483</v>
      </c>
      <c r="JH454">
        <v>-1.433903952826167E-05</v>
      </c>
      <c r="JI454">
        <v>4</v>
      </c>
      <c r="JJ454">
        <v>2332</v>
      </c>
      <c r="JK454">
        <v>1</v>
      </c>
      <c r="JL454">
        <v>26</v>
      </c>
      <c r="JM454">
        <v>192915.8</v>
      </c>
      <c r="JN454">
        <v>192915.9</v>
      </c>
      <c r="JO454">
        <v>1.90674</v>
      </c>
      <c r="JP454">
        <v>2.26196</v>
      </c>
      <c r="JQ454">
        <v>1.39648</v>
      </c>
      <c r="JR454">
        <v>2.34863</v>
      </c>
      <c r="JS454">
        <v>1.49536</v>
      </c>
      <c r="JT454">
        <v>2.62939</v>
      </c>
      <c r="JU454">
        <v>36.6233</v>
      </c>
      <c r="JV454">
        <v>24.0612</v>
      </c>
      <c r="JW454">
        <v>18</v>
      </c>
      <c r="JX454">
        <v>493.546</v>
      </c>
      <c r="JY454">
        <v>452.599</v>
      </c>
      <c r="JZ454">
        <v>29.4</v>
      </c>
      <c r="KA454">
        <v>29.1116</v>
      </c>
      <c r="KB454">
        <v>30</v>
      </c>
      <c r="KC454">
        <v>28.9316</v>
      </c>
      <c r="KD454">
        <v>28.8548</v>
      </c>
      <c r="KE454">
        <v>38.1742</v>
      </c>
      <c r="KF454">
        <v>27.3863</v>
      </c>
      <c r="KG454">
        <v>57.2259</v>
      </c>
      <c r="KH454">
        <v>29.3223</v>
      </c>
      <c r="KI454">
        <v>908.149</v>
      </c>
      <c r="KJ454">
        <v>18.787</v>
      </c>
      <c r="KK454">
        <v>100.902</v>
      </c>
      <c r="KL454">
        <v>100.463</v>
      </c>
    </row>
    <row r="455" spans="1:298">
      <c r="A455">
        <v>439</v>
      </c>
      <c r="B455">
        <v>1758822377.5</v>
      </c>
      <c r="C455">
        <v>9342.400000095367</v>
      </c>
      <c r="D455" t="s">
        <v>1326</v>
      </c>
      <c r="E455" t="s">
        <v>1327</v>
      </c>
      <c r="F455">
        <v>5</v>
      </c>
      <c r="G455" t="s">
        <v>1219</v>
      </c>
      <c r="H455" t="s">
        <v>437</v>
      </c>
      <c r="I455" t="s">
        <v>438</v>
      </c>
      <c r="J455">
        <v>1758822369.714286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910.1961381331918</v>
      </c>
      <c r="AL455">
        <v>862.5155333333329</v>
      </c>
      <c r="AM455">
        <v>3.366210941880044</v>
      </c>
      <c r="AN455">
        <v>65.06537855380651</v>
      </c>
      <c r="AO455">
        <f>(AQ455 - AP455 + DZ455*1E3/(8.314*(EB455+273.15)) * AS455/DY455 * AR455) * DY455/(100*DM455) * 1000/(1000 - AQ455)</f>
        <v>0</v>
      </c>
      <c r="AP455">
        <v>18.6671468864271</v>
      </c>
      <c r="AQ455">
        <v>24.22359999999999</v>
      </c>
      <c r="AR455">
        <v>-0.001242653254940426</v>
      </c>
      <c r="AS455">
        <v>108.0142329916275</v>
      </c>
      <c r="AT455">
        <v>0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5</v>
      </c>
      <c r="DN455">
        <v>0.5</v>
      </c>
      <c r="DO455" t="s">
        <v>440</v>
      </c>
      <c r="DP455">
        <v>2</v>
      </c>
      <c r="DQ455" t="b">
        <v>1</v>
      </c>
      <c r="DR455">
        <v>1758822369.714286</v>
      </c>
      <c r="DS455">
        <v>817.8313214285714</v>
      </c>
      <c r="DT455">
        <v>877.4212500000001</v>
      </c>
      <c r="DU455">
        <v>24.25398928571429</v>
      </c>
      <c r="DV455">
        <v>18.57252142857143</v>
      </c>
      <c r="DW455">
        <v>818.5236071428571</v>
      </c>
      <c r="DX455">
        <v>24.11792857142857</v>
      </c>
      <c r="DY455">
        <v>500.0110714285714</v>
      </c>
      <c r="DZ455">
        <v>91.12417142857144</v>
      </c>
      <c r="EA455">
        <v>0.02982125</v>
      </c>
      <c r="EB455">
        <v>30.83525357142857</v>
      </c>
      <c r="EC455">
        <v>30.09655357142857</v>
      </c>
      <c r="ED455">
        <v>999.9000000000002</v>
      </c>
      <c r="EE455">
        <v>0</v>
      </c>
      <c r="EF455">
        <v>0</v>
      </c>
      <c r="EG455">
        <v>10001.05285714286</v>
      </c>
      <c r="EH455">
        <v>0</v>
      </c>
      <c r="EI455">
        <v>11.8598</v>
      </c>
      <c r="EJ455">
        <v>-59.58982857142856</v>
      </c>
      <c r="EK455">
        <v>838.1597142857142</v>
      </c>
      <c r="EL455">
        <v>894.0265000000001</v>
      </c>
      <c r="EM455">
        <v>5.681459285714285</v>
      </c>
      <c r="EN455">
        <v>877.4212500000001</v>
      </c>
      <c r="EO455">
        <v>18.57252142857143</v>
      </c>
      <c r="EP455">
        <v>2.210123928571428</v>
      </c>
      <c r="EQ455">
        <v>1.692405714285715</v>
      </c>
      <c r="ER455">
        <v>19.03588928571428</v>
      </c>
      <c r="ES455">
        <v>14.82686428571429</v>
      </c>
      <c r="ET455">
        <v>2000.0225</v>
      </c>
      <c r="EU455">
        <v>0.980005</v>
      </c>
      <c r="EV455">
        <v>0.01999506071428572</v>
      </c>
      <c r="EW455">
        <v>0</v>
      </c>
      <c r="EX455">
        <v>747.1267142857142</v>
      </c>
      <c r="EY455">
        <v>5.00097</v>
      </c>
      <c r="EZ455">
        <v>14932.50357142857</v>
      </c>
      <c r="FA455">
        <v>16707.78571428571</v>
      </c>
      <c r="FB455">
        <v>41.18699999999999</v>
      </c>
      <c r="FC455">
        <v>41.55314285714285</v>
      </c>
      <c r="FD455">
        <v>41.125</v>
      </c>
      <c r="FE455">
        <v>41.0935</v>
      </c>
      <c r="FF455">
        <v>41.80314285714284</v>
      </c>
      <c r="FG455">
        <v>1955.128214285714</v>
      </c>
      <c r="FH455">
        <v>39.89428571428572</v>
      </c>
      <c r="FI455">
        <v>0</v>
      </c>
      <c r="FJ455">
        <v>1758822378.6</v>
      </c>
      <c r="FK455">
        <v>0</v>
      </c>
      <c r="FL455">
        <v>747.2293461538463</v>
      </c>
      <c r="FM455">
        <v>22.85097436004031</v>
      </c>
      <c r="FN455">
        <v>443.1794872350699</v>
      </c>
      <c r="FO455">
        <v>14934.21538461539</v>
      </c>
      <c r="FP455">
        <v>15</v>
      </c>
      <c r="FQ455">
        <v>0</v>
      </c>
      <c r="FR455" t="s">
        <v>441</v>
      </c>
      <c r="FS455">
        <v>1747247426.5</v>
      </c>
      <c r="FT455">
        <v>1747247420.5</v>
      </c>
      <c r="FU455">
        <v>0</v>
      </c>
      <c r="FV455">
        <v>1.027</v>
      </c>
      <c r="FW455">
        <v>0.031</v>
      </c>
      <c r="FX455">
        <v>0.02</v>
      </c>
      <c r="FY455">
        <v>0.05</v>
      </c>
      <c r="FZ455">
        <v>420</v>
      </c>
      <c r="GA455">
        <v>16</v>
      </c>
      <c r="GB455">
        <v>0.01</v>
      </c>
      <c r="GC455">
        <v>0.1</v>
      </c>
      <c r="GD455">
        <v>-59.29997317073171</v>
      </c>
      <c r="GE455">
        <v>-5.595263414634051</v>
      </c>
      <c r="GF455">
        <v>0.6074202073561432</v>
      </c>
      <c r="GG455">
        <v>0</v>
      </c>
      <c r="GH455">
        <v>745.7123823529411</v>
      </c>
      <c r="GI455">
        <v>24.86369745619086</v>
      </c>
      <c r="GJ455">
        <v>2.451645174100153</v>
      </c>
      <c r="GK455">
        <v>-1</v>
      </c>
      <c r="GL455">
        <v>5.735780731707317</v>
      </c>
      <c r="GM455">
        <v>-1.019024738675958</v>
      </c>
      <c r="GN455">
        <v>0.1022040044652503</v>
      </c>
      <c r="GO455">
        <v>0</v>
      </c>
      <c r="GP455">
        <v>0</v>
      </c>
      <c r="GQ455">
        <v>2</v>
      </c>
      <c r="GR455" t="s">
        <v>450</v>
      </c>
      <c r="GS455">
        <v>3.1349</v>
      </c>
      <c r="GT455">
        <v>2.69006</v>
      </c>
      <c r="GU455">
        <v>0.154883</v>
      </c>
      <c r="GV455">
        <v>0.160362</v>
      </c>
      <c r="GW455">
        <v>0.107688</v>
      </c>
      <c r="GX455">
        <v>0.0888046</v>
      </c>
      <c r="GY455">
        <v>26837.3</v>
      </c>
      <c r="GZ455">
        <v>26716.5</v>
      </c>
      <c r="HA455">
        <v>29523.8</v>
      </c>
      <c r="HB455">
        <v>29407.8</v>
      </c>
      <c r="HC455">
        <v>34805.4</v>
      </c>
      <c r="HD455">
        <v>35496.8</v>
      </c>
      <c r="HE455">
        <v>41544.1</v>
      </c>
      <c r="HF455">
        <v>41778.4</v>
      </c>
      <c r="HG455">
        <v>1.92477</v>
      </c>
      <c r="HH455">
        <v>1.8762</v>
      </c>
      <c r="HI455">
        <v>0.0657886</v>
      </c>
      <c r="HJ455">
        <v>0</v>
      </c>
      <c r="HK455">
        <v>29.0319</v>
      </c>
      <c r="HL455">
        <v>999.9</v>
      </c>
      <c r="HM455">
        <v>48.9</v>
      </c>
      <c r="HN455">
        <v>31.1</v>
      </c>
      <c r="HO455">
        <v>24.3469</v>
      </c>
      <c r="HP455">
        <v>62.0566</v>
      </c>
      <c r="HQ455">
        <v>25.9335</v>
      </c>
      <c r="HR455">
        <v>1</v>
      </c>
      <c r="HS455">
        <v>0.115983</v>
      </c>
      <c r="HT455">
        <v>-0.137677</v>
      </c>
      <c r="HU455">
        <v>20.3401</v>
      </c>
      <c r="HV455">
        <v>5.21669</v>
      </c>
      <c r="HW455">
        <v>12.0129</v>
      </c>
      <c r="HX455">
        <v>4.98875</v>
      </c>
      <c r="HY455">
        <v>3.28768</v>
      </c>
      <c r="HZ455">
        <v>9999</v>
      </c>
      <c r="IA455">
        <v>9999</v>
      </c>
      <c r="IB455">
        <v>9999</v>
      </c>
      <c r="IC455">
        <v>6</v>
      </c>
      <c r="ID455">
        <v>1.86767</v>
      </c>
      <c r="IE455">
        <v>1.86676</v>
      </c>
      <c r="IF455">
        <v>1.86605</v>
      </c>
      <c r="IG455">
        <v>1.866</v>
      </c>
      <c r="IH455">
        <v>1.86788</v>
      </c>
      <c r="II455">
        <v>1.87029</v>
      </c>
      <c r="IJ455">
        <v>1.86894</v>
      </c>
      <c r="IK455">
        <v>1.87042</v>
      </c>
      <c r="IL455">
        <v>0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-0.718</v>
      </c>
      <c r="IZ455">
        <v>0.1357</v>
      </c>
      <c r="JA455">
        <v>-0.08430758455233166</v>
      </c>
      <c r="JB455">
        <v>-0.0005046786976645747</v>
      </c>
      <c r="JC455">
        <v>-2.788243218172637E-07</v>
      </c>
      <c r="JD455">
        <v>-1.458253586176284E-11</v>
      </c>
      <c r="JE455">
        <v>-0.06436460862781151</v>
      </c>
      <c r="JF455">
        <v>-0.004978686969522418</v>
      </c>
      <c r="JG455">
        <v>0.0008967905392753483</v>
      </c>
      <c r="JH455">
        <v>-1.433903952826167E-05</v>
      </c>
      <c r="JI455">
        <v>4</v>
      </c>
      <c r="JJ455">
        <v>2332</v>
      </c>
      <c r="JK455">
        <v>1</v>
      </c>
      <c r="JL455">
        <v>26</v>
      </c>
      <c r="JM455">
        <v>192915.9</v>
      </c>
      <c r="JN455">
        <v>192916</v>
      </c>
      <c r="JO455">
        <v>1.93481</v>
      </c>
      <c r="JP455">
        <v>2.25464</v>
      </c>
      <c r="JQ455">
        <v>1.39648</v>
      </c>
      <c r="JR455">
        <v>2.34985</v>
      </c>
      <c r="JS455">
        <v>1.49536</v>
      </c>
      <c r="JT455">
        <v>2.56348</v>
      </c>
      <c r="JU455">
        <v>36.6233</v>
      </c>
      <c r="JV455">
        <v>24.07</v>
      </c>
      <c r="JW455">
        <v>18</v>
      </c>
      <c r="JX455">
        <v>493.508</v>
      </c>
      <c r="JY455">
        <v>452.677</v>
      </c>
      <c r="JZ455">
        <v>29.303</v>
      </c>
      <c r="KA455">
        <v>29.1111</v>
      </c>
      <c r="KB455">
        <v>30</v>
      </c>
      <c r="KC455">
        <v>28.9309</v>
      </c>
      <c r="KD455">
        <v>28.8548</v>
      </c>
      <c r="KE455">
        <v>38.7188</v>
      </c>
      <c r="KF455">
        <v>27.102</v>
      </c>
      <c r="KG455">
        <v>57.2259</v>
      </c>
      <c r="KH455">
        <v>29.2132</v>
      </c>
      <c r="KI455">
        <v>921.572</v>
      </c>
      <c r="KJ455">
        <v>18.8718</v>
      </c>
      <c r="KK455">
        <v>100.901</v>
      </c>
      <c r="KL455">
        <v>100.465</v>
      </c>
    </row>
    <row r="456" spans="1:298">
      <c r="A456">
        <v>440</v>
      </c>
      <c r="B456">
        <v>1758822382</v>
      </c>
      <c r="C456">
        <v>9346.900000095367</v>
      </c>
      <c r="D456" t="s">
        <v>1328</v>
      </c>
      <c r="E456" t="s">
        <v>1329</v>
      </c>
      <c r="F456">
        <v>5</v>
      </c>
      <c r="G456" t="s">
        <v>1219</v>
      </c>
      <c r="H456" t="s">
        <v>437</v>
      </c>
      <c r="I456" t="s">
        <v>438</v>
      </c>
      <c r="J456">
        <v>1758822374.160714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925.5928288187935</v>
      </c>
      <c r="AL456">
        <v>877.7566666666663</v>
      </c>
      <c r="AM456">
        <v>3.389140712016391</v>
      </c>
      <c r="AN456">
        <v>65.06537855380651</v>
      </c>
      <c r="AO456">
        <f>(AQ456 - AP456 + DZ456*1E3/(8.314*(EB456+273.15)) * AS456/DY456 * AR456) * DY456/(100*DM456) * 1000/(1000 - AQ456)</f>
        <v>0</v>
      </c>
      <c r="AP456">
        <v>18.79567550215855</v>
      </c>
      <c r="AQ456">
        <v>24.23204363636363</v>
      </c>
      <c r="AR456">
        <v>0.0005367710958067672</v>
      </c>
      <c r="AS456">
        <v>108.0142329916275</v>
      </c>
      <c r="AT456">
        <v>0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5</v>
      </c>
      <c r="DN456">
        <v>0.5</v>
      </c>
      <c r="DO456" t="s">
        <v>440</v>
      </c>
      <c r="DP456">
        <v>2</v>
      </c>
      <c r="DQ456" t="b">
        <v>1</v>
      </c>
      <c r="DR456">
        <v>1758822374.160714</v>
      </c>
      <c r="DS456">
        <v>832.3326785714286</v>
      </c>
      <c r="DT456">
        <v>892.3357857142857</v>
      </c>
      <c r="DU456">
        <v>24.23883571428571</v>
      </c>
      <c r="DV456">
        <v>18.65562857142857</v>
      </c>
      <c r="DW456">
        <v>833.0393571428569</v>
      </c>
      <c r="DX456">
        <v>24.10298214285714</v>
      </c>
      <c r="DY456">
        <v>500.0068928571429</v>
      </c>
      <c r="DZ456">
        <v>91.12471785714285</v>
      </c>
      <c r="EA456">
        <v>0.02980910357142858</v>
      </c>
      <c r="EB456">
        <v>30.82644642857142</v>
      </c>
      <c r="EC456">
        <v>30.10246071428572</v>
      </c>
      <c r="ED456">
        <v>999.9000000000002</v>
      </c>
      <c r="EE456">
        <v>0</v>
      </c>
      <c r="EF456">
        <v>0</v>
      </c>
      <c r="EG456">
        <v>10001.40928571429</v>
      </c>
      <c r="EH456">
        <v>0</v>
      </c>
      <c r="EI456">
        <v>11.8598</v>
      </c>
      <c r="EJ456">
        <v>-60.00300714285714</v>
      </c>
      <c r="EK456">
        <v>853.0084285714286</v>
      </c>
      <c r="EL456">
        <v>909.3007857142857</v>
      </c>
      <c r="EM456">
        <v>5.583204642857143</v>
      </c>
      <c r="EN456">
        <v>892.3357857142857</v>
      </c>
      <c r="EO456">
        <v>18.65562857142857</v>
      </c>
      <c r="EP456">
        <v>2.208756428571428</v>
      </c>
      <c r="EQ456">
        <v>1.699988571428571</v>
      </c>
      <c r="ER456">
        <v>19.02597142857143</v>
      </c>
      <c r="ES456">
        <v>14.89615</v>
      </c>
      <c r="ET456">
        <v>2000.003214285714</v>
      </c>
      <c r="EU456">
        <v>0.9800058571428572</v>
      </c>
      <c r="EV456">
        <v>0.01999416071428571</v>
      </c>
      <c r="EW456">
        <v>0</v>
      </c>
      <c r="EX456">
        <v>748.7579642857143</v>
      </c>
      <c r="EY456">
        <v>5.00097</v>
      </c>
      <c r="EZ456">
        <v>14964.61428571429</v>
      </c>
      <c r="FA456">
        <v>16707.63928571429</v>
      </c>
      <c r="FB456">
        <v>41.18699999999999</v>
      </c>
      <c r="FC456">
        <v>41.53764285714286</v>
      </c>
      <c r="FD456">
        <v>41.125</v>
      </c>
      <c r="FE456">
        <v>41.08224999999999</v>
      </c>
      <c r="FF456">
        <v>41.79428571428571</v>
      </c>
      <c r="FG456">
        <v>1955.111071428571</v>
      </c>
      <c r="FH456">
        <v>39.89214285714286</v>
      </c>
      <c r="FI456">
        <v>0</v>
      </c>
      <c r="FJ456">
        <v>1758822383.4</v>
      </c>
      <c r="FK456">
        <v>0</v>
      </c>
      <c r="FL456">
        <v>748.9476923076925</v>
      </c>
      <c r="FM456">
        <v>20.78817093161523</v>
      </c>
      <c r="FN456">
        <v>411.3264957077819</v>
      </c>
      <c r="FO456">
        <v>14968.52692307692</v>
      </c>
      <c r="FP456">
        <v>15</v>
      </c>
      <c r="FQ456">
        <v>0</v>
      </c>
      <c r="FR456" t="s">
        <v>441</v>
      </c>
      <c r="FS456">
        <v>1747247426.5</v>
      </c>
      <c r="FT456">
        <v>1747247420.5</v>
      </c>
      <c r="FU456">
        <v>0</v>
      </c>
      <c r="FV456">
        <v>1.027</v>
      </c>
      <c r="FW456">
        <v>0.031</v>
      </c>
      <c r="FX456">
        <v>0.02</v>
      </c>
      <c r="FY456">
        <v>0.05</v>
      </c>
      <c r="FZ456">
        <v>420</v>
      </c>
      <c r="GA456">
        <v>16</v>
      </c>
      <c r="GB456">
        <v>0.01</v>
      </c>
      <c r="GC456">
        <v>0.1</v>
      </c>
      <c r="GD456">
        <v>-59.71175853658538</v>
      </c>
      <c r="GE456">
        <v>-5.941118466898915</v>
      </c>
      <c r="GF456">
        <v>0.6025495902982507</v>
      </c>
      <c r="GG456">
        <v>0</v>
      </c>
      <c r="GH456">
        <v>747.8313823529413</v>
      </c>
      <c r="GI456">
        <v>22.09825821045807</v>
      </c>
      <c r="GJ456">
        <v>2.180431595359402</v>
      </c>
      <c r="GK456">
        <v>-1</v>
      </c>
      <c r="GL456">
        <v>5.635940975609756</v>
      </c>
      <c r="GM456">
        <v>-1.297606411149825</v>
      </c>
      <c r="GN456">
        <v>0.1299903343274429</v>
      </c>
      <c r="GO456">
        <v>0</v>
      </c>
      <c r="GP456">
        <v>0</v>
      </c>
      <c r="GQ456">
        <v>2</v>
      </c>
      <c r="GR456" t="s">
        <v>450</v>
      </c>
      <c r="GS456">
        <v>3.13507</v>
      </c>
      <c r="GT456">
        <v>2.69004</v>
      </c>
      <c r="GU456">
        <v>0.15668</v>
      </c>
      <c r="GV456">
        <v>0.162114</v>
      </c>
      <c r="GW456">
        <v>0.107716</v>
      </c>
      <c r="GX456">
        <v>0.08907030000000001</v>
      </c>
      <c r="GY456">
        <v>26780.6</v>
      </c>
      <c r="GZ456">
        <v>26660.6</v>
      </c>
      <c r="HA456">
        <v>29524.2</v>
      </c>
      <c r="HB456">
        <v>29407.7</v>
      </c>
      <c r="HC456">
        <v>34804.9</v>
      </c>
      <c r="HD456">
        <v>35486.1</v>
      </c>
      <c r="HE456">
        <v>41544.9</v>
      </c>
      <c r="HF456">
        <v>41778</v>
      </c>
      <c r="HG456">
        <v>1.92485</v>
      </c>
      <c r="HH456">
        <v>1.87678</v>
      </c>
      <c r="HI456">
        <v>0.0660121</v>
      </c>
      <c r="HJ456">
        <v>0</v>
      </c>
      <c r="HK456">
        <v>29.0305</v>
      </c>
      <c r="HL456">
        <v>999.9</v>
      </c>
      <c r="HM456">
        <v>48.9</v>
      </c>
      <c r="HN456">
        <v>31.1</v>
      </c>
      <c r="HO456">
        <v>24.3464</v>
      </c>
      <c r="HP456">
        <v>62.1566</v>
      </c>
      <c r="HQ456">
        <v>25.9095</v>
      </c>
      <c r="HR456">
        <v>1</v>
      </c>
      <c r="HS456">
        <v>0.115932</v>
      </c>
      <c r="HT456">
        <v>-0.0653922</v>
      </c>
      <c r="HU456">
        <v>20.3403</v>
      </c>
      <c r="HV456">
        <v>5.21729</v>
      </c>
      <c r="HW456">
        <v>12.012</v>
      </c>
      <c r="HX456">
        <v>4.98905</v>
      </c>
      <c r="HY456">
        <v>3.28763</v>
      </c>
      <c r="HZ456">
        <v>9999</v>
      </c>
      <c r="IA456">
        <v>9999</v>
      </c>
      <c r="IB456">
        <v>9999</v>
      </c>
      <c r="IC456">
        <v>6</v>
      </c>
      <c r="ID456">
        <v>1.86764</v>
      </c>
      <c r="IE456">
        <v>1.86676</v>
      </c>
      <c r="IF456">
        <v>1.86604</v>
      </c>
      <c r="IG456">
        <v>1.866</v>
      </c>
      <c r="IH456">
        <v>1.86788</v>
      </c>
      <c r="II456">
        <v>1.87028</v>
      </c>
      <c r="IJ456">
        <v>1.86894</v>
      </c>
      <c r="IK456">
        <v>1.87043</v>
      </c>
      <c r="IL456">
        <v>0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-0.733</v>
      </c>
      <c r="IZ456">
        <v>0.1357</v>
      </c>
      <c r="JA456">
        <v>-0.08430758455233166</v>
      </c>
      <c r="JB456">
        <v>-0.0005046786976645747</v>
      </c>
      <c r="JC456">
        <v>-2.788243218172637E-07</v>
      </c>
      <c r="JD456">
        <v>-1.458253586176284E-11</v>
      </c>
      <c r="JE456">
        <v>-0.06436460862781151</v>
      </c>
      <c r="JF456">
        <v>-0.004978686969522418</v>
      </c>
      <c r="JG456">
        <v>0.0008967905392753483</v>
      </c>
      <c r="JH456">
        <v>-1.433903952826167E-05</v>
      </c>
      <c r="JI456">
        <v>4</v>
      </c>
      <c r="JJ456">
        <v>2332</v>
      </c>
      <c r="JK456">
        <v>1</v>
      </c>
      <c r="JL456">
        <v>26</v>
      </c>
      <c r="JM456">
        <v>192915.9</v>
      </c>
      <c r="JN456">
        <v>192916</v>
      </c>
      <c r="JO456">
        <v>1.95923</v>
      </c>
      <c r="JP456">
        <v>2.24731</v>
      </c>
      <c r="JQ456">
        <v>1.39771</v>
      </c>
      <c r="JR456">
        <v>2.34253</v>
      </c>
      <c r="JS456">
        <v>1.49536</v>
      </c>
      <c r="JT456">
        <v>2.71484</v>
      </c>
      <c r="JU456">
        <v>36.6233</v>
      </c>
      <c r="JV456">
        <v>24.07</v>
      </c>
      <c r="JW456">
        <v>18</v>
      </c>
      <c r="JX456">
        <v>493.542</v>
      </c>
      <c r="JY456">
        <v>453.038</v>
      </c>
      <c r="JZ456">
        <v>29.207</v>
      </c>
      <c r="KA456">
        <v>29.1111</v>
      </c>
      <c r="KB456">
        <v>30</v>
      </c>
      <c r="KC456">
        <v>28.9291</v>
      </c>
      <c r="KD456">
        <v>28.8548</v>
      </c>
      <c r="KE456">
        <v>39.2192</v>
      </c>
      <c r="KF456">
        <v>26.8227</v>
      </c>
      <c r="KG456">
        <v>57.2259</v>
      </c>
      <c r="KH456">
        <v>29.1096</v>
      </c>
      <c r="KI456">
        <v>941.778</v>
      </c>
      <c r="KJ456">
        <v>18.9264</v>
      </c>
      <c r="KK456">
        <v>100.903</v>
      </c>
      <c r="KL456">
        <v>100.464</v>
      </c>
    </row>
    <row r="457" spans="1:298">
      <c r="A457">
        <v>441</v>
      </c>
      <c r="B457">
        <v>1758822387.5</v>
      </c>
      <c r="C457">
        <v>9352.400000095367</v>
      </c>
      <c r="D457" t="s">
        <v>1330</v>
      </c>
      <c r="E457" t="s">
        <v>1331</v>
      </c>
      <c r="F457">
        <v>5</v>
      </c>
      <c r="G457" t="s">
        <v>1219</v>
      </c>
      <c r="H457" t="s">
        <v>437</v>
      </c>
      <c r="I457" t="s">
        <v>438</v>
      </c>
      <c r="J457">
        <v>1758822379.732143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944.4574882116523</v>
      </c>
      <c r="AL457">
        <v>896.3498303030307</v>
      </c>
      <c r="AM457">
        <v>3.388109860717014</v>
      </c>
      <c r="AN457">
        <v>65.06537855380651</v>
      </c>
      <c r="AO457">
        <f>(AQ457 - AP457 + DZ457*1E3/(8.314*(EB457+273.15)) * AS457/DY457 * AR457) * DY457/(100*DM457) * 1000/(1000 - AQ457)</f>
        <v>0</v>
      </c>
      <c r="AP457">
        <v>18.84203940063874</v>
      </c>
      <c r="AQ457">
        <v>24.21753757575756</v>
      </c>
      <c r="AR457">
        <v>-0.0005828489189908894</v>
      </c>
      <c r="AS457">
        <v>108.0142329916275</v>
      </c>
      <c r="AT457">
        <v>0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5</v>
      </c>
      <c r="DN457">
        <v>0.5</v>
      </c>
      <c r="DO457" t="s">
        <v>440</v>
      </c>
      <c r="DP457">
        <v>2</v>
      </c>
      <c r="DQ457" t="b">
        <v>1</v>
      </c>
      <c r="DR457">
        <v>1758822379.732143</v>
      </c>
      <c r="DS457">
        <v>850.6441428571428</v>
      </c>
      <c r="DT457">
        <v>911.0543214285714</v>
      </c>
      <c r="DU457">
        <v>24.22735357142857</v>
      </c>
      <c r="DV457">
        <v>18.756825</v>
      </c>
      <c r="DW457">
        <v>851.3693571428572</v>
      </c>
      <c r="DX457">
        <v>24.09165357142857</v>
      </c>
      <c r="DY457">
        <v>499.9823214285714</v>
      </c>
      <c r="DZ457">
        <v>91.12506071428571</v>
      </c>
      <c r="EA457">
        <v>0.02983086071428572</v>
      </c>
      <c r="EB457">
        <v>30.81265714285714</v>
      </c>
      <c r="EC457">
        <v>30.10548571428572</v>
      </c>
      <c r="ED457">
        <v>999.9000000000002</v>
      </c>
      <c r="EE457">
        <v>0</v>
      </c>
      <c r="EF457">
        <v>0</v>
      </c>
      <c r="EG457">
        <v>10002.6325</v>
      </c>
      <c r="EH457">
        <v>0</v>
      </c>
      <c r="EI457">
        <v>11.8598</v>
      </c>
      <c r="EJ457">
        <v>-60.40998928571429</v>
      </c>
      <c r="EK457">
        <v>871.7648214285713</v>
      </c>
      <c r="EL457">
        <v>928.4706785714285</v>
      </c>
      <c r="EM457">
        <v>5.470526071428571</v>
      </c>
      <c r="EN457">
        <v>911.0543214285714</v>
      </c>
      <c r="EO457">
        <v>18.756825</v>
      </c>
      <c r="EP457">
        <v>2.207718571428571</v>
      </c>
      <c r="EQ457">
        <v>1.709216785714286</v>
      </c>
      <c r="ER457">
        <v>19.01843571428572</v>
      </c>
      <c r="ES457">
        <v>14.98025</v>
      </c>
      <c r="ET457">
        <v>1999.969285714286</v>
      </c>
      <c r="EU457">
        <v>0.9800060714285715</v>
      </c>
      <c r="EV457">
        <v>0.01999392142857143</v>
      </c>
      <c r="EW457">
        <v>0</v>
      </c>
      <c r="EX457">
        <v>750.5953571428572</v>
      </c>
      <c r="EY457">
        <v>5.00097</v>
      </c>
      <c r="EZ457">
        <v>15001.45714285714</v>
      </c>
      <c r="FA457">
        <v>16707.36428571429</v>
      </c>
      <c r="FB457">
        <v>41.18699999999999</v>
      </c>
      <c r="FC457">
        <v>41.5155</v>
      </c>
      <c r="FD457">
        <v>41.125</v>
      </c>
      <c r="FE457">
        <v>41.07099999999998</v>
      </c>
      <c r="FF457">
        <v>41.78321428571428</v>
      </c>
      <c r="FG457">
        <v>1955.078214285715</v>
      </c>
      <c r="FH457">
        <v>39.89107142857144</v>
      </c>
      <c r="FI457">
        <v>0</v>
      </c>
      <c r="FJ457">
        <v>1758822388.8</v>
      </c>
      <c r="FK457">
        <v>0</v>
      </c>
      <c r="FL457">
        <v>750.83252</v>
      </c>
      <c r="FM457">
        <v>18.30115386005882</v>
      </c>
      <c r="FN457">
        <v>376.1153851714132</v>
      </c>
      <c r="FO457">
        <v>15006.092</v>
      </c>
      <c r="FP457">
        <v>15</v>
      </c>
      <c r="FQ457">
        <v>0</v>
      </c>
      <c r="FR457" t="s">
        <v>441</v>
      </c>
      <c r="FS457">
        <v>1747247426.5</v>
      </c>
      <c r="FT457">
        <v>1747247420.5</v>
      </c>
      <c r="FU457">
        <v>0</v>
      </c>
      <c r="FV457">
        <v>1.027</v>
      </c>
      <c r="FW457">
        <v>0.031</v>
      </c>
      <c r="FX457">
        <v>0.02</v>
      </c>
      <c r="FY457">
        <v>0.05</v>
      </c>
      <c r="FZ457">
        <v>420</v>
      </c>
      <c r="GA457">
        <v>16</v>
      </c>
      <c r="GB457">
        <v>0.01</v>
      </c>
      <c r="GC457">
        <v>0.1</v>
      </c>
      <c r="GD457">
        <v>-60.220725</v>
      </c>
      <c r="GE457">
        <v>-4.27057936210115</v>
      </c>
      <c r="GF457">
        <v>0.4155841724308086</v>
      </c>
      <c r="GG457">
        <v>0</v>
      </c>
      <c r="GH457">
        <v>749.7157058823529</v>
      </c>
      <c r="GI457">
        <v>19.84809778794189</v>
      </c>
      <c r="GJ457">
        <v>1.959537648489501</v>
      </c>
      <c r="GK457">
        <v>-1</v>
      </c>
      <c r="GL457">
        <v>5.52597625</v>
      </c>
      <c r="GM457">
        <v>-1.260760187617262</v>
      </c>
      <c r="GN457">
        <v>0.1239921408938385</v>
      </c>
      <c r="GO457">
        <v>0</v>
      </c>
      <c r="GP457">
        <v>0</v>
      </c>
      <c r="GQ457">
        <v>2</v>
      </c>
      <c r="GR457" t="s">
        <v>450</v>
      </c>
      <c r="GS457">
        <v>3.13499</v>
      </c>
      <c r="GT457">
        <v>2.69037</v>
      </c>
      <c r="GU457">
        <v>0.158862</v>
      </c>
      <c r="GV457">
        <v>0.164249</v>
      </c>
      <c r="GW457">
        <v>0.107663</v>
      </c>
      <c r="GX457">
        <v>0.08926539999999999</v>
      </c>
      <c r="GY457">
        <v>26711.1</v>
      </c>
      <c r="GZ457">
        <v>26592.7</v>
      </c>
      <c r="HA457">
        <v>29524.1</v>
      </c>
      <c r="HB457">
        <v>29407.8</v>
      </c>
      <c r="HC457">
        <v>34806.9</v>
      </c>
      <c r="HD457">
        <v>35478.8</v>
      </c>
      <c r="HE457">
        <v>41544.7</v>
      </c>
      <c r="HF457">
        <v>41778.5</v>
      </c>
      <c r="HG457">
        <v>1.9249</v>
      </c>
      <c r="HH457">
        <v>1.87687</v>
      </c>
      <c r="HI457">
        <v>0.06614630000000001</v>
      </c>
      <c r="HJ457">
        <v>0</v>
      </c>
      <c r="HK457">
        <v>29.0294</v>
      </c>
      <c r="HL457">
        <v>999.9</v>
      </c>
      <c r="HM457">
        <v>48.9</v>
      </c>
      <c r="HN457">
        <v>31.1</v>
      </c>
      <c r="HO457">
        <v>24.349</v>
      </c>
      <c r="HP457">
        <v>61.9566</v>
      </c>
      <c r="HQ457">
        <v>25.8574</v>
      </c>
      <c r="HR457">
        <v>1</v>
      </c>
      <c r="HS457">
        <v>0.115902</v>
      </c>
      <c r="HT457">
        <v>0.023268</v>
      </c>
      <c r="HU457">
        <v>20.3403</v>
      </c>
      <c r="HV457">
        <v>5.21684</v>
      </c>
      <c r="HW457">
        <v>12.0122</v>
      </c>
      <c r="HX457">
        <v>4.98895</v>
      </c>
      <c r="HY457">
        <v>3.2877</v>
      </c>
      <c r="HZ457">
        <v>9999</v>
      </c>
      <c r="IA457">
        <v>9999</v>
      </c>
      <c r="IB457">
        <v>9999</v>
      </c>
      <c r="IC457">
        <v>6</v>
      </c>
      <c r="ID457">
        <v>1.86763</v>
      </c>
      <c r="IE457">
        <v>1.86676</v>
      </c>
      <c r="IF457">
        <v>1.86602</v>
      </c>
      <c r="IG457">
        <v>1.866</v>
      </c>
      <c r="IH457">
        <v>1.86789</v>
      </c>
      <c r="II457">
        <v>1.87028</v>
      </c>
      <c r="IJ457">
        <v>1.86898</v>
      </c>
      <c r="IK457">
        <v>1.87043</v>
      </c>
      <c r="IL457">
        <v>0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-0.751</v>
      </c>
      <c r="IZ457">
        <v>0.1355</v>
      </c>
      <c r="JA457">
        <v>-0.08430758455233166</v>
      </c>
      <c r="JB457">
        <v>-0.0005046786976645747</v>
      </c>
      <c r="JC457">
        <v>-2.788243218172637E-07</v>
      </c>
      <c r="JD457">
        <v>-1.458253586176284E-11</v>
      </c>
      <c r="JE457">
        <v>-0.06436460862781151</v>
      </c>
      <c r="JF457">
        <v>-0.004978686969522418</v>
      </c>
      <c r="JG457">
        <v>0.0008967905392753483</v>
      </c>
      <c r="JH457">
        <v>-1.433903952826167E-05</v>
      </c>
      <c r="JI457">
        <v>4</v>
      </c>
      <c r="JJ457">
        <v>2332</v>
      </c>
      <c r="JK457">
        <v>1</v>
      </c>
      <c r="JL457">
        <v>26</v>
      </c>
      <c r="JM457">
        <v>192916</v>
      </c>
      <c r="JN457">
        <v>192916.1</v>
      </c>
      <c r="JO457">
        <v>1.99097</v>
      </c>
      <c r="JP457">
        <v>2.25708</v>
      </c>
      <c r="JQ457">
        <v>1.39648</v>
      </c>
      <c r="JR457">
        <v>2.34375</v>
      </c>
      <c r="JS457">
        <v>1.49536</v>
      </c>
      <c r="JT457">
        <v>2.5354</v>
      </c>
      <c r="JU457">
        <v>36.6233</v>
      </c>
      <c r="JV457">
        <v>24.0612</v>
      </c>
      <c r="JW457">
        <v>18</v>
      </c>
      <c r="JX457">
        <v>493.574</v>
      </c>
      <c r="JY457">
        <v>453.101</v>
      </c>
      <c r="JZ457">
        <v>29.086</v>
      </c>
      <c r="KA457">
        <v>29.111</v>
      </c>
      <c r="KB457">
        <v>30</v>
      </c>
      <c r="KC457">
        <v>28.9291</v>
      </c>
      <c r="KD457">
        <v>28.8548</v>
      </c>
      <c r="KE457">
        <v>39.8659</v>
      </c>
      <c r="KF457">
        <v>26.5382</v>
      </c>
      <c r="KG457">
        <v>57.2259</v>
      </c>
      <c r="KH457">
        <v>29.0053</v>
      </c>
      <c r="KI457">
        <v>955.208</v>
      </c>
      <c r="KJ457">
        <v>19.0337</v>
      </c>
      <c r="KK457">
        <v>100.903</v>
      </c>
      <c r="KL457">
        <v>100.465</v>
      </c>
    </row>
    <row r="458" spans="1:298">
      <c r="A458">
        <v>442</v>
      </c>
      <c r="B458">
        <v>1758822392</v>
      </c>
      <c r="C458">
        <v>9356.900000095367</v>
      </c>
      <c r="D458" t="s">
        <v>1332</v>
      </c>
      <c r="E458" t="s">
        <v>1333</v>
      </c>
      <c r="F458">
        <v>5</v>
      </c>
      <c r="G458" t="s">
        <v>1219</v>
      </c>
      <c r="H458" t="s">
        <v>437</v>
      </c>
      <c r="I458" t="s">
        <v>438</v>
      </c>
      <c r="J458">
        <v>1758822384.178571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960.1268461867005</v>
      </c>
      <c r="AL458">
        <v>911.7632363636358</v>
      </c>
      <c r="AM458">
        <v>3.420757747518227</v>
      </c>
      <c r="AN458">
        <v>65.06537855380651</v>
      </c>
      <c r="AO458">
        <f>(AQ458 - AP458 + DZ458*1E3/(8.314*(EB458+273.15)) * AS458/DY458 * AR458) * DY458/(100*DM458) * 1000/(1000 - AQ458)</f>
        <v>0</v>
      </c>
      <c r="AP458">
        <v>18.91061972112083</v>
      </c>
      <c r="AQ458">
        <v>24.20030484848485</v>
      </c>
      <c r="AR458">
        <v>-0.0004172056378505008</v>
      </c>
      <c r="AS458">
        <v>108.0142329916275</v>
      </c>
      <c r="AT458">
        <v>0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5</v>
      </c>
      <c r="DN458">
        <v>0.5</v>
      </c>
      <c r="DO458" t="s">
        <v>440</v>
      </c>
      <c r="DP458">
        <v>2</v>
      </c>
      <c r="DQ458" t="b">
        <v>1</v>
      </c>
      <c r="DR458">
        <v>1758822384.178571</v>
      </c>
      <c r="DS458">
        <v>865.3532142857142</v>
      </c>
      <c r="DT458">
        <v>926.0243571428572</v>
      </c>
      <c r="DU458">
        <v>24.22103571428571</v>
      </c>
      <c r="DV458">
        <v>18.83586785714285</v>
      </c>
      <c r="DW458">
        <v>866.0933214285714</v>
      </c>
      <c r="DX458">
        <v>24.08542142857143</v>
      </c>
      <c r="DY458">
        <v>500.0266428571428</v>
      </c>
      <c r="DZ458">
        <v>91.12452142857144</v>
      </c>
      <c r="EA458">
        <v>0.02974938571428572</v>
      </c>
      <c r="EB458">
        <v>30.80003571428571</v>
      </c>
      <c r="EC458">
        <v>30.10559642857143</v>
      </c>
      <c r="ED458">
        <v>999.9000000000002</v>
      </c>
      <c r="EE458">
        <v>0</v>
      </c>
      <c r="EF458">
        <v>0</v>
      </c>
      <c r="EG458">
        <v>10007.23428571428</v>
      </c>
      <c r="EH458">
        <v>0</v>
      </c>
      <c r="EI458">
        <v>11.8598</v>
      </c>
      <c r="EJ458">
        <v>-60.671</v>
      </c>
      <c r="EK458">
        <v>886.8332142857143</v>
      </c>
      <c r="EL458">
        <v>943.8025000000001</v>
      </c>
      <c r="EM458">
        <v>5.385162142857142</v>
      </c>
      <c r="EN458">
        <v>926.0243571428572</v>
      </c>
      <c r="EO458">
        <v>18.83586785714285</v>
      </c>
      <c r="EP458">
        <v>2.20713</v>
      </c>
      <c r="EQ458">
        <v>1.716409285714285</v>
      </c>
      <c r="ER458">
        <v>19.01416071428571</v>
      </c>
      <c r="ES458">
        <v>15.045575</v>
      </c>
      <c r="ET458">
        <v>1999.968571428571</v>
      </c>
      <c r="EU458">
        <v>0.9800060714285717</v>
      </c>
      <c r="EV458">
        <v>0.01999391785714286</v>
      </c>
      <c r="EW458">
        <v>0</v>
      </c>
      <c r="EX458">
        <v>751.9675714285714</v>
      </c>
      <c r="EY458">
        <v>5.00097</v>
      </c>
      <c r="EZ458">
        <v>15028.42142857143</v>
      </c>
      <c r="FA458">
        <v>16707.36785714285</v>
      </c>
      <c r="FB458">
        <v>41.18699999999999</v>
      </c>
      <c r="FC458">
        <v>41.50221428571428</v>
      </c>
      <c r="FD458">
        <v>41.125</v>
      </c>
      <c r="FE458">
        <v>41.06649999999998</v>
      </c>
      <c r="FF458">
        <v>41.76992857142857</v>
      </c>
      <c r="FG458">
        <v>1955.0775</v>
      </c>
      <c r="FH458">
        <v>39.89107142857144</v>
      </c>
      <c r="FI458">
        <v>0</v>
      </c>
      <c r="FJ458">
        <v>1758822393</v>
      </c>
      <c r="FK458">
        <v>0</v>
      </c>
      <c r="FL458">
        <v>751.9952692307693</v>
      </c>
      <c r="FM458">
        <v>17.32078629990923</v>
      </c>
      <c r="FN458">
        <v>349.4153841855442</v>
      </c>
      <c r="FO458">
        <v>15029.45384615385</v>
      </c>
      <c r="FP458">
        <v>15</v>
      </c>
      <c r="FQ458">
        <v>0</v>
      </c>
      <c r="FR458" t="s">
        <v>441</v>
      </c>
      <c r="FS458">
        <v>1747247426.5</v>
      </c>
      <c r="FT458">
        <v>1747247420.5</v>
      </c>
      <c r="FU458">
        <v>0</v>
      </c>
      <c r="FV458">
        <v>1.027</v>
      </c>
      <c r="FW458">
        <v>0.031</v>
      </c>
      <c r="FX458">
        <v>0.02</v>
      </c>
      <c r="FY458">
        <v>0.05</v>
      </c>
      <c r="FZ458">
        <v>420</v>
      </c>
      <c r="GA458">
        <v>16</v>
      </c>
      <c r="GB458">
        <v>0.01</v>
      </c>
      <c r="GC458">
        <v>0.1</v>
      </c>
      <c r="GD458">
        <v>-60.4944825</v>
      </c>
      <c r="GE458">
        <v>-3.703122326453797</v>
      </c>
      <c r="GF458">
        <v>0.3595644711922327</v>
      </c>
      <c r="GG458">
        <v>0</v>
      </c>
      <c r="GH458">
        <v>751.0585</v>
      </c>
      <c r="GI458">
        <v>18.52359051031445</v>
      </c>
      <c r="GJ458">
        <v>1.830682181592425</v>
      </c>
      <c r="GK458">
        <v>-1</v>
      </c>
      <c r="GL458">
        <v>5.44675375</v>
      </c>
      <c r="GM458">
        <v>-1.13785407129458</v>
      </c>
      <c r="GN458">
        <v>0.1122712661300188</v>
      </c>
      <c r="GO458">
        <v>0</v>
      </c>
      <c r="GP458">
        <v>0</v>
      </c>
      <c r="GQ458">
        <v>2</v>
      </c>
      <c r="GR458" t="s">
        <v>450</v>
      </c>
      <c r="GS458">
        <v>3.13513</v>
      </c>
      <c r="GT458">
        <v>2.68983</v>
      </c>
      <c r="GU458">
        <v>0.160639</v>
      </c>
      <c r="GV458">
        <v>0.165977</v>
      </c>
      <c r="GW458">
        <v>0.107608</v>
      </c>
      <c r="GX458">
        <v>0.0895157</v>
      </c>
      <c r="GY458">
        <v>26654.9</v>
      </c>
      <c r="GZ458">
        <v>26537.9</v>
      </c>
      <c r="HA458">
        <v>29524.3</v>
      </c>
      <c r="HB458">
        <v>29408</v>
      </c>
      <c r="HC458">
        <v>34809.3</v>
      </c>
      <c r="HD458">
        <v>35469.2</v>
      </c>
      <c r="HE458">
        <v>41544.9</v>
      </c>
      <c r="HF458">
        <v>41778.7</v>
      </c>
      <c r="HG458">
        <v>1.92472</v>
      </c>
      <c r="HH458">
        <v>1.877</v>
      </c>
      <c r="HI458">
        <v>0.06604939999999999</v>
      </c>
      <c r="HJ458">
        <v>0</v>
      </c>
      <c r="HK458">
        <v>29.0294</v>
      </c>
      <c r="HL458">
        <v>999.9</v>
      </c>
      <c r="HM458">
        <v>48.9</v>
      </c>
      <c r="HN458">
        <v>31.1</v>
      </c>
      <c r="HO458">
        <v>24.3478</v>
      </c>
      <c r="HP458">
        <v>61.8166</v>
      </c>
      <c r="HQ458">
        <v>25.7051</v>
      </c>
      <c r="HR458">
        <v>1</v>
      </c>
      <c r="HS458">
        <v>0.115981</v>
      </c>
      <c r="HT458">
        <v>0.0750763</v>
      </c>
      <c r="HU458">
        <v>20.3404</v>
      </c>
      <c r="HV458">
        <v>5.21654</v>
      </c>
      <c r="HW458">
        <v>12.0126</v>
      </c>
      <c r="HX458">
        <v>4.9888</v>
      </c>
      <c r="HY458">
        <v>3.28763</v>
      </c>
      <c r="HZ458">
        <v>9999</v>
      </c>
      <c r="IA458">
        <v>9999</v>
      </c>
      <c r="IB458">
        <v>9999</v>
      </c>
      <c r="IC458">
        <v>6</v>
      </c>
      <c r="ID458">
        <v>1.86764</v>
      </c>
      <c r="IE458">
        <v>1.86676</v>
      </c>
      <c r="IF458">
        <v>1.86602</v>
      </c>
      <c r="IG458">
        <v>1.866</v>
      </c>
      <c r="IH458">
        <v>1.86791</v>
      </c>
      <c r="II458">
        <v>1.87029</v>
      </c>
      <c r="IJ458">
        <v>1.86897</v>
      </c>
      <c r="IK458">
        <v>1.87043</v>
      </c>
      <c r="IL458">
        <v>0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-0.766</v>
      </c>
      <c r="IZ458">
        <v>0.1354</v>
      </c>
      <c r="JA458">
        <v>-0.08430758455233166</v>
      </c>
      <c r="JB458">
        <v>-0.0005046786976645747</v>
      </c>
      <c r="JC458">
        <v>-2.788243218172637E-07</v>
      </c>
      <c r="JD458">
        <v>-1.458253586176284E-11</v>
      </c>
      <c r="JE458">
        <v>-0.06436460862781151</v>
      </c>
      <c r="JF458">
        <v>-0.004978686969522418</v>
      </c>
      <c r="JG458">
        <v>0.0008967905392753483</v>
      </c>
      <c r="JH458">
        <v>-1.433903952826167E-05</v>
      </c>
      <c r="JI458">
        <v>4</v>
      </c>
      <c r="JJ458">
        <v>2332</v>
      </c>
      <c r="JK458">
        <v>1</v>
      </c>
      <c r="JL458">
        <v>26</v>
      </c>
      <c r="JM458">
        <v>192916.1</v>
      </c>
      <c r="JN458">
        <v>192916.2</v>
      </c>
      <c r="JO458">
        <v>2.01538</v>
      </c>
      <c r="JP458">
        <v>2.24731</v>
      </c>
      <c r="JQ458">
        <v>1.39771</v>
      </c>
      <c r="JR458">
        <v>2.34619</v>
      </c>
      <c r="JS458">
        <v>1.49536</v>
      </c>
      <c r="JT458">
        <v>2.67578</v>
      </c>
      <c r="JU458">
        <v>36.6233</v>
      </c>
      <c r="JV458">
        <v>24.07</v>
      </c>
      <c r="JW458">
        <v>18</v>
      </c>
      <c r="JX458">
        <v>493.462</v>
      </c>
      <c r="JY458">
        <v>453.179</v>
      </c>
      <c r="JZ458">
        <v>28.992</v>
      </c>
      <c r="KA458">
        <v>29.1086</v>
      </c>
      <c r="KB458">
        <v>30.0001</v>
      </c>
      <c r="KC458">
        <v>28.9291</v>
      </c>
      <c r="KD458">
        <v>28.8548</v>
      </c>
      <c r="KE458">
        <v>40.3521</v>
      </c>
      <c r="KF458">
        <v>26.2591</v>
      </c>
      <c r="KG458">
        <v>57.2259</v>
      </c>
      <c r="KH458">
        <v>28.8967</v>
      </c>
      <c r="KI458">
        <v>975.2430000000001</v>
      </c>
      <c r="KJ458">
        <v>19.1228</v>
      </c>
      <c r="KK458">
        <v>100.903</v>
      </c>
      <c r="KL458">
        <v>100.465</v>
      </c>
    </row>
    <row r="459" spans="1:298">
      <c r="A459">
        <v>443</v>
      </c>
      <c r="B459">
        <v>1758822397.5</v>
      </c>
      <c r="C459">
        <v>9362.400000095367</v>
      </c>
      <c r="D459" t="s">
        <v>1334</v>
      </c>
      <c r="E459" t="s">
        <v>1335</v>
      </c>
      <c r="F459">
        <v>5</v>
      </c>
      <c r="G459" t="s">
        <v>1219</v>
      </c>
      <c r="H459" t="s">
        <v>437</v>
      </c>
      <c r="I459" t="s">
        <v>438</v>
      </c>
      <c r="J459">
        <v>1758822389.75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978.9647932179034</v>
      </c>
      <c r="AL459">
        <v>930.4480727272727</v>
      </c>
      <c r="AM459">
        <v>3.392447708329902</v>
      </c>
      <c r="AN459">
        <v>65.06537855380651</v>
      </c>
      <c r="AO459">
        <f>(AQ459 - AP459 + DZ459*1E3/(8.314*(EB459+273.15)) * AS459/DY459 * AR459) * DY459/(100*DM459) * 1000/(1000 - AQ459)</f>
        <v>0</v>
      </c>
      <c r="AP459">
        <v>19.00285763491195</v>
      </c>
      <c r="AQ459">
        <v>24.17925272727273</v>
      </c>
      <c r="AR459">
        <v>-0.0003591949438302531</v>
      </c>
      <c r="AS459">
        <v>108.0142329916275</v>
      </c>
      <c r="AT459">
        <v>0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5</v>
      </c>
      <c r="DN459">
        <v>0.5</v>
      </c>
      <c r="DO459" t="s">
        <v>440</v>
      </c>
      <c r="DP459">
        <v>2</v>
      </c>
      <c r="DQ459" t="b">
        <v>1</v>
      </c>
      <c r="DR459">
        <v>1758822389.75</v>
      </c>
      <c r="DS459">
        <v>883.8571785714286</v>
      </c>
      <c r="DT459">
        <v>944.7743214285713</v>
      </c>
      <c r="DU459">
        <v>24.20745714285714</v>
      </c>
      <c r="DV459">
        <v>18.91466071428571</v>
      </c>
      <c r="DW459">
        <v>884.6162857142857</v>
      </c>
      <c r="DX459">
        <v>24.07202142857142</v>
      </c>
      <c r="DY459">
        <v>500.0275</v>
      </c>
      <c r="DZ459">
        <v>91.12332857142857</v>
      </c>
      <c r="EA459">
        <v>0.02966363214285715</v>
      </c>
      <c r="EB459">
        <v>30.78155357142857</v>
      </c>
      <c r="EC459">
        <v>30.10261071428571</v>
      </c>
      <c r="ED459">
        <v>999.9000000000002</v>
      </c>
      <c r="EE459">
        <v>0</v>
      </c>
      <c r="EF459">
        <v>0</v>
      </c>
      <c r="EG459">
        <v>10004.46357142857</v>
      </c>
      <c r="EH459">
        <v>0</v>
      </c>
      <c r="EI459">
        <v>11.85667857142857</v>
      </c>
      <c r="EJ459">
        <v>-60.91708928571428</v>
      </c>
      <c r="EK459">
        <v>905.7836785714287</v>
      </c>
      <c r="EL459">
        <v>962.9899999999999</v>
      </c>
      <c r="EM459">
        <v>5.292777142857141</v>
      </c>
      <c r="EN459">
        <v>944.7743214285713</v>
      </c>
      <c r="EO459">
        <v>18.91466071428571</v>
      </c>
      <c r="EP459">
        <v>2.205863571428571</v>
      </c>
      <c r="EQ459">
        <v>1.7235675</v>
      </c>
      <c r="ER459">
        <v>19.00495357142858</v>
      </c>
      <c r="ES459">
        <v>15.11024642857143</v>
      </c>
      <c r="ET459">
        <v>1999.993928571429</v>
      </c>
      <c r="EU459">
        <v>0.9800068214285715</v>
      </c>
      <c r="EV459">
        <v>0.01999316785714286</v>
      </c>
      <c r="EW459">
        <v>0</v>
      </c>
      <c r="EX459">
        <v>753.5389285714288</v>
      </c>
      <c r="EY459">
        <v>5.00097</v>
      </c>
      <c r="EZ459">
        <v>15059.66785714286</v>
      </c>
      <c r="FA459">
        <v>16707.57142857143</v>
      </c>
      <c r="FB459">
        <v>41.17814285714285</v>
      </c>
      <c r="FC459">
        <v>41.5</v>
      </c>
      <c r="FD459">
        <v>41.125</v>
      </c>
      <c r="FE459">
        <v>41.06199999999999</v>
      </c>
      <c r="FF459">
        <v>41.76107142857143</v>
      </c>
      <c r="FG459">
        <v>1955.103928571429</v>
      </c>
      <c r="FH459">
        <v>39.89000000000001</v>
      </c>
      <c r="FI459">
        <v>0</v>
      </c>
      <c r="FJ459">
        <v>1758822398.4</v>
      </c>
      <c r="FK459">
        <v>0</v>
      </c>
      <c r="FL459">
        <v>753.5858800000002</v>
      </c>
      <c r="FM459">
        <v>16.05123074841139</v>
      </c>
      <c r="FN459">
        <v>314.4076918571653</v>
      </c>
      <c r="FO459">
        <v>15061.304</v>
      </c>
      <c r="FP459">
        <v>15</v>
      </c>
      <c r="FQ459">
        <v>0</v>
      </c>
      <c r="FR459" t="s">
        <v>441</v>
      </c>
      <c r="FS459">
        <v>1747247426.5</v>
      </c>
      <c r="FT459">
        <v>1747247420.5</v>
      </c>
      <c r="FU459">
        <v>0</v>
      </c>
      <c r="FV459">
        <v>1.027</v>
      </c>
      <c r="FW459">
        <v>0.031</v>
      </c>
      <c r="FX459">
        <v>0.02</v>
      </c>
      <c r="FY459">
        <v>0.05</v>
      </c>
      <c r="FZ459">
        <v>420</v>
      </c>
      <c r="GA459">
        <v>16</v>
      </c>
      <c r="GB459">
        <v>0.01</v>
      </c>
      <c r="GC459">
        <v>0.1</v>
      </c>
      <c r="GD459">
        <v>-60.75153499999999</v>
      </c>
      <c r="GE459">
        <v>-2.960906566604065</v>
      </c>
      <c r="GF459">
        <v>0.3052119595871041</v>
      </c>
      <c r="GG459">
        <v>0</v>
      </c>
      <c r="GH459">
        <v>752.4761764705883</v>
      </c>
      <c r="GI459">
        <v>16.88525592487882</v>
      </c>
      <c r="GJ459">
        <v>1.670424065048575</v>
      </c>
      <c r="GK459">
        <v>-1</v>
      </c>
      <c r="GL459">
        <v>5.348143</v>
      </c>
      <c r="GM459">
        <v>-0.9878778236397918</v>
      </c>
      <c r="GN459">
        <v>0.09597730268662481</v>
      </c>
      <c r="GO459">
        <v>0</v>
      </c>
      <c r="GP459">
        <v>0</v>
      </c>
      <c r="GQ459">
        <v>2</v>
      </c>
      <c r="GR459" t="s">
        <v>450</v>
      </c>
      <c r="GS459">
        <v>3.13511</v>
      </c>
      <c r="GT459">
        <v>2.68966</v>
      </c>
      <c r="GU459">
        <v>0.162785</v>
      </c>
      <c r="GV459">
        <v>0.168032</v>
      </c>
      <c r="GW459">
        <v>0.107546</v>
      </c>
      <c r="GX459">
        <v>0.0898579</v>
      </c>
      <c r="GY459">
        <v>26586.6</v>
      </c>
      <c r="GZ459">
        <v>26472.6</v>
      </c>
      <c r="HA459">
        <v>29524.1</v>
      </c>
      <c r="HB459">
        <v>29408.2</v>
      </c>
      <c r="HC459">
        <v>34811.7</v>
      </c>
      <c r="HD459">
        <v>35456.1</v>
      </c>
      <c r="HE459">
        <v>41544.8</v>
      </c>
      <c r="HF459">
        <v>41779.1</v>
      </c>
      <c r="HG459">
        <v>1.92458</v>
      </c>
      <c r="HH459">
        <v>1.8769</v>
      </c>
      <c r="HI459">
        <v>0.06501</v>
      </c>
      <c r="HJ459">
        <v>0</v>
      </c>
      <c r="HK459">
        <v>29.0276</v>
      </c>
      <c r="HL459">
        <v>999.9</v>
      </c>
      <c r="HM459">
        <v>48.8</v>
      </c>
      <c r="HN459">
        <v>31.1</v>
      </c>
      <c r="HO459">
        <v>24.2995</v>
      </c>
      <c r="HP459">
        <v>61.8566</v>
      </c>
      <c r="HQ459">
        <v>25.7973</v>
      </c>
      <c r="HR459">
        <v>1</v>
      </c>
      <c r="HS459">
        <v>0.11594</v>
      </c>
      <c r="HT459">
        <v>0.145278</v>
      </c>
      <c r="HU459">
        <v>20.3401</v>
      </c>
      <c r="HV459">
        <v>5.21684</v>
      </c>
      <c r="HW459">
        <v>12.0111</v>
      </c>
      <c r="HX459">
        <v>4.98875</v>
      </c>
      <c r="HY459">
        <v>3.2879</v>
      </c>
      <c r="HZ459">
        <v>9999</v>
      </c>
      <c r="IA459">
        <v>9999</v>
      </c>
      <c r="IB459">
        <v>9999</v>
      </c>
      <c r="IC459">
        <v>6</v>
      </c>
      <c r="ID459">
        <v>1.86764</v>
      </c>
      <c r="IE459">
        <v>1.86676</v>
      </c>
      <c r="IF459">
        <v>1.86603</v>
      </c>
      <c r="IG459">
        <v>1.86601</v>
      </c>
      <c r="IH459">
        <v>1.86789</v>
      </c>
      <c r="II459">
        <v>1.87027</v>
      </c>
      <c r="IJ459">
        <v>1.86897</v>
      </c>
      <c r="IK459">
        <v>1.87042</v>
      </c>
      <c r="IL459">
        <v>0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-0.786</v>
      </c>
      <c r="IZ459">
        <v>0.135</v>
      </c>
      <c r="JA459">
        <v>-0.08430758455233166</v>
      </c>
      <c r="JB459">
        <v>-0.0005046786976645747</v>
      </c>
      <c r="JC459">
        <v>-2.788243218172637E-07</v>
      </c>
      <c r="JD459">
        <v>-1.458253586176284E-11</v>
      </c>
      <c r="JE459">
        <v>-0.06436460862781151</v>
      </c>
      <c r="JF459">
        <v>-0.004978686969522418</v>
      </c>
      <c r="JG459">
        <v>0.0008967905392753483</v>
      </c>
      <c r="JH459">
        <v>-1.433903952826167E-05</v>
      </c>
      <c r="JI459">
        <v>4</v>
      </c>
      <c r="JJ459">
        <v>2332</v>
      </c>
      <c r="JK459">
        <v>1</v>
      </c>
      <c r="JL459">
        <v>26</v>
      </c>
      <c r="JM459">
        <v>192916.2</v>
      </c>
      <c r="JN459">
        <v>192916.3</v>
      </c>
      <c r="JO459">
        <v>2.04834</v>
      </c>
      <c r="JP459">
        <v>2.24365</v>
      </c>
      <c r="JQ459">
        <v>1.39648</v>
      </c>
      <c r="JR459">
        <v>2.34985</v>
      </c>
      <c r="JS459">
        <v>1.49536</v>
      </c>
      <c r="JT459">
        <v>2.72217</v>
      </c>
      <c r="JU459">
        <v>36.6233</v>
      </c>
      <c r="JV459">
        <v>24.07</v>
      </c>
      <c r="JW459">
        <v>18</v>
      </c>
      <c r="JX459">
        <v>493.366</v>
      </c>
      <c r="JY459">
        <v>453.098</v>
      </c>
      <c r="JZ459">
        <v>28.8706</v>
      </c>
      <c r="KA459">
        <v>29.1086</v>
      </c>
      <c r="KB459">
        <v>30</v>
      </c>
      <c r="KC459">
        <v>28.9291</v>
      </c>
      <c r="KD459">
        <v>28.8524</v>
      </c>
      <c r="KE459">
        <v>40.9972</v>
      </c>
      <c r="KF459">
        <v>25.6469</v>
      </c>
      <c r="KG459">
        <v>57.2259</v>
      </c>
      <c r="KH459">
        <v>28.7977</v>
      </c>
      <c r="KI459">
        <v>988.617</v>
      </c>
      <c r="KJ459">
        <v>19.2389</v>
      </c>
      <c r="KK459">
        <v>100.903</v>
      </c>
      <c r="KL459">
        <v>100.466</v>
      </c>
    </row>
    <row r="460" spans="1:298">
      <c r="A460">
        <v>444</v>
      </c>
      <c r="B460">
        <v>1758822402</v>
      </c>
      <c r="C460">
        <v>9366.900000095367</v>
      </c>
      <c r="D460" t="s">
        <v>1336</v>
      </c>
      <c r="E460" t="s">
        <v>1337</v>
      </c>
      <c r="F460">
        <v>5</v>
      </c>
      <c r="G460" t="s">
        <v>1219</v>
      </c>
      <c r="H460" t="s">
        <v>437</v>
      </c>
      <c r="I460" t="s">
        <v>438</v>
      </c>
      <c r="J460">
        <v>1758822394.178571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994.4963489579495</v>
      </c>
      <c r="AL460">
        <v>945.731163636363</v>
      </c>
      <c r="AM460">
        <v>3.401967265563276</v>
      </c>
      <c r="AN460">
        <v>65.06537855380651</v>
      </c>
      <c r="AO460">
        <f>(AQ460 - AP460 + DZ460*1E3/(8.314*(EB460+273.15)) * AS460/DY460 * AR460) * DY460/(100*DM460) * 1000/(1000 - AQ460)</f>
        <v>0</v>
      </c>
      <c r="AP460">
        <v>19.10226411099671</v>
      </c>
      <c r="AQ460">
        <v>24.17282121212121</v>
      </c>
      <c r="AR460">
        <v>-8.858310268768758E-05</v>
      </c>
      <c r="AS460">
        <v>108.0142329916275</v>
      </c>
      <c r="AT460">
        <v>0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5</v>
      </c>
      <c r="DN460">
        <v>0.5</v>
      </c>
      <c r="DO460" t="s">
        <v>440</v>
      </c>
      <c r="DP460">
        <v>2</v>
      </c>
      <c r="DQ460" t="b">
        <v>1</v>
      </c>
      <c r="DR460">
        <v>1758822394.178571</v>
      </c>
      <c r="DS460">
        <v>898.5790714285714</v>
      </c>
      <c r="DT460">
        <v>959.6635357142857</v>
      </c>
      <c r="DU460">
        <v>24.19190357142856</v>
      </c>
      <c r="DV460">
        <v>18.99137857142857</v>
      </c>
      <c r="DW460">
        <v>899.3534642857143</v>
      </c>
      <c r="DX460">
        <v>24.05667499999999</v>
      </c>
      <c r="DY460">
        <v>500.0571071428571</v>
      </c>
      <c r="DZ460">
        <v>91.12186785714282</v>
      </c>
      <c r="EA460">
        <v>0.02964050357142857</v>
      </c>
      <c r="EB460">
        <v>30.76555</v>
      </c>
      <c r="EC460">
        <v>30.09745</v>
      </c>
      <c r="ED460">
        <v>999.9000000000002</v>
      </c>
      <c r="EE460">
        <v>0</v>
      </c>
      <c r="EF460">
        <v>0</v>
      </c>
      <c r="EG460">
        <v>10000.66928571429</v>
      </c>
      <c r="EH460">
        <v>0</v>
      </c>
      <c r="EI460">
        <v>11.85627857142857</v>
      </c>
      <c r="EJ460">
        <v>-61.08441785714286</v>
      </c>
      <c r="EK460">
        <v>920.8561428571429</v>
      </c>
      <c r="EL460">
        <v>978.2431071428571</v>
      </c>
      <c r="EM460">
        <v>5.200509285714285</v>
      </c>
      <c r="EN460">
        <v>959.6635357142857</v>
      </c>
      <c r="EO460">
        <v>18.99137857142857</v>
      </c>
      <c r="EP460">
        <v>2.204411071428571</v>
      </c>
      <c r="EQ460">
        <v>1.73053</v>
      </c>
      <c r="ER460">
        <v>18.99440357142857</v>
      </c>
      <c r="ES460">
        <v>15.17291428571428</v>
      </c>
      <c r="ET460">
        <v>2000.009285714286</v>
      </c>
      <c r="EU460">
        <v>0.9800069285714288</v>
      </c>
      <c r="EV460">
        <v>0.01999306071428571</v>
      </c>
      <c r="EW460">
        <v>0</v>
      </c>
      <c r="EX460">
        <v>754.6244642857142</v>
      </c>
      <c r="EY460">
        <v>5.00097</v>
      </c>
      <c r="EZ460">
        <v>15082.21428571429</v>
      </c>
      <c r="FA460">
        <v>16707.69642857142</v>
      </c>
      <c r="FB460">
        <v>41.17371428571427</v>
      </c>
      <c r="FC460">
        <v>41.5</v>
      </c>
      <c r="FD460">
        <v>41.125</v>
      </c>
      <c r="FE460">
        <v>41.06199999999999</v>
      </c>
      <c r="FF460">
        <v>41.75221428571428</v>
      </c>
      <c r="FG460">
        <v>1955.119285714286</v>
      </c>
      <c r="FH460">
        <v>39.89000000000001</v>
      </c>
      <c r="FI460">
        <v>0</v>
      </c>
      <c r="FJ460">
        <v>1758822403.2</v>
      </c>
      <c r="FK460">
        <v>0</v>
      </c>
      <c r="FL460">
        <v>754.77588</v>
      </c>
      <c r="FM460">
        <v>14.42953846485172</v>
      </c>
      <c r="FN460">
        <v>291.1692307759484</v>
      </c>
      <c r="FO460">
        <v>15085.48</v>
      </c>
      <c r="FP460">
        <v>15</v>
      </c>
      <c r="FQ460">
        <v>0</v>
      </c>
      <c r="FR460" t="s">
        <v>441</v>
      </c>
      <c r="FS460">
        <v>1747247426.5</v>
      </c>
      <c r="FT460">
        <v>1747247420.5</v>
      </c>
      <c r="FU460">
        <v>0</v>
      </c>
      <c r="FV460">
        <v>1.027</v>
      </c>
      <c r="FW460">
        <v>0.031</v>
      </c>
      <c r="FX460">
        <v>0.02</v>
      </c>
      <c r="FY460">
        <v>0.05</v>
      </c>
      <c r="FZ460">
        <v>420</v>
      </c>
      <c r="GA460">
        <v>16</v>
      </c>
      <c r="GB460">
        <v>0.01</v>
      </c>
      <c r="GC460">
        <v>0.1</v>
      </c>
      <c r="GD460">
        <v>-60.97416341463415</v>
      </c>
      <c r="GE460">
        <v>-2.064735888501858</v>
      </c>
      <c r="GF460">
        <v>0.2309042349864592</v>
      </c>
      <c r="GG460">
        <v>0</v>
      </c>
      <c r="GH460">
        <v>753.9130294117648</v>
      </c>
      <c r="GI460">
        <v>15.39989305497114</v>
      </c>
      <c r="GJ460">
        <v>1.528519419824959</v>
      </c>
      <c r="GK460">
        <v>-1</v>
      </c>
      <c r="GL460">
        <v>5.252330000000001</v>
      </c>
      <c r="GM460">
        <v>-1.213593867595814</v>
      </c>
      <c r="GN460">
        <v>0.1201963603198796</v>
      </c>
      <c r="GO460">
        <v>0</v>
      </c>
      <c r="GP460">
        <v>0</v>
      </c>
      <c r="GQ460">
        <v>2</v>
      </c>
      <c r="GR460" t="s">
        <v>450</v>
      </c>
      <c r="GS460">
        <v>3.1351</v>
      </c>
      <c r="GT460">
        <v>2.69002</v>
      </c>
      <c r="GU460">
        <v>0.164518</v>
      </c>
      <c r="GV460">
        <v>0.1697</v>
      </c>
      <c r="GW460">
        <v>0.107522</v>
      </c>
      <c r="GX460">
        <v>0.09017120000000001</v>
      </c>
      <c r="GY460">
        <v>26531.4</v>
      </c>
      <c r="GZ460">
        <v>26419.4</v>
      </c>
      <c r="HA460">
        <v>29524</v>
      </c>
      <c r="HB460">
        <v>29408.1</v>
      </c>
      <c r="HC460">
        <v>34812.5</v>
      </c>
      <c r="HD460">
        <v>35443.5</v>
      </c>
      <c r="HE460">
        <v>41544.6</v>
      </c>
      <c r="HF460">
        <v>41778.8</v>
      </c>
      <c r="HG460">
        <v>1.92477</v>
      </c>
      <c r="HH460">
        <v>1.87775</v>
      </c>
      <c r="HI460">
        <v>0.0654347</v>
      </c>
      <c r="HJ460">
        <v>0</v>
      </c>
      <c r="HK460">
        <v>29.0269</v>
      </c>
      <c r="HL460">
        <v>999.9</v>
      </c>
      <c r="HM460">
        <v>48.8</v>
      </c>
      <c r="HN460">
        <v>31.1</v>
      </c>
      <c r="HO460">
        <v>24.3013</v>
      </c>
      <c r="HP460">
        <v>61.7766</v>
      </c>
      <c r="HQ460">
        <v>25.8454</v>
      </c>
      <c r="HR460">
        <v>1</v>
      </c>
      <c r="HS460">
        <v>0.115945</v>
      </c>
      <c r="HT460">
        <v>0.167258</v>
      </c>
      <c r="HU460">
        <v>20.3401</v>
      </c>
      <c r="HV460">
        <v>5.21714</v>
      </c>
      <c r="HW460">
        <v>12.0123</v>
      </c>
      <c r="HX460">
        <v>4.98865</v>
      </c>
      <c r="HY460">
        <v>3.28793</v>
      </c>
      <c r="HZ460">
        <v>9999</v>
      </c>
      <c r="IA460">
        <v>9999</v>
      </c>
      <c r="IB460">
        <v>9999</v>
      </c>
      <c r="IC460">
        <v>6</v>
      </c>
      <c r="ID460">
        <v>1.86764</v>
      </c>
      <c r="IE460">
        <v>1.86676</v>
      </c>
      <c r="IF460">
        <v>1.86606</v>
      </c>
      <c r="IG460">
        <v>1.866</v>
      </c>
      <c r="IH460">
        <v>1.86786</v>
      </c>
      <c r="II460">
        <v>1.87028</v>
      </c>
      <c r="IJ460">
        <v>1.86894</v>
      </c>
      <c r="IK460">
        <v>1.87042</v>
      </c>
      <c r="IL460">
        <v>0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-0.802</v>
      </c>
      <c r="IZ460">
        <v>0.135</v>
      </c>
      <c r="JA460">
        <v>-0.08430758455233166</v>
      </c>
      <c r="JB460">
        <v>-0.0005046786976645747</v>
      </c>
      <c r="JC460">
        <v>-2.788243218172637E-07</v>
      </c>
      <c r="JD460">
        <v>-1.458253586176284E-11</v>
      </c>
      <c r="JE460">
        <v>-0.06436460862781151</v>
      </c>
      <c r="JF460">
        <v>-0.004978686969522418</v>
      </c>
      <c r="JG460">
        <v>0.0008967905392753483</v>
      </c>
      <c r="JH460">
        <v>-1.433903952826167E-05</v>
      </c>
      <c r="JI460">
        <v>4</v>
      </c>
      <c r="JJ460">
        <v>2332</v>
      </c>
      <c r="JK460">
        <v>1</v>
      </c>
      <c r="JL460">
        <v>26</v>
      </c>
      <c r="JM460">
        <v>192916.3</v>
      </c>
      <c r="JN460">
        <v>192916.4</v>
      </c>
      <c r="JO460">
        <v>2.07153</v>
      </c>
      <c r="JP460">
        <v>2.24121</v>
      </c>
      <c r="JQ460">
        <v>1.39771</v>
      </c>
      <c r="JR460">
        <v>2.34497</v>
      </c>
      <c r="JS460">
        <v>1.49536</v>
      </c>
      <c r="JT460">
        <v>2.64038</v>
      </c>
      <c r="JU460">
        <v>36.6233</v>
      </c>
      <c r="JV460">
        <v>24.07</v>
      </c>
      <c r="JW460">
        <v>18</v>
      </c>
      <c r="JX460">
        <v>493.494</v>
      </c>
      <c r="JY460">
        <v>453.631</v>
      </c>
      <c r="JZ460">
        <v>28.7817</v>
      </c>
      <c r="KA460">
        <v>29.1086</v>
      </c>
      <c r="KB460">
        <v>30</v>
      </c>
      <c r="KC460">
        <v>28.9291</v>
      </c>
      <c r="KD460">
        <v>28.8524</v>
      </c>
      <c r="KE460">
        <v>41.4885</v>
      </c>
      <c r="KF460">
        <v>25.3493</v>
      </c>
      <c r="KG460">
        <v>57.2259</v>
      </c>
      <c r="KH460">
        <v>28.7117</v>
      </c>
      <c r="KI460">
        <v>1008.65</v>
      </c>
      <c r="KJ460">
        <v>19.3339</v>
      </c>
      <c r="KK460">
        <v>100.902</v>
      </c>
      <c r="KL460">
        <v>100.466</v>
      </c>
    </row>
    <row r="461" spans="1:298">
      <c r="A461">
        <v>445</v>
      </c>
      <c r="B461">
        <v>1758822407</v>
      </c>
      <c r="C461">
        <v>9371.900000095367</v>
      </c>
      <c r="D461" t="s">
        <v>1338</v>
      </c>
      <c r="E461" t="s">
        <v>1339</v>
      </c>
      <c r="F461">
        <v>5</v>
      </c>
      <c r="G461" t="s">
        <v>1219</v>
      </c>
      <c r="H461" t="s">
        <v>437</v>
      </c>
      <c r="I461" t="s">
        <v>438</v>
      </c>
      <c r="J461">
        <v>1758822399.481482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1011.479560886416</v>
      </c>
      <c r="AL461">
        <v>962.6942787878787</v>
      </c>
      <c r="AM461">
        <v>3.394942310386655</v>
      </c>
      <c r="AN461">
        <v>65.06537855380651</v>
      </c>
      <c r="AO461">
        <f>(AQ461 - AP461 + DZ461*1E3/(8.314*(EB461+273.15)) * AS461/DY461 * AR461) * DY461/(100*DM461) * 1000/(1000 - AQ461)</f>
        <v>0</v>
      </c>
      <c r="AP461">
        <v>19.21165538897751</v>
      </c>
      <c r="AQ461">
        <v>24.17469818181818</v>
      </c>
      <c r="AR461">
        <v>3.291789985405706E-05</v>
      </c>
      <c r="AS461">
        <v>108.0142329916275</v>
      </c>
      <c r="AT461">
        <v>0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5</v>
      </c>
      <c r="DN461">
        <v>0.5</v>
      </c>
      <c r="DO461" t="s">
        <v>440</v>
      </c>
      <c r="DP461">
        <v>2</v>
      </c>
      <c r="DQ461" t="b">
        <v>1</v>
      </c>
      <c r="DR461">
        <v>1758822399.481482</v>
      </c>
      <c r="DS461">
        <v>916.1680740740742</v>
      </c>
      <c r="DT461">
        <v>977.3563703703702</v>
      </c>
      <c r="DU461">
        <v>24.17947777777778</v>
      </c>
      <c r="DV461">
        <v>19.09567407407407</v>
      </c>
      <c r="DW461">
        <v>916.9608518518517</v>
      </c>
      <c r="DX461">
        <v>24.04441111111111</v>
      </c>
      <c r="DY461">
        <v>500.0237407407407</v>
      </c>
      <c r="DZ461">
        <v>91.11997407407408</v>
      </c>
      <c r="EA461">
        <v>0.02957312962962963</v>
      </c>
      <c r="EB461">
        <v>30.74570370370371</v>
      </c>
      <c r="EC461">
        <v>30.09121481481482</v>
      </c>
      <c r="ED461">
        <v>999.9000000000001</v>
      </c>
      <c r="EE461">
        <v>0</v>
      </c>
      <c r="EF461">
        <v>0</v>
      </c>
      <c r="EG461">
        <v>9994.468148148149</v>
      </c>
      <c r="EH461">
        <v>0</v>
      </c>
      <c r="EI461">
        <v>11.85614814814815</v>
      </c>
      <c r="EJ461">
        <v>-61.18835185185185</v>
      </c>
      <c r="EK461">
        <v>938.8693333333334</v>
      </c>
      <c r="EL461">
        <v>996.3846296296296</v>
      </c>
      <c r="EM461">
        <v>5.083785185185184</v>
      </c>
      <c r="EN461">
        <v>977.3563703703702</v>
      </c>
      <c r="EO461">
        <v>19.09567407407407</v>
      </c>
      <c r="EP461">
        <v>2.203232222222223</v>
      </c>
      <c r="EQ461">
        <v>1.739997777777778</v>
      </c>
      <c r="ER461">
        <v>18.98583333333333</v>
      </c>
      <c r="ES461">
        <v>15.25779259259259</v>
      </c>
      <c r="ET461">
        <v>2000.028888888889</v>
      </c>
      <c r="EU461">
        <v>0.9800071111111112</v>
      </c>
      <c r="EV461">
        <v>0.01999287777777778</v>
      </c>
      <c r="EW461">
        <v>0</v>
      </c>
      <c r="EX461">
        <v>755.8682222222224</v>
      </c>
      <c r="EY461">
        <v>5.00097</v>
      </c>
      <c r="EZ461">
        <v>15107.3037037037</v>
      </c>
      <c r="FA461">
        <v>16707.84444444444</v>
      </c>
      <c r="FB461">
        <v>41.16403703703703</v>
      </c>
      <c r="FC461">
        <v>41.5</v>
      </c>
      <c r="FD461">
        <v>41.12266666666666</v>
      </c>
      <c r="FE461">
        <v>41.06199999999999</v>
      </c>
      <c r="FF461">
        <v>41.75</v>
      </c>
      <c r="FG461">
        <v>1955.138888888889</v>
      </c>
      <c r="FH461">
        <v>39.89000000000001</v>
      </c>
      <c r="FI461">
        <v>0</v>
      </c>
      <c r="FJ461">
        <v>1758822408</v>
      </c>
      <c r="FK461">
        <v>0</v>
      </c>
      <c r="FL461">
        <v>755.9027200000002</v>
      </c>
      <c r="FM461">
        <v>13.60799997111038</v>
      </c>
      <c r="FN461">
        <v>263.9923072135534</v>
      </c>
      <c r="FO461">
        <v>15107.7</v>
      </c>
      <c r="FP461">
        <v>15</v>
      </c>
      <c r="FQ461">
        <v>0</v>
      </c>
      <c r="FR461" t="s">
        <v>441</v>
      </c>
      <c r="FS461">
        <v>1747247426.5</v>
      </c>
      <c r="FT461">
        <v>1747247420.5</v>
      </c>
      <c r="FU461">
        <v>0</v>
      </c>
      <c r="FV461">
        <v>1.027</v>
      </c>
      <c r="FW461">
        <v>0.031</v>
      </c>
      <c r="FX461">
        <v>0.02</v>
      </c>
      <c r="FY461">
        <v>0.05</v>
      </c>
      <c r="FZ461">
        <v>420</v>
      </c>
      <c r="GA461">
        <v>16</v>
      </c>
      <c r="GB461">
        <v>0.01</v>
      </c>
      <c r="GC461">
        <v>0.1</v>
      </c>
      <c r="GD461">
        <v>-61.10719512195123</v>
      </c>
      <c r="GE461">
        <v>-1.273273170731665</v>
      </c>
      <c r="GF461">
        <v>0.1509453316500267</v>
      </c>
      <c r="GG461">
        <v>0</v>
      </c>
      <c r="GH461">
        <v>754.9614411764707</v>
      </c>
      <c r="GI461">
        <v>14.46696715157279</v>
      </c>
      <c r="GJ461">
        <v>1.438278836403322</v>
      </c>
      <c r="GK461">
        <v>-1</v>
      </c>
      <c r="GL461">
        <v>5.170018292682927</v>
      </c>
      <c r="GM461">
        <v>-1.317335749128913</v>
      </c>
      <c r="GN461">
        <v>0.1299937290964534</v>
      </c>
      <c r="GO461">
        <v>0</v>
      </c>
      <c r="GP461">
        <v>0</v>
      </c>
      <c r="GQ461">
        <v>2</v>
      </c>
      <c r="GR461" t="s">
        <v>450</v>
      </c>
      <c r="GS461">
        <v>3.13501</v>
      </c>
      <c r="GT461">
        <v>2.6895</v>
      </c>
      <c r="GU461">
        <v>0.166433</v>
      </c>
      <c r="GV461">
        <v>0.171547</v>
      </c>
      <c r="GW461">
        <v>0.107528</v>
      </c>
      <c r="GX461">
        <v>0.09053029999999999</v>
      </c>
      <c r="GY461">
        <v>26471.5</v>
      </c>
      <c r="GZ461">
        <v>26360.9</v>
      </c>
      <c r="HA461">
        <v>29525</v>
      </c>
      <c r="HB461">
        <v>29408.4</v>
      </c>
      <c r="HC461">
        <v>34813.4</v>
      </c>
      <c r="HD461">
        <v>35429.9</v>
      </c>
      <c r="HE461">
        <v>41545.9</v>
      </c>
      <c r="HF461">
        <v>41779.4</v>
      </c>
      <c r="HG461">
        <v>1.92415</v>
      </c>
      <c r="HH461">
        <v>1.8779</v>
      </c>
      <c r="HI461">
        <v>0.064984</v>
      </c>
      <c r="HJ461">
        <v>0</v>
      </c>
      <c r="HK461">
        <v>29.0244</v>
      </c>
      <c r="HL461">
        <v>999.9</v>
      </c>
      <c r="HM461">
        <v>48.8</v>
      </c>
      <c r="HN461">
        <v>31.1</v>
      </c>
      <c r="HO461">
        <v>24.2997</v>
      </c>
      <c r="HP461">
        <v>61.9666</v>
      </c>
      <c r="HQ461">
        <v>25.7452</v>
      </c>
      <c r="HR461">
        <v>1</v>
      </c>
      <c r="HS461">
        <v>0.115866</v>
      </c>
      <c r="HT461">
        <v>0.169218</v>
      </c>
      <c r="HU461">
        <v>20.3398</v>
      </c>
      <c r="HV461">
        <v>5.21444</v>
      </c>
      <c r="HW461">
        <v>12.0105</v>
      </c>
      <c r="HX461">
        <v>4.988</v>
      </c>
      <c r="HY461">
        <v>3.28738</v>
      </c>
      <c r="HZ461">
        <v>9999</v>
      </c>
      <c r="IA461">
        <v>9999</v>
      </c>
      <c r="IB461">
        <v>9999</v>
      </c>
      <c r="IC461">
        <v>6</v>
      </c>
      <c r="ID461">
        <v>1.86758</v>
      </c>
      <c r="IE461">
        <v>1.86676</v>
      </c>
      <c r="IF461">
        <v>1.86607</v>
      </c>
      <c r="IG461">
        <v>1.866</v>
      </c>
      <c r="IH461">
        <v>1.86786</v>
      </c>
      <c r="II461">
        <v>1.87029</v>
      </c>
      <c r="IJ461">
        <v>1.86894</v>
      </c>
      <c r="IK461">
        <v>1.87043</v>
      </c>
      <c r="IL461">
        <v>0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-0.819</v>
      </c>
      <c r="IZ461">
        <v>0.1349</v>
      </c>
      <c r="JA461">
        <v>-0.08430758455233166</v>
      </c>
      <c r="JB461">
        <v>-0.0005046786976645747</v>
      </c>
      <c r="JC461">
        <v>-2.788243218172637E-07</v>
      </c>
      <c r="JD461">
        <v>-1.458253586176284E-11</v>
      </c>
      <c r="JE461">
        <v>-0.06436460862781151</v>
      </c>
      <c r="JF461">
        <v>-0.004978686969522418</v>
      </c>
      <c r="JG461">
        <v>0.0008967905392753483</v>
      </c>
      <c r="JH461">
        <v>-1.433903952826167E-05</v>
      </c>
      <c r="JI461">
        <v>4</v>
      </c>
      <c r="JJ461">
        <v>2332</v>
      </c>
      <c r="JK461">
        <v>1</v>
      </c>
      <c r="JL461">
        <v>26</v>
      </c>
      <c r="JM461">
        <v>192916.3</v>
      </c>
      <c r="JN461">
        <v>192916.4</v>
      </c>
      <c r="JO461">
        <v>2.10327</v>
      </c>
      <c r="JP461">
        <v>2.24243</v>
      </c>
      <c r="JQ461">
        <v>1.39648</v>
      </c>
      <c r="JR461">
        <v>2.34619</v>
      </c>
      <c r="JS461">
        <v>1.49536</v>
      </c>
      <c r="JT461">
        <v>2.70752</v>
      </c>
      <c r="JU461">
        <v>36.6233</v>
      </c>
      <c r="JV461">
        <v>24.07</v>
      </c>
      <c r="JW461">
        <v>18</v>
      </c>
      <c r="JX461">
        <v>493.079</v>
      </c>
      <c r="JY461">
        <v>453.725</v>
      </c>
      <c r="JZ461">
        <v>28.6901</v>
      </c>
      <c r="KA461">
        <v>29.1069</v>
      </c>
      <c r="KB461">
        <v>30</v>
      </c>
      <c r="KC461">
        <v>28.9269</v>
      </c>
      <c r="KD461">
        <v>28.8524</v>
      </c>
      <c r="KE461">
        <v>42.1021</v>
      </c>
      <c r="KF461">
        <v>25.0698</v>
      </c>
      <c r="KG461">
        <v>57.2259</v>
      </c>
      <c r="KH461">
        <v>28.62</v>
      </c>
      <c r="KI461">
        <v>1022.03</v>
      </c>
      <c r="KJ461">
        <v>19.3203</v>
      </c>
      <c r="KK461">
        <v>100.906</v>
      </c>
      <c r="KL461">
        <v>100.467</v>
      </c>
    </row>
    <row r="462" spans="1:298">
      <c r="A462">
        <v>446</v>
      </c>
      <c r="B462">
        <v>1758822412</v>
      </c>
      <c r="C462">
        <v>9376.900000095367</v>
      </c>
      <c r="D462" t="s">
        <v>1340</v>
      </c>
      <c r="E462" t="s">
        <v>1341</v>
      </c>
      <c r="F462">
        <v>5</v>
      </c>
      <c r="G462" t="s">
        <v>1219</v>
      </c>
      <c r="H462" t="s">
        <v>437</v>
      </c>
      <c r="I462" t="s">
        <v>438</v>
      </c>
      <c r="J462">
        <v>1758822404.196429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1028.621822474709</v>
      </c>
      <c r="AL462">
        <v>979.7248242424242</v>
      </c>
      <c r="AM462">
        <v>3.397111415453421</v>
      </c>
      <c r="AN462">
        <v>65.06537855380651</v>
      </c>
      <c r="AO462">
        <f>(AQ462 - AP462 + DZ462*1E3/(8.314*(EB462+273.15)) * AS462/DY462 * AR462) * DY462/(100*DM462) * 1000/(1000 - AQ462)</f>
        <v>0</v>
      </c>
      <c r="AP462">
        <v>19.28620294461702</v>
      </c>
      <c r="AQ462">
        <v>24.16946666666666</v>
      </c>
      <c r="AR462">
        <v>-6.408610526132479E-05</v>
      </c>
      <c r="AS462">
        <v>108.0142329916275</v>
      </c>
      <c r="AT462">
        <v>0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5</v>
      </c>
      <c r="DN462">
        <v>0.5</v>
      </c>
      <c r="DO462" t="s">
        <v>440</v>
      </c>
      <c r="DP462">
        <v>2</v>
      </c>
      <c r="DQ462" t="b">
        <v>1</v>
      </c>
      <c r="DR462">
        <v>1758822404.196429</v>
      </c>
      <c r="DS462">
        <v>931.7940357142858</v>
      </c>
      <c r="DT462">
        <v>993.1269642857142</v>
      </c>
      <c r="DU462">
        <v>24.17418571428572</v>
      </c>
      <c r="DV462">
        <v>19.18688214285714</v>
      </c>
      <c r="DW462">
        <v>932.603392857143</v>
      </c>
      <c r="DX462">
        <v>24.03918928571429</v>
      </c>
      <c r="DY462">
        <v>499.99725</v>
      </c>
      <c r="DZ462">
        <v>91.11916785714284</v>
      </c>
      <c r="EA462">
        <v>0.02957024642857143</v>
      </c>
      <c r="EB462">
        <v>30.72775357142857</v>
      </c>
      <c r="EC462">
        <v>30.08300714285714</v>
      </c>
      <c r="ED462">
        <v>999.9000000000002</v>
      </c>
      <c r="EE462">
        <v>0</v>
      </c>
      <c r="EF462">
        <v>0</v>
      </c>
      <c r="EG462">
        <v>9999.938928571428</v>
      </c>
      <c r="EH462">
        <v>0</v>
      </c>
      <c r="EI462">
        <v>11.85839285714286</v>
      </c>
      <c r="EJ462">
        <v>-61.33263214285714</v>
      </c>
      <c r="EK462">
        <v>954.8775000000002</v>
      </c>
      <c r="EL462">
        <v>1012.556464285714</v>
      </c>
      <c r="EM462">
        <v>4.987297857142857</v>
      </c>
      <c r="EN462">
        <v>993.1269642857142</v>
      </c>
      <c r="EO462">
        <v>19.18688214285714</v>
      </c>
      <c r="EP462">
        <v>2.202731428571429</v>
      </c>
      <c r="EQ462">
        <v>1.748292857142857</v>
      </c>
      <c r="ER462">
        <v>18.98219642857143</v>
      </c>
      <c r="ES462">
        <v>15.33187142857143</v>
      </c>
      <c r="ET462">
        <v>2000.025714285714</v>
      </c>
      <c r="EU462">
        <v>0.9800071428571429</v>
      </c>
      <c r="EV462">
        <v>0.01999284642857143</v>
      </c>
      <c r="EW462">
        <v>0</v>
      </c>
      <c r="EX462">
        <v>756.8953928571427</v>
      </c>
      <c r="EY462">
        <v>5.00097</v>
      </c>
      <c r="EZ462">
        <v>15127.22857142857</v>
      </c>
      <c r="FA462">
        <v>16707.82142857143</v>
      </c>
      <c r="FB462">
        <v>41.16485714285714</v>
      </c>
      <c r="FC462">
        <v>41.5</v>
      </c>
      <c r="FD462">
        <v>41.12275</v>
      </c>
      <c r="FE462">
        <v>41.06199999999999</v>
      </c>
      <c r="FF462">
        <v>41.75</v>
      </c>
      <c r="FG462">
        <v>1955.135714285714</v>
      </c>
      <c r="FH462">
        <v>39.89000000000001</v>
      </c>
      <c r="FI462">
        <v>0</v>
      </c>
      <c r="FJ462">
        <v>1758822413.4</v>
      </c>
      <c r="FK462">
        <v>0</v>
      </c>
      <c r="FL462">
        <v>756.9806923076923</v>
      </c>
      <c r="FM462">
        <v>11.97811964282231</v>
      </c>
      <c r="FN462">
        <v>242.041025567028</v>
      </c>
      <c r="FO462">
        <v>15129.01153846154</v>
      </c>
      <c r="FP462">
        <v>15</v>
      </c>
      <c r="FQ462">
        <v>0</v>
      </c>
      <c r="FR462" t="s">
        <v>441</v>
      </c>
      <c r="FS462">
        <v>1747247426.5</v>
      </c>
      <c r="FT462">
        <v>1747247420.5</v>
      </c>
      <c r="FU462">
        <v>0</v>
      </c>
      <c r="FV462">
        <v>1.027</v>
      </c>
      <c r="FW462">
        <v>0.031</v>
      </c>
      <c r="FX462">
        <v>0.02</v>
      </c>
      <c r="FY462">
        <v>0.05</v>
      </c>
      <c r="FZ462">
        <v>420</v>
      </c>
      <c r="GA462">
        <v>16</v>
      </c>
      <c r="GB462">
        <v>0.01</v>
      </c>
      <c r="GC462">
        <v>0.1</v>
      </c>
      <c r="GD462">
        <v>-61.25761219512195</v>
      </c>
      <c r="GE462">
        <v>-1.589264111498335</v>
      </c>
      <c r="GF462">
        <v>0.2019052472712616</v>
      </c>
      <c r="GG462">
        <v>0</v>
      </c>
      <c r="GH462">
        <v>756.3474705882353</v>
      </c>
      <c r="GI462">
        <v>13.26371275395111</v>
      </c>
      <c r="GJ462">
        <v>1.321043532152072</v>
      </c>
      <c r="GK462">
        <v>-1</v>
      </c>
      <c r="GL462">
        <v>5.045641707317073</v>
      </c>
      <c r="GM462">
        <v>-1.24378432055748</v>
      </c>
      <c r="GN462">
        <v>0.1233350150646098</v>
      </c>
      <c r="GO462">
        <v>0</v>
      </c>
      <c r="GP462">
        <v>0</v>
      </c>
      <c r="GQ462">
        <v>2</v>
      </c>
      <c r="GR462" t="s">
        <v>450</v>
      </c>
      <c r="GS462">
        <v>3.13522</v>
      </c>
      <c r="GT462">
        <v>2.69027</v>
      </c>
      <c r="GU462">
        <v>0.168336</v>
      </c>
      <c r="GV462">
        <v>0.173445</v>
      </c>
      <c r="GW462">
        <v>0.107507</v>
      </c>
      <c r="GX462">
        <v>0.09066109999999999</v>
      </c>
      <c r="GY462">
        <v>26411.1</v>
      </c>
      <c r="GZ462">
        <v>26300.6</v>
      </c>
      <c r="HA462">
        <v>29525.2</v>
      </c>
      <c r="HB462">
        <v>29408.6</v>
      </c>
      <c r="HC462">
        <v>34814.5</v>
      </c>
      <c r="HD462">
        <v>35425</v>
      </c>
      <c r="HE462">
        <v>41546.2</v>
      </c>
      <c r="HF462">
        <v>41779.6</v>
      </c>
      <c r="HG462">
        <v>1.92447</v>
      </c>
      <c r="HH462">
        <v>1.87755</v>
      </c>
      <c r="HI462">
        <v>0.064373</v>
      </c>
      <c r="HJ462">
        <v>0</v>
      </c>
      <c r="HK462">
        <v>29.0217</v>
      </c>
      <c r="HL462">
        <v>999.9</v>
      </c>
      <c r="HM462">
        <v>48.8</v>
      </c>
      <c r="HN462">
        <v>31.2</v>
      </c>
      <c r="HO462">
        <v>24.4386</v>
      </c>
      <c r="HP462">
        <v>61.8566</v>
      </c>
      <c r="HQ462">
        <v>25.7212</v>
      </c>
      <c r="HR462">
        <v>1</v>
      </c>
      <c r="HS462">
        <v>0.115904</v>
      </c>
      <c r="HT462">
        <v>0.221658</v>
      </c>
      <c r="HU462">
        <v>20.3399</v>
      </c>
      <c r="HV462">
        <v>5.21789</v>
      </c>
      <c r="HW462">
        <v>12.0117</v>
      </c>
      <c r="HX462">
        <v>4.98925</v>
      </c>
      <c r="HY462">
        <v>3.28803</v>
      </c>
      <c r="HZ462">
        <v>9999</v>
      </c>
      <c r="IA462">
        <v>9999</v>
      </c>
      <c r="IB462">
        <v>9999</v>
      </c>
      <c r="IC462">
        <v>6</v>
      </c>
      <c r="ID462">
        <v>1.8676</v>
      </c>
      <c r="IE462">
        <v>1.86676</v>
      </c>
      <c r="IF462">
        <v>1.86604</v>
      </c>
      <c r="IG462">
        <v>1.86601</v>
      </c>
      <c r="IH462">
        <v>1.8679</v>
      </c>
      <c r="II462">
        <v>1.87028</v>
      </c>
      <c r="IJ462">
        <v>1.86897</v>
      </c>
      <c r="IK462">
        <v>1.87043</v>
      </c>
      <c r="IL462">
        <v>0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-0.837</v>
      </c>
      <c r="IZ462">
        <v>0.1349</v>
      </c>
      <c r="JA462">
        <v>-0.08430758455233166</v>
      </c>
      <c r="JB462">
        <v>-0.0005046786976645747</v>
      </c>
      <c r="JC462">
        <v>-2.788243218172637E-07</v>
      </c>
      <c r="JD462">
        <v>-1.458253586176284E-11</v>
      </c>
      <c r="JE462">
        <v>-0.06436460862781151</v>
      </c>
      <c r="JF462">
        <v>-0.004978686969522418</v>
      </c>
      <c r="JG462">
        <v>0.0008967905392753483</v>
      </c>
      <c r="JH462">
        <v>-1.433903952826167E-05</v>
      </c>
      <c r="JI462">
        <v>4</v>
      </c>
      <c r="JJ462">
        <v>2332</v>
      </c>
      <c r="JK462">
        <v>1</v>
      </c>
      <c r="JL462">
        <v>26</v>
      </c>
      <c r="JM462">
        <v>192916.4</v>
      </c>
      <c r="JN462">
        <v>192916.5</v>
      </c>
      <c r="JO462">
        <v>2.12891</v>
      </c>
      <c r="JP462">
        <v>2.25708</v>
      </c>
      <c r="JQ462">
        <v>1.39771</v>
      </c>
      <c r="JR462">
        <v>2.34619</v>
      </c>
      <c r="JS462">
        <v>1.49536</v>
      </c>
      <c r="JT462">
        <v>2.59888</v>
      </c>
      <c r="JU462">
        <v>36.6233</v>
      </c>
      <c r="JV462">
        <v>24.0612</v>
      </c>
      <c r="JW462">
        <v>18</v>
      </c>
      <c r="JX462">
        <v>493.283</v>
      </c>
      <c r="JY462">
        <v>453.506</v>
      </c>
      <c r="JZ462">
        <v>28.6047</v>
      </c>
      <c r="KA462">
        <v>29.106</v>
      </c>
      <c r="KB462">
        <v>30.0002</v>
      </c>
      <c r="KC462">
        <v>28.9266</v>
      </c>
      <c r="KD462">
        <v>28.8524</v>
      </c>
      <c r="KE462">
        <v>42.6127</v>
      </c>
      <c r="KF462">
        <v>25.0698</v>
      </c>
      <c r="KG462">
        <v>57.2259</v>
      </c>
      <c r="KH462">
        <v>28.5461</v>
      </c>
      <c r="KI462">
        <v>1042.06</v>
      </c>
      <c r="KJ462">
        <v>19.3834</v>
      </c>
      <c r="KK462">
        <v>100.906</v>
      </c>
      <c r="KL462">
        <v>100.467</v>
      </c>
    </row>
    <row r="463" spans="1:298">
      <c r="A463">
        <v>447</v>
      </c>
      <c r="B463">
        <v>1758822417</v>
      </c>
      <c r="C463">
        <v>9381.900000095367</v>
      </c>
      <c r="D463" t="s">
        <v>1342</v>
      </c>
      <c r="E463" t="s">
        <v>1343</v>
      </c>
      <c r="F463">
        <v>5</v>
      </c>
      <c r="G463" t="s">
        <v>1219</v>
      </c>
      <c r="H463" t="s">
        <v>437</v>
      </c>
      <c r="I463" t="s">
        <v>438</v>
      </c>
      <c r="J463">
        <v>1758822409.5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1046.008250354205</v>
      </c>
      <c r="AL463">
        <v>996.9236666666665</v>
      </c>
      <c r="AM463">
        <v>3.433069872920879</v>
      </c>
      <c r="AN463">
        <v>65.06537855380651</v>
      </c>
      <c r="AO463">
        <f>(AQ463 - AP463 + DZ463*1E3/(8.314*(EB463+273.15)) * AS463/DY463 * AR463) * DY463/(100*DM463) * 1000/(1000 - AQ463)</f>
        <v>0</v>
      </c>
      <c r="AP463">
        <v>19.30018778937117</v>
      </c>
      <c r="AQ463">
        <v>24.13604424242424</v>
      </c>
      <c r="AR463">
        <v>-0.007145601369847365</v>
      </c>
      <c r="AS463">
        <v>108.0142329916275</v>
      </c>
      <c r="AT463">
        <v>0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5</v>
      </c>
      <c r="DN463">
        <v>0.5</v>
      </c>
      <c r="DO463" t="s">
        <v>440</v>
      </c>
      <c r="DP463">
        <v>2</v>
      </c>
      <c r="DQ463" t="b">
        <v>1</v>
      </c>
      <c r="DR463">
        <v>1758822409.5</v>
      </c>
      <c r="DS463">
        <v>949.4432962962964</v>
      </c>
      <c r="DT463">
        <v>1010.926444444444</v>
      </c>
      <c r="DU463">
        <v>24.16601851851851</v>
      </c>
      <c r="DV463">
        <v>19.26151481481481</v>
      </c>
      <c r="DW463">
        <v>950.2715555555557</v>
      </c>
      <c r="DX463">
        <v>24.03112962962962</v>
      </c>
      <c r="DY463">
        <v>499.9826296296297</v>
      </c>
      <c r="DZ463">
        <v>91.11847407407406</v>
      </c>
      <c r="EA463">
        <v>0.02968724814814815</v>
      </c>
      <c r="EB463">
        <v>30.70757037037037</v>
      </c>
      <c r="EC463">
        <v>30.07494444444445</v>
      </c>
      <c r="ED463">
        <v>999.9000000000001</v>
      </c>
      <c r="EE463">
        <v>0</v>
      </c>
      <c r="EF463">
        <v>0</v>
      </c>
      <c r="EG463">
        <v>10002.39037037037</v>
      </c>
      <c r="EH463">
        <v>0</v>
      </c>
      <c r="EI463">
        <v>11.8598</v>
      </c>
      <c r="EJ463">
        <v>-61.4823</v>
      </c>
      <c r="EK463">
        <v>972.9556666666668</v>
      </c>
      <c r="EL463">
        <v>1030.781111111111</v>
      </c>
      <c r="EM463">
        <v>4.904495925925926</v>
      </c>
      <c r="EN463">
        <v>1010.926444444444</v>
      </c>
      <c r="EO463">
        <v>19.26151481481481</v>
      </c>
      <c r="EP463">
        <v>2.20197</v>
      </c>
      <c r="EQ463">
        <v>1.75508</v>
      </c>
      <c r="ER463">
        <v>18.97665555555555</v>
      </c>
      <c r="ES463">
        <v>15.39231851851852</v>
      </c>
      <c r="ET463">
        <v>2000.020740740741</v>
      </c>
      <c r="EU463">
        <v>0.9800071111111112</v>
      </c>
      <c r="EV463">
        <v>0.01999288518518519</v>
      </c>
      <c r="EW463">
        <v>0</v>
      </c>
      <c r="EX463">
        <v>757.9157407407408</v>
      </c>
      <c r="EY463">
        <v>5.00097</v>
      </c>
      <c r="EZ463">
        <v>15147.65925925926</v>
      </c>
      <c r="FA463">
        <v>16707.78888888888</v>
      </c>
      <c r="FB463">
        <v>41.17322222222221</v>
      </c>
      <c r="FC463">
        <v>41.5</v>
      </c>
      <c r="FD463">
        <v>41.12266666666666</v>
      </c>
      <c r="FE463">
        <v>41.06199999999999</v>
      </c>
      <c r="FF463">
        <v>41.75</v>
      </c>
      <c r="FG463">
        <v>1955.130740740741</v>
      </c>
      <c r="FH463">
        <v>39.89000000000001</v>
      </c>
      <c r="FI463">
        <v>0</v>
      </c>
      <c r="FJ463">
        <v>1758822418.2</v>
      </c>
      <c r="FK463">
        <v>0</v>
      </c>
      <c r="FL463">
        <v>757.9297307692307</v>
      </c>
      <c r="FM463">
        <v>10.78567520679561</v>
      </c>
      <c r="FN463">
        <v>225.3538462667403</v>
      </c>
      <c r="FO463">
        <v>15147.56153846154</v>
      </c>
      <c r="FP463">
        <v>15</v>
      </c>
      <c r="FQ463">
        <v>0</v>
      </c>
      <c r="FR463" t="s">
        <v>441</v>
      </c>
      <c r="FS463">
        <v>1747247426.5</v>
      </c>
      <c r="FT463">
        <v>1747247420.5</v>
      </c>
      <c r="FU463">
        <v>0</v>
      </c>
      <c r="FV463">
        <v>1.027</v>
      </c>
      <c r="FW463">
        <v>0.031</v>
      </c>
      <c r="FX463">
        <v>0.02</v>
      </c>
      <c r="FY463">
        <v>0.05</v>
      </c>
      <c r="FZ463">
        <v>420</v>
      </c>
      <c r="GA463">
        <v>16</v>
      </c>
      <c r="GB463">
        <v>0.01</v>
      </c>
      <c r="GC463">
        <v>0.1</v>
      </c>
      <c r="GD463">
        <v>-61.37720975609756</v>
      </c>
      <c r="GE463">
        <v>-2.151292682927012</v>
      </c>
      <c r="GF463">
        <v>0.2507269322170333</v>
      </c>
      <c r="GG463">
        <v>0</v>
      </c>
      <c r="GH463">
        <v>757.0742352941176</v>
      </c>
      <c r="GI463">
        <v>11.68660043974332</v>
      </c>
      <c r="GJ463">
        <v>1.174237526297841</v>
      </c>
      <c r="GK463">
        <v>-1</v>
      </c>
      <c r="GL463">
        <v>4.973928048780488</v>
      </c>
      <c r="GM463">
        <v>-1.014187944250857</v>
      </c>
      <c r="GN463">
        <v>0.1021306104281994</v>
      </c>
      <c r="GO463">
        <v>0</v>
      </c>
      <c r="GP463">
        <v>0</v>
      </c>
      <c r="GQ463">
        <v>2</v>
      </c>
      <c r="GR463" t="s">
        <v>450</v>
      </c>
      <c r="GS463">
        <v>3.13505</v>
      </c>
      <c r="GT463">
        <v>2.69024</v>
      </c>
      <c r="GU463">
        <v>0.170238</v>
      </c>
      <c r="GV463">
        <v>0.175236</v>
      </c>
      <c r="GW463">
        <v>0.107396</v>
      </c>
      <c r="GX463">
        <v>0.0907168</v>
      </c>
      <c r="GY463">
        <v>26350.8</v>
      </c>
      <c r="GZ463">
        <v>26243.8</v>
      </c>
      <c r="HA463">
        <v>29525.4</v>
      </c>
      <c r="HB463">
        <v>29408.7</v>
      </c>
      <c r="HC463">
        <v>34818.9</v>
      </c>
      <c r="HD463">
        <v>35422.9</v>
      </c>
      <c r="HE463">
        <v>41546.2</v>
      </c>
      <c r="HF463">
        <v>41779.8</v>
      </c>
      <c r="HG463">
        <v>1.92413</v>
      </c>
      <c r="HH463">
        <v>1.87775</v>
      </c>
      <c r="HI463">
        <v>0.0637099</v>
      </c>
      <c r="HJ463">
        <v>0</v>
      </c>
      <c r="HK463">
        <v>29.0185</v>
      </c>
      <c r="HL463">
        <v>999.9</v>
      </c>
      <c r="HM463">
        <v>48.8</v>
      </c>
      <c r="HN463">
        <v>31.1</v>
      </c>
      <c r="HO463">
        <v>24.3003</v>
      </c>
      <c r="HP463">
        <v>62.0166</v>
      </c>
      <c r="HQ463">
        <v>25.8894</v>
      </c>
      <c r="HR463">
        <v>1</v>
      </c>
      <c r="HS463">
        <v>0.11546</v>
      </c>
      <c r="HT463">
        <v>0.193853</v>
      </c>
      <c r="HU463">
        <v>20.3401</v>
      </c>
      <c r="HV463">
        <v>5.21774</v>
      </c>
      <c r="HW463">
        <v>12.0116</v>
      </c>
      <c r="HX463">
        <v>4.989</v>
      </c>
      <c r="HY463">
        <v>3.28788</v>
      </c>
      <c r="HZ463">
        <v>9999</v>
      </c>
      <c r="IA463">
        <v>9999</v>
      </c>
      <c r="IB463">
        <v>9999</v>
      </c>
      <c r="IC463">
        <v>6</v>
      </c>
      <c r="ID463">
        <v>1.86756</v>
      </c>
      <c r="IE463">
        <v>1.86676</v>
      </c>
      <c r="IF463">
        <v>1.86608</v>
      </c>
      <c r="IG463">
        <v>1.866</v>
      </c>
      <c r="IH463">
        <v>1.86787</v>
      </c>
      <c r="II463">
        <v>1.87027</v>
      </c>
      <c r="IJ463">
        <v>1.86898</v>
      </c>
      <c r="IK463">
        <v>1.87043</v>
      </c>
      <c r="IL463">
        <v>0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-0.855</v>
      </c>
      <c r="IZ463">
        <v>0.1345</v>
      </c>
      <c r="JA463">
        <v>-0.08430758455233166</v>
      </c>
      <c r="JB463">
        <v>-0.0005046786976645747</v>
      </c>
      <c r="JC463">
        <v>-2.788243218172637E-07</v>
      </c>
      <c r="JD463">
        <v>-1.458253586176284E-11</v>
      </c>
      <c r="JE463">
        <v>-0.06436460862781151</v>
      </c>
      <c r="JF463">
        <v>-0.004978686969522418</v>
      </c>
      <c r="JG463">
        <v>0.0008967905392753483</v>
      </c>
      <c r="JH463">
        <v>-1.433903952826167E-05</v>
      </c>
      <c r="JI463">
        <v>4</v>
      </c>
      <c r="JJ463">
        <v>2332</v>
      </c>
      <c r="JK463">
        <v>1</v>
      </c>
      <c r="JL463">
        <v>26</v>
      </c>
      <c r="JM463">
        <v>192916.5</v>
      </c>
      <c r="JN463">
        <v>192916.6</v>
      </c>
      <c r="JO463">
        <v>2.15942</v>
      </c>
      <c r="JP463">
        <v>2.25586</v>
      </c>
      <c r="JQ463">
        <v>1.39648</v>
      </c>
      <c r="JR463">
        <v>2.34619</v>
      </c>
      <c r="JS463">
        <v>1.49536</v>
      </c>
      <c r="JT463">
        <v>2.59155</v>
      </c>
      <c r="JU463">
        <v>36.6233</v>
      </c>
      <c r="JV463">
        <v>24.0612</v>
      </c>
      <c r="JW463">
        <v>18</v>
      </c>
      <c r="JX463">
        <v>493.06</v>
      </c>
      <c r="JY463">
        <v>453.625</v>
      </c>
      <c r="JZ463">
        <v>28.5256</v>
      </c>
      <c r="KA463">
        <v>29.106</v>
      </c>
      <c r="KB463">
        <v>30</v>
      </c>
      <c r="KC463">
        <v>28.9266</v>
      </c>
      <c r="KD463">
        <v>28.8515</v>
      </c>
      <c r="KE463">
        <v>43.2134</v>
      </c>
      <c r="KF463">
        <v>24.755</v>
      </c>
      <c r="KG463">
        <v>57.2259</v>
      </c>
      <c r="KH463">
        <v>28.4815</v>
      </c>
      <c r="KI463">
        <v>1055.44</v>
      </c>
      <c r="KJ463">
        <v>19.482</v>
      </c>
      <c r="KK463">
        <v>100.907</v>
      </c>
      <c r="KL463">
        <v>100.468</v>
      </c>
    </row>
    <row r="464" spans="1:298">
      <c r="A464">
        <v>448</v>
      </c>
      <c r="B464">
        <v>1758822422</v>
      </c>
      <c r="C464">
        <v>9386.900000095367</v>
      </c>
      <c r="D464" t="s">
        <v>1344</v>
      </c>
      <c r="E464" t="s">
        <v>1345</v>
      </c>
      <c r="F464">
        <v>5</v>
      </c>
      <c r="G464" t="s">
        <v>1219</v>
      </c>
      <c r="H464" t="s">
        <v>437</v>
      </c>
      <c r="I464" t="s">
        <v>438</v>
      </c>
      <c r="J464">
        <v>1758822414.214286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1063.201500835101</v>
      </c>
      <c r="AL464">
        <v>1013.862060606061</v>
      </c>
      <c r="AM464">
        <v>3.396173258467523</v>
      </c>
      <c r="AN464">
        <v>65.06537855380651</v>
      </c>
      <c r="AO464">
        <f>(AQ464 - AP464 + DZ464*1E3/(8.314*(EB464+273.15)) * AS464/DY464 * AR464) * DY464/(100*DM464) * 1000/(1000 - AQ464)</f>
        <v>0</v>
      </c>
      <c r="AP464">
        <v>19.3535148613645</v>
      </c>
      <c r="AQ464">
        <v>24.09426666666666</v>
      </c>
      <c r="AR464">
        <v>-0.007866330078463529</v>
      </c>
      <c r="AS464">
        <v>108.0142329916275</v>
      </c>
      <c r="AT464">
        <v>0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5</v>
      </c>
      <c r="DN464">
        <v>0.5</v>
      </c>
      <c r="DO464" t="s">
        <v>440</v>
      </c>
      <c r="DP464">
        <v>2</v>
      </c>
      <c r="DQ464" t="b">
        <v>1</v>
      </c>
      <c r="DR464">
        <v>1758822414.214286</v>
      </c>
      <c r="DS464">
        <v>965.1507857142858</v>
      </c>
      <c r="DT464">
        <v>1026.813214285714</v>
      </c>
      <c r="DU464">
        <v>24.14554285714286</v>
      </c>
      <c r="DV464">
        <v>19.30789642857143</v>
      </c>
      <c r="DW464">
        <v>965.9960714285714</v>
      </c>
      <c r="DX464">
        <v>24.010925</v>
      </c>
      <c r="DY464">
        <v>499.9765357142857</v>
      </c>
      <c r="DZ464">
        <v>91.11922142857145</v>
      </c>
      <c r="EA464">
        <v>0.02987393571428571</v>
      </c>
      <c r="EB464">
        <v>30.68889285714286</v>
      </c>
      <c r="EC464">
        <v>30.06426785714286</v>
      </c>
      <c r="ED464">
        <v>999.9000000000002</v>
      </c>
      <c r="EE464">
        <v>0</v>
      </c>
      <c r="EF464">
        <v>0</v>
      </c>
      <c r="EG464">
        <v>10001.96928571429</v>
      </c>
      <c r="EH464">
        <v>0</v>
      </c>
      <c r="EI464">
        <v>11.8598</v>
      </c>
      <c r="EJ464">
        <v>-61.66128214285714</v>
      </c>
      <c r="EK464">
        <v>989.0309285714286</v>
      </c>
      <c r="EL464">
        <v>1047.029285714286</v>
      </c>
      <c r="EM464">
        <v>4.837646785714286</v>
      </c>
      <c r="EN464">
        <v>1026.813214285714</v>
      </c>
      <c r="EO464">
        <v>19.30789642857143</v>
      </c>
      <c r="EP464">
        <v>2.200122857142857</v>
      </c>
      <c r="EQ464">
        <v>1.759320357142857</v>
      </c>
      <c r="ER464">
        <v>18.96320357142857</v>
      </c>
      <c r="ES464">
        <v>15.42995357142857</v>
      </c>
      <c r="ET464">
        <v>2000.024285714286</v>
      </c>
      <c r="EU464">
        <v>0.9800071428571429</v>
      </c>
      <c r="EV464">
        <v>0.01999285714285714</v>
      </c>
      <c r="EW464">
        <v>0</v>
      </c>
      <c r="EX464">
        <v>758.6740357142857</v>
      </c>
      <c r="EY464">
        <v>5.00097</v>
      </c>
      <c r="EZ464">
        <v>15164.55357142857</v>
      </c>
      <c r="FA464">
        <v>16707.81785714285</v>
      </c>
      <c r="FB464">
        <v>41.17814285714284</v>
      </c>
      <c r="FC464">
        <v>41.5</v>
      </c>
      <c r="FD464">
        <v>41.11825</v>
      </c>
      <c r="FE464">
        <v>41.06199999999999</v>
      </c>
      <c r="FF464">
        <v>41.75</v>
      </c>
      <c r="FG464">
        <v>1955.134285714286</v>
      </c>
      <c r="FH464">
        <v>39.89000000000001</v>
      </c>
      <c r="FI464">
        <v>0</v>
      </c>
      <c r="FJ464">
        <v>1758822423</v>
      </c>
      <c r="FK464">
        <v>0</v>
      </c>
      <c r="FL464">
        <v>758.7401538461538</v>
      </c>
      <c r="FM464">
        <v>9.208341854485482</v>
      </c>
      <c r="FN464">
        <v>208.4034185290155</v>
      </c>
      <c r="FO464">
        <v>15164.98461538461</v>
      </c>
      <c r="FP464">
        <v>15</v>
      </c>
      <c r="FQ464">
        <v>0</v>
      </c>
      <c r="FR464" t="s">
        <v>441</v>
      </c>
      <c r="FS464">
        <v>1747247426.5</v>
      </c>
      <c r="FT464">
        <v>1747247420.5</v>
      </c>
      <c r="FU464">
        <v>0</v>
      </c>
      <c r="FV464">
        <v>1.027</v>
      </c>
      <c r="FW464">
        <v>0.031</v>
      </c>
      <c r="FX464">
        <v>0.02</v>
      </c>
      <c r="FY464">
        <v>0.05</v>
      </c>
      <c r="FZ464">
        <v>420</v>
      </c>
      <c r="GA464">
        <v>16</v>
      </c>
      <c r="GB464">
        <v>0.01</v>
      </c>
      <c r="GC464">
        <v>0.1</v>
      </c>
      <c r="GD464">
        <v>-61.55869268292684</v>
      </c>
      <c r="GE464">
        <v>-2.252236933798135</v>
      </c>
      <c r="GF464">
        <v>0.2612623906644977</v>
      </c>
      <c r="GG464">
        <v>0</v>
      </c>
      <c r="GH464">
        <v>758.192</v>
      </c>
      <c r="GI464">
        <v>10.16430861785416</v>
      </c>
      <c r="GJ464">
        <v>1.024804256775844</v>
      </c>
      <c r="GK464">
        <v>-1</v>
      </c>
      <c r="GL464">
        <v>4.876394878048781</v>
      </c>
      <c r="GM464">
        <v>-0.8281756097560855</v>
      </c>
      <c r="GN464">
        <v>0.08316718953547145</v>
      </c>
      <c r="GO464">
        <v>0</v>
      </c>
      <c r="GP464">
        <v>0</v>
      </c>
      <c r="GQ464">
        <v>2</v>
      </c>
      <c r="GR464" t="s">
        <v>450</v>
      </c>
      <c r="GS464">
        <v>3.1351</v>
      </c>
      <c r="GT464">
        <v>2.69037</v>
      </c>
      <c r="GU464">
        <v>0.172113</v>
      </c>
      <c r="GV464">
        <v>0.177075</v>
      </c>
      <c r="GW464">
        <v>0.10728</v>
      </c>
      <c r="GX464">
        <v>0.0910098</v>
      </c>
      <c r="GY464">
        <v>26291.1</v>
      </c>
      <c r="GZ464">
        <v>26185.3</v>
      </c>
      <c r="HA464">
        <v>29525.2</v>
      </c>
      <c r="HB464">
        <v>29408.9</v>
      </c>
      <c r="HC464">
        <v>34823.5</v>
      </c>
      <c r="HD464">
        <v>35411.6</v>
      </c>
      <c r="HE464">
        <v>41546.3</v>
      </c>
      <c r="HF464">
        <v>41780</v>
      </c>
      <c r="HG464">
        <v>1.92437</v>
      </c>
      <c r="HH464">
        <v>1.87777</v>
      </c>
      <c r="HI464">
        <v>0.06407499999999999</v>
      </c>
      <c r="HJ464">
        <v>0</v>
      </c>
      <c r="HK464">
        <v>29.0136</v>
      </c>
      <c r="HL464">
        <v>999.9</v>
      </c>
      <c r="HM464">
        <v>48.8</v>
      </c>
      <c r="HN464">
        <v>31.2</v>
      </c>
      <c r="HO464">
        <v>24.4373</v>
      </c>
      <c r="HP464">
        <v>61.4866</v>
      </c>
      <c r="HQ464">
        <v>25.7572</v>
      </c>
      <c r="HR464">
        <v>1</v>
      </c>
      <c r="HS464">
        <v>0.115727</v>
      </c>
      <c r="HT464">
        <v>0.20662</v>
      </c>
      <c r="HU464">
        <v>20.3401</v>
      </c>
      <c r="HV464">
        <v>5.21819</v>
      </c>
      <c r="HW464">
        <v>12.0116</v>
      </c>
      <c r="HX464">
        <v>4.98895</v>
      </c>
      <c r="HY464">
        <v>3.2879</v>
      </c>
      <c r="HZ464">
        <v>9999</v>
      </c>
      <c r="IA464">
        <v>9999</v>
      </c>
      <c r="IB464">
        <v>9999</v>
      </c>
      <c r="IC464">
        <v>6</v>
      </c>
      <c r="ID464">
        <v>1.8676</v>
      </c>
      <c r="IE464">
        <v>1.86676</v>
      </c>
      <c r="IF464">
        <v>1.86605</v>
      </c>
      <c r="IG464">
        <v>1.866</v>
      </c>
      <c r="IH464">
        <v>1.86786</v>
      </c>
      <c r="II464">
        <v>1.87029</v>
      </c>
      <c r="IJ464">
        <v>1.86898</v>
      </c>
      <c r="IK464">
        <v>1.87042</v>
      </c>
      <c r="IL464">
        <v>0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-0.874</v>
      </c>
      <c r="IZ464">
        <v>0.134</v>
      </c>
      <c r="JA464">
        <v>-0.08430758455233166</v>
      </c>
      <c r="JB464">
        <v>-0.0005046786976645747</v>
      </c>
      <c r="JC464">
        <v>-2.788243218172637E-07</v>
      </c>
      <c r="JD464">
        <v>-1.458253586176284E-11</v>
      </c>
      <c r="JE464">
        <v>-0.06436460862781151</v>
      </c>
      <c r="JF464">
        <v>-0.004978686969522418</v>
      </c>
      <c r="JG464">
        <v>0.0008967905392753483</v>
      </c>
      <c r="JH464">
        <v>-1.433903952826167E-05</v>
      </c>
      <c r="JI464">
        <v>4</v>
      </c>
      <c r="JJ464">
        <v>2332</v>
      </c>
      <c r="JK464">
        <v>1</v>
      </c>
      <c r="JL464">
        <v>26</v>
      </c>
      <c r="JM464">
        <v>192916.6</v>
      </c>
      <c r="JN464">
        <v>192916.7</v>
      </c>
      <c r="JO464">
        <v>2.18384</v>
      </c>
      <c r="JP464">
        <v>2.23999</v>
      </c>
      <c r="JQ464">
        <v>1.39648</v>
      </c>
      <c r="JR464">
        <v>2.34497</v>
      </c>
      <c r="JS464">
        <v>1.49536</v>
      </c>
      <c r="JT464">
        <v>2.71851</v>
      </c>
      <c r="JU464">
        <v>36.6233</v>
      </c>
      <c r="JV464">
        <v>24.07</v>
      </c>
      <c r="JW464">
        <v>18</v>
      </c>
      <c r="JX464">
        <v>493.219</v>
      </c>
      <c r="JY464">
        <v>453.628</v>
      </c>
      <c r="JZ464">
        <v>28.4649</v>
      </c>
      <c r="KA464">
        <v>29.106</v>
      </c>
      <c r="KB464">
        <v>30.0001</v>
      </c>
      <c r="KC464">
        <v>28.9266</v>
      </c>
      <c r="KD464">
        <v>28.8499</v>
      </c>
      <c r="KE464">
        <v>43.7249</v>
      </c>
      <c r="KF464">
        <v>24.1449</v>
      </c>
      <c r="KG464">
        <v>57.2259</v>
      </c>
      <c r="KH464">
        <v>28.425</v>
      </c>
      <c r="KI464">
        <v>1075.47</v>
      </c>
      <c r="KJ464">
        <v>19.5826</v>
      </c>
      <c r="KK464">
        <v>100.906</v>
      </c>
      <c r="KL464">
        <v>100.468</v>
      </c>
    </row>
    <row r="465" spans="1:298">
      <c r="A465">
        <v>449</v>
      </c>
      <c r="B465">
        <v>1758822427</v>
      </c>
      <c r="C465">
        <v>9391.900000095367</v>
      </c>
      <c r="D465" t="s">
        <v>1346</v>
      </c>
      <c r="E465" t="s">
        <v>1347</v>
      </c>
      <c r="F465">
        <v>5</v>
      </c>
      <c r="G465" t="s">
        <v>1219</v>
      </c>
      <c r="H465" t="s">
        <v>437</v>
      </c>
      <c r="I465" t="s">
        <v>438</v>
      </c>
      <c r="J465">
        <v>1758822419.5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1080.203348359285</v>
      </c>
      <c r="AL465">
        <v>1030.817393939394</v>
      </c>
      <c r="AM465">
        <v>3.379878603262926</v>
      </c>
      <c r="AN465">
        <v>65.06537855380651</v>
      </c>
      <c r="AO465">
        <f>(AQ465 - AP465 + DZ465*1E3/(8.314*(EB465+273.15)) * AS465/DY465 * AR465) * DY465/(100*DM465) * 1000/(1000 - AQ465)</f>
        <v>0</v>
      </c>
      <c r="AP465">
        <v>19.43963727040731</v>
      </c>
      <c r="AQ465">
        <v>24.06934606060605</v>
      </c>
      <c r="AR465">
        <v>-0.005007903933166678</v>
      </c>
      <c r="AS465">
        <v>108.0142329916275</v>
      </c>
      <c r="AT465">
        <v>0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5</v>
      </c>
      <c r="DN465">
        <v>0.5</v>
      </c>
      <c r="DO465" t="s">
        <v>440</v>
      </c>
      <c r="DP465">
        <v>2</v>
      </c>
      <c r="DQ465" t="b">
        <v>1</v>
      </c>
      <c r="DR465">
        <v>1758822419.5</v>
      </c>
      <c r="DS465">
        <v>982.774888888889</v>
      </c>
      <c r="DT465">
        <v>1044.538888888889</v>
      </c>
      <c r="DU465">
        <v>24.11311111111111</v>
      </c>
      <c r="DV465">
        <v>19.36164074074074</v>
      </c>
      <c r="DW465">
        <v>983.6394074074075</v>
      </c>
      <c r="DX465">
        <v>23.97892222222222</v>
      </c>
      <c r="DY465">
        <v>500.0467407407407</v>
      </c>
      <c r="DZ465">
        <v>91.1206</v>
      </c>
      <c r="EA465">
        <v>0.02988997777777777</v>
      </c>
      <c r="EB465">
        <v>30.6679037037037</v>
      </c>
      <c r="EC465">
        <v>30.05904074074074</v>
      </c>
      <c r="ED465">
        <v>999.9000000000001</v>
      </c>
      <c r="EE465">
        <v>0</v>
      </c>
      <c r="EF465">
        <v>0</v>
      </c>
      <c r="EG465">
        <v>10001.90037037037</v>
      </c>
      <c r="EH465">
        <v>0</v>
      </c>
      <c r="EI465">
        <v>11.8598</v>
      </c>
      <c r="EJ465">
        <v>-61.76303703703703</v>
      </c>
      <c r="EK465">
        <v>1007.057962962963</v>
      </c>
      <c r="EL465">
        <v>1065.162222222222</v>
      </c>
      <c r="EM465">
        <v>4.751464444444445</v>
      </c>
      <c r="EN465">
        <v>1044.538888888889</v>
      </c>
      <c r="EO465">
        <v>19.36164074074074</v>
      </c>
      <c r="EP465">
        <v>2.1972</v>
      </c>
      <c r="EQ465">
        <v>1.764244444444444</v>
      </c>
      <c r="ER465">
        <v>18.94191111111111</v>
      </c>
      <c r="ES465">
        <v>15.47348518518519</v>
      </c>
      <c r="ET465">
        <v>2000.002962962963</v>
      </c>
      <c r="EU465">
        <v>0.9800064444444445</v>
      </c>
      <c r="EV465">
        <v>0.01999356296296297</v>
      </c>
      <c r="EW465">
        <v>0</v>
      </c>
      <c r="EX465">
        <v>759.4470740740741</v>
      </c>
      <c r="EY465">
        <v>5.00097</v>
      </c>
      <c r="EZ465">
        <v>15181.75185185185</v>
      </c>
      <c r="FA465">
        <v>16707.63333333333</v>
      </c>
      <c r="FB465">
        <v>41.1824074074074</v>
      </c>
      <c r="FC465">
        <v>41.5</v>
      </c>
      <c r="FD465">
        <v>41.11799999999999</v>
      </c>
      <c r="FE465">
        <v>41.06199999999999</v>
      </c>
      <c r="FF465">
        <v>41.75</v>
      </c>
      <c r="FG465">
        <v>1955.111851851852</v>
      </c>
      <c r="FH465">
        <v>39.89111111111112</v>
      </c>
      <c r="FI465">
        <v>0</v>
      </c>
      <c r="FJ465">
        <v>1758822428.4</v>
      </c>
      <c r="FK465">
        <v>0</v>
      </c>
      <c r="FL465">
        <v>759.58528</v>
      </c>
      <c r="FM465">
        <v>8.557153822969882</v>
      </c>
      <c r="FN465">
        <v>187.2615382034046</v>
      </c>
      <c r="FO465">
        <v>15183.588</v>
      </c>
      <c r="FP465">
        <v>15</v>
      </c>
      <c r="FQ465">
        <v>0</v>
      </c>
      <c r="FR465" t="s">
        <v>441</v>
      </c>
      <c r="FS465">
        <v>1747247426.5</v>
      </c>
      <c r="FT465">
        <v>1747247420.5</v>
      </c>
      <c r="FU465">
        <v>0</v>
      </c>
      <c r="FV465">
        <v>1.027</v>
      </c>
      <c r="FW465">
        <v>0.031</v>
      </c>
      <c r="FX465">
        <v>0.02</v>
      </c>
      <c r="FY465">
        <v>0.05</v>
      </c>
      <c r="FZ465">
        <v>420</v>
      </c>
      <c r="GA465">
        <v>16</v>
      </c>
      <c r="GB465">
        <v>0.01</v>
      </c>
      <c r="GC465">
        <v>0.1</v>
      </c>
      <c r="GD465">
        <v>-61.66595365853659</v>
      </c>
      <c r="GE465">
        <v>-1.554852961672403</v>
      </c>
      <c r="GF465">
        <v>0.2177843295417099</v>
      </c>
      <c r="GG465">
        <v>0</v>
      </c>
      <c r="GH465">
        <v>758.8749117647059</v>
      </c>
      <c r="GI465">
        <v>9.092635593540699</v>
      </c>
      <c r="GJ465">
        <v>0.9271699307299776</v>
      </c>
      <c r="GK465">
        <v>-1</v>
      </c>
      <c r="GL465">
        <v>4.810341707317073</v>
      </c>
      <c r="GM465">
        <v>-0.9312248780487752</v>
      </c>
      <c r="GN465">
        <v>0.09430905336109337</v>
      </c>
      <c r="GO465">
        <v>0</v>
      </c>
      <c r="GP465">
        <v>0</v>
      </c>
      <c r="GQ465">
        <v>2</v>
      </c>
      <c r="GR465" t="s">
        <v>450</v>
      </c>
      <c r="GS465">
        <v>3.13519</v>
      </c>
      <c r="GT465">
        <v>2.68959</v>
      </c>
      <c r="GU465">
        <v>0.173961</v>
      </c>
      <c r="GV465">
        <v>0.178847</v>
      </c>
      <c r="GW465">
        <v>0.107201</v>
      </c>
      <c r="GX465">
        <v>0.0912775</v>
      </c>
      <c r="GY465">
        <v>26233.3</v>
      </c>
      <c r="GZ465">
        <v>26128.5</v>
      </c>
      <c r="HA465">
        <v>29526.2</v>
      </c>
      <c r="HB465">
        <v>29408.4</v>
      </c>
      <c r="HC465">
        <v>34827.7</v>
      </c>
      <c r="HD465">
        <v>35400.6</v>
      </c>
      <c r="HE465">
        <v>41547.4</v>
      </c>
      <c r="HF465">
        <v>41779.5</v>
      </c>
      <c r="HG465">
        <v>1.9242</v>
      </c>
      <c r="HH465">
        <v>1.87825</v>
      </c>
      <c r="HI465">
        <v>0.0640452</v>
      </c>
      <c r="HJ465">
        <v>0</v>
      </c>
      <c r="HK465">
        <v>29.0071</v>
      </c>
      <c r="HL465">
        <v>999.9</v>
      </c>
      <c r="HM465">
        <v>48.8</v>
      </c>
      <c r="HN465">
        <v>31.2</v>
      </c>
      <c r="HO465">
        <v>24.4403</v>
      </c>
      <c r="HP465">
        <v>61.6766</v>
      </c>
      <c r="HQ465">
        <v>25.7212</v>
      </c>
      <c r="HR465">
        <v>1</v>
      </c>
      <c r="HS465">
        <v>0.115373</v>
      </c>
      <c r="HT465">
        <v>0.192211</v>
      </c>
      <c r="HU465">
        <v>20.3402</v>
      </c>
      <c r="HV465">
        <v>5.21639</v>
      </c>
      <c r="HW465">
        <v>12.012</v>
      </c>
      <c r="HX465">
        <v>4.9885</v>
      </c>
      <c r="HY465">
        <v>3.28763</v>
      </c>
      <c r="HZ465">
        <v>9999</v>
      </c>
      <c r="IA465">
        <v>9999</v>
      </c>
      <c r="IB465">
        <v>9999</v>
      </c>
      <c r="IC465">
        <v>6</v>
      </c>
      <c r="ID465">
        <v>1.86761</v>
      </c>
      <c r="IE465">
        <v>1.86676</v>
      </c>
      <c r="IF465">
        <v>1.86604</v>
      </c>
      <c r="IG465">
        <v>1.86602</v>
      </c>
      <c r="IH465">
        <v>1.86789</v>
      </c>
      <c r="II465">
        <v>1.87032</v>
      </c>
      <c r="IJ465">
        <v>1.86899</v>
      </c>
      <c r="IK465">
        <v>1.87042</v>
      </c>
      <c r="IL465">
        <v>0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-0.89</v>
      </c>
      <c r="IZ465">
        <v>0.1335</v>
      </c>
      <c r="JA465">
        <v>-0.08430758455233166</v>
      </c>
      <c r="JB465">
        <v>-0.0005046786976645747</v>
      </c>
      <c r="JC465">
        <v>-2.788243218172637E-07</v>
      </c>
      <c r="JD465">
        <v>-1.458253586176284E-11</v>
      </c>
      <c r="JE465">
        <v>-0.06436460862781151</v>
      </c>
      <c r="JF465">
        <v>-0.004978686969522418</v>
      </c>
      <c r="JG465">
        <v>0.0008967905392753483</v>
      </c>
      <c r="JH465">
        <v>-1.433903952826167E-05</v>
      </c>
      <c r="JI465">
        <v>4</v>
      </c>
      <c r="JJ465">
        <v>2332</v>
      </c>
      <c r="JK465">
        <v>1</v>
      </c>
      <c r="JL465">
        <v>26</v>
      </c>
      <c r="JM465">
        <v>192916.7</v>
      </c>
      <c r="JN465">
        <v>192916.8</v>
      </c>
      <c r="JO465">
        <v>2.21436</v>
      </c>
      <c r="JP465">
        <v>2.26196</v>
      </c>
      <c r="JQ465">
        <v>1.39648</v>
      </c>
      <c r="JR465">
        <v>2.34131</v>
      </c>
      <c r="JS465">
        <v>1.49536</v>
      </c>
      <c r="JT465">
        <v>2.65747</v>
      </c>
      <c r="JU465">
        <v>36.6469</v>
      </c>
      <c r="JV465">
        <v>24.07</v>
      </c>
      <c r="JW465">
        <v>18</v>
      </c>
      <c r="JX465">
        <v>493.09</v>
      </c>
      <c r="JY465">
        <v>453.927</v>
      </c>
      <c r="JZ465">
        <v>28.4075</v>
      </c>
      <c r="KA465">
        <v>29.1038</v>
      </c>
      <c r="KB465">
        <v>30</v>
      </c>
      <c r="KC465">
        <v>28.9244</v>
      </c>
      <c r="KD465">
        <v>28.8499</v>
      </c>
      <c r="KE465">
        <v>44.3232</v>
      </c>
      <c r="KF465">
        <v>23.5801</v>
      </c>
      <c r="KG465">
        <v>57.2259</v>
      </c>
      <c r="KH465">
        <v>28.3669</v>
      </c>
      <c r="KI465">
        <v>1088.83</v>
      </c>
      <c r="KJ465">
        <v>19.6016</v>
      </c>
      <c r="KK465">
        <v>100.91</v>
      </c>
      <c r="KL465">
        <v>100.467</v>
      </c>
    </row>
    <row r="466" spans="1:298">
      <c r="A466">
        <v>450</v>
      </c>
      <c r="B466">
        <v>1758822432</v>
      </c>
      <c r="C466">
        <v>9396.900000095367</v>
      </c>
      <c r="D466" t="s">
        <v>1348</v>
      </c>
      <c r="E466" t="s">
        <v>1349</v>
      </c>
      <c r="F466">
        <v>5</v>
      </c>
      <c r="G466" t="s">
        <v>1219</v>
      </c>
      <c r="H466" t="s">
        <v>437</v>
      </c>
      <c r="I466" t="s">
        <v>438</v>
      </c>
      <c r="J466">
        <v>1758822424.214286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1097.278251955504</v>
      </c>
      <c r="AL466">
        <v>1047.864787878788</v>
      </c>
      <c r="AM466">
        <v>3.406584431966698</v>
      </c>
      <c r="AN466">
        <v>65.06537855380651</v>
      </c>
      <c r="AO466">
        <f>(AQ466 - AP466 + DZ466*1E3/(8.314*(EB466+273.15)) * AS466/DY466 * AR466) * DY466/(100*DM466) * 1000/(1000 - AQ466)</f>
        <v>0</v>
      </c>
      <c r="AP466">
        <v>19.53367990548808</v>
      </c>
      <c r="AQ466">
        <v>24.05543696969697</v>
      </c>
      <c r="AR466">
        <v>-0.0007069536136070925</v>
      </c>
      <c r="AS466">
        <v>108.0142329916275</v>
      </c>
      <c r="AT466">
        <v>0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5</v>
      </c>
      <c r="DN466">
        <v>0.5</v>
      </c>
      <c r="DO466" t="s">
        <v>440</v>
      </c>
      <c r="DP466">
        <v>2</v>
      </c>
      <c r="DQ466" t="b">
        <v>1</v>
      </c>
      <c r="DR466">
        <v>1758822424.214286</v>
      </c>
      <c r="DS466">
        <v>998.442142857143</v>
      </c>
      <c r="DT466">
        <v>1060.2675</v>
      </c>
      <c r="DU466">
        <v>24.08441785714286</v>
      </c>
      <c r="DV466">
        <v>19.43228928571428</v>
      </c>
      <c r="DW466">
        <v>999.3238928571431</v>
      </c>
      <c r="DX466">
        <v>23.95059642857143</v>
      </c>
      <c r="DY466">
        <v>500.0176785714285</v>
      </c>
      <c r="DZ466">
        <v>91.12174642857146</v>
      </c>
      <c r="EA466">
        <v>0.029673025</v>
      </c>
      <c r="EB466">
        <v>30.64942142857143</v>
      </c>
      <c r="EC466">
        <v>30.05270714285714</v>
      </c>
      <c r="ED466">
        <v>999.9000000000002</v>
      </c>
      <c r="EE466">
        <v>0</v>
      </c>
      <c r="EF466">
        <v>0</v>
      </c>
      <c r="EG466">
        <v>9998.035714285714</v>
      </c>
      <c r="EH466">
        <v>0</v>
      </c>
      <c r="EI466">
        <v>11.8598</v>
      </c>
      <c r="EJ466">
        <v>-61.82532142857142</v>
      </c>
      <c r="EK466">
        <v>1023.082642857143</v>
      </c>
      <c r="EL466">
        <v>1081.28</v>
      </c>
      <c r="EM466">
        <v>4.652122142857142</v>
      </c>
      <c r="EN466">
        <v>1060.2675</v>
      </c>
      <c r="EO466">
        <v>19.43228928571428</v>
      </c>
      <c r="EP466">
        <v>2.194612857142857</v>
      </c>
      <c r="EQ466">
        <v>1.770704285714286</v>
      </c>
      <c r="ER466">
        <v>18.92304285714286</v>
      </c>
      <c r="ES466">
        <v>15.53044642857143</v>
      </c>
      <c r="ET466">
        <v>1999.996428571428</v>
      </c>
      <c r="EU466">
        <v>0.9800047857142858</v>
      </c>
      <c r="EV466">
        <v>0.01999524285714286</v>
      </c>
      <c r="EW466">
        <v>0</v>
      </c>
      <c r="EX466">
        <v>760.1425714285714</v>
      </c>
      <c r="EY466">
        <v>5.00097</v>
      </c>
      <c r="EZ466">
        <v>15196.20357142857</v>
      </c>
      <c r="FA466">
        <v>16707.56785714286</v>
      </c>
      <c r="FB466">
        <v>41.18257142857141</v>
      </c>
      <c r="FC466">
        <v>41.5</v>
      </c>
      <c r="FD466">
        <v>41.116</v>
      </c>
      <c r="FE466">
        <v>41.06199999999999</v>
      </c>
      <c r="FF466">
        <v>41.75</v>
      </c>
      <c r="FG466">
        <v>1955.102142857143</v>
      </c>
      <c r="FH466">
        <v>39.89428571428572</v>
      </c>
      <c r="FI466">
        <v>0</v>
      </c>
      <c r="FJ466">
        <v>1758822433.2</v>
      </c>
      <c r="FK466">
        <v>0</v>
      </c>
      <c r="FL466">
        <v>760.2510000000001</v>
      </c>
      <c r="FM466">
        <v>8.817384606629602</v>
      </c>
      <c r="FN466">
        <v>173.4769230928212</v>
      </c>
      <c r="FO466">
        <v>15198.028</v>
      </c>
      <c r="FP466">
        <v>15</v>
      </c>
      <c r="FQ466">
        <v>0</v>
      </c>
      <c r="FR466" t="s">
        <v>441</v>
      </c>
      <c r="FS466">
        <v>1747247426.5</v>
      </c>
      <c r="FT466">
        <v>1747247420.5</v>
      </c>
      <c r="FU466">
        <v>0</v>
      </c>
      <c r="FV466">
        <v>1.027</v>
      </c>
      <c r="FW466">
        <v>0.031</v>
      </c>
      <c r="FX466">
        <v>0.02</v>
      </c>
      <c r="FY466">
        <v>0.05</v>
      </c>
      <c r="FZ466">
        <v>420</v>
      </c>
      <c r="GA466">
        <v>16</v>
      </c>
      <c r="GB466">
        <v>0.01</v>
      </c>
      <c r="GC466">
        <v>0.1</v>
      </c>
      <c r="GD466">
        <v>-61.78904250000001</v>
      </c>
      <c r="GE466">
        <v>-0.4518225140710923</v>
      </c>
      <c r="GF466">
        <v>0.1227427225694058</v>
      </c>
      <c r="GG466">
        <v>0</v>
      </c>
      <c r="GH466">
        <v>759.6844117647061</v>
      </c>
      <c r="GI466">
        <v>9.000397243168806</v>
      </c>
      <c r="GJ466">
        <v>0.9216630147742521</v>
      </c>
      <c r="GK466">
        <v>-1</v>
      </c>
      <c r="GL466">
        <v>4.711270000000001</v>
      </c>
      <c r="GM466">
        <v>-1.24728855534709</v>
      </c>
      <c r="GN466">
        <v>0.1206859060951195</v>
      </c>
      <c r="GO466">
        <v>0</v>
      </c>
      <c r="GP466">
        <v>0</v>
      </c>
      <c r="GQ466">
        <v>2</v>
      </c>
      <c r="GR466" t="s">
        <v>450</v>
      </c>
      <c r="GS466">
        <v>3.13511</v>
      </c>
      <c r="GT466">
        <v>2.6902</v>
      </c>
      <c r="GU466">
        <v>0.175803</v>
      </c>
      <c r="GV466">
        <v>0.180635</v>
      </c>
      <c r="GW466">
        <v>0.107164</v>
      </c>
      <c r="GX466">
        <v>0.0915571</v>
      </c>
      <c r="GY466">
        <v>26174.6</v>
      </c>
      <c r="GZ466">
        <v>26071.2</v>
      </c>
      <c r="HA466">
        <v>29526</v>
      </c>
      <c r="HB466">
        <v>29408</v>
      </c>
      <c r="HC466">
        <v>34829</v>
      </c>
      <c r="HD466">
        <v>35389</v>
      </c>
      <c r="HE466">
        <v>41547.3</v>
      </c>
      <c r="HF466">
        <v>41778.7</v>
      </c>
      <c r="HG466">
        <v>1.92397</v>
      </c>
      <c r="HH466">
        <v>1.87838</v>
      </c>
      <c r="HI466">
        <v>0.0640675</v>
      </c>
      <c r="HJ466">
        <v>0</v>
      </c>
      <c r="HK466">
        <v>28.9981</v>
      </c>
      <c r="HL466">
        <v>999.9</v>
      </c>
      <c r="HM466">
        <v>48.8</v>
      </c>
      <c r="HN466">
        <v>31.2</v>
      </c>
      <c r="HO466">
        <v>24.4367</v>
      </c>
      <c r="HP466">
        <v>61.8066</v>
      </c>
      <c r="HQ466">
        <v>25.8734</v>
      </c>
      <c r="HR466">
        <v>1</v>
      </c>
      <c r="HS466">
        <v>0.115434</v>
      </c>
      <c r="HT466">
        <v>0.221432</v>
      </c>
      <c r="HU466">
        <v>20.3402</v>
      </c>
      <c r="HV466">
        <v>5.21729</v>
      </c>
      <c r="HW466">
        <v>12.0119</v>
      </c>
      <c r="HX466">
        <v>4.9889</v>
      </c>
      <c r="HY466">
        <v>3.28772</v>
      </c>
      <c r="HZ466">
        <v>9999</v>
      </c>
      <c r="IA466">
        <v>9999</v>
      </c>
      <c r="IB466">
        <v>9999</v>
      </c>
      <c r="IC466">
        <v>6</v>
      </c>
      <c r="ID466">
        <v>1.86758</v>
      </c>
      <c r="IE466">
        <v>1.86676</v>
      </c>
      <c r="IF466">
        <v>1.86603</v>
      </c>
      <c r="IG466">
        <v>1.86601</v>
      </c>
      <c r="IH466">
        <v>1.86785</v>
      </c>
      <c r="II466">
        <v>1.87028</v>
      </c>
      <c r="IJ466">
        <v>1.86894</v>
      </c>
      <c r="IK466">
        <v>1.87042</v>
      </c>
      <c r="IL466">
        <v>0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-0.91</v>
      </c>
      <c r="IZ466">
        <v>0.1334</v>
      </c>
      <c r="JA466">
        <v>-0.08430758455233166</v>
      </c>
      <c r="JB466">
        <v>-0.0005046786976645747</v>
      </c>
      <c r="JC466">
        <v>-2.788243218172637E-07</v>
      </c>
      <c r="JD466">
        <v>-1.458253586176284E-11</v>
      </c>
      <c r="JE466">
        <v>-0.06436460862781151</v>
      </c>
      <c r="JF466">
        <v>-0.004978686969522418</v>
      </c>
      <c r="JG466">
        <v>0.0008967905392753483</v>
      </c>
      <c r="JH466">
        <v>-1.433903952826167E-05</v>
      </c>
      <c r="JI466">
        <v>4</v>
      </c>
      <c r="JJ466">
        <v>2332</v>
      </c>
      <c r="JK466">
        <v>1</v>
      </c>
      <c r="JL466">
        <v>26</v>
      </c>
      <c r="JM466">
        <v>192916.8</v>
      </c>
      <c r="JN466">
        <v>192916.9</v>
      </c>
      <c r="JO466">
        <v>2.23999</v>
      </c>
      <c r="JP466">
        <v>2.23389</v>
      </c>
      <c r="JQ466">
        <v>1.39771</v>
      </c>
      <c r="JR466">
        <v>2.34741</v>
      </c>
      <c r="JS466">
        <v>1.49536</v>
      </c>
      <c r="JT466">
        <v>2.72339</v>
      </c>
      <c r="JU466">
        <v>36.6469</v>
      </c>
      <c r="JV466">
        <v>24.07</v>
      </c>
      <c r="JW466">
        <v>18</v>
      </c>
      <c r="JX466">
        <v>492.944</v>
      </c>
      <c r="JY466">
        <v>454.005</v>
      </c>
      <c r="JZ466">
        <v>28.3551</v>
      </c>
      <c r="KA466">
        <v>29.1035</v>
      </c>
      <c r="KB466">
        <v>30.0001</v>
      </c>
      <c r="KC466">
        <v>28.9242</v>
      </c>
      <c r="KD466">
        <v>28.8499</v>
      </c>
      <c r="KE466">
        <v>44.8384</v>
      </c>
      <c r="KF466">
        <v>23.5801</v>
      </c>
      <c r="KG466">
        <v>57.2259</v>
      </c>
      <c r="KH466">
        <v>28.3219</v>
      </c>
      <c r="KI466">
        <v>1108.87</v>
      </c>
      <c r="KJ466">
        <v>19.6614</v>
      </c>
      <c r="KK466">
        <v>100.909</v>
      </c>
      <c r="KL466">
        <v>100.465</v>
      </c>
    </row>
    <row r="467" spans="1:298">
      <c r="A467">
        <v>451</v>
      </c>
      <c r="B467">
        <v>1758822437</v>
      </c>
      <c r="C467">
        <v>9401.900000095367</v>
      </c>
      <c r="D467" t="s">
        <v>1350</v>
      </c>
      <c r="E467" t="s">
        <v>1351</v>
      </c>
      <c r="F467">
        <v>5</v>
      </c>
      <c r="G467" t="s">
        <v>1219</v>
      </c>
      <c r="H467" t="s">
        <v>437</v>
      </c>
      <c r="I467" t="s">
        <v>438</v>
      </c>
      <c r="J467">
        <v>1758822429.5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1114.693155673832</v>
      </c>
      <c r="AL467">
        <v>1064.952606060606</v>
      </c>
      <c r="AM467">
        <v>3.420470761341607</v>
      </c>
      <c r="AN467">
        <v>65.06537855380651</v>
      </c>
      <c r="AO467">
        <f>(AQ467 - AP467 + DZ467*1E3/(8.314*(EB467+273.15)) * AS467/DY467 * AR467) * DY467/(100*DM467) * 1000/(1000 - AQ467)</f>
        <v>0</v>
      </c>
      <c r="AP467">
        <v>19.57496959780128</v>
      </c>
      <c r="AQ467">
        <v>24.03262909090908</v>
      </c>
      <c r="AR467">
        <v>-0.005198743041866478</v>
      </c>
      <c r="AS467">
        <v>108.0142329916275</v>
      </c>
      <c r="AT467">
        <v>0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5</v>
      </c>
      <c r="DN467">
        <v>0.5</v>
      </c>
      <c r="DO467" t="s">
        <v>440</v>
      </c>
      <c r="DP467">
        <v>2</v>
      </c>
      <c r="DQ467" t="b">
        <v>1</v>
      </c>
      <c r="DR467">
        <v>1758822429.5</v>
      </c>
      <c r="DS467">
        <v>1016.032925925926</v>
      </c>
      <c r="DT467">
        <v>1077.958148148148</v>
      </c>
      <c r="DU467">
        <v>24.06082222222222</v>
      </c>
      <c r="DV467">
        <v>19.51147037037037</v>
      </c>
      <c r="DW467">
        <v>1016.933851851852</v>
      </c>
      <c r="DX467">
        <v>23.92731851851852</v>
      </c>
      <c r="DY467">
        <v>500.0145185185185</v>
      </c>
      <c r="DZ467">
        <v>91.12318888888888</v>
      </c>
      <c r="EA467">
        <v>0.02965301481481482</v>
      </c>
      <c r="EB467">
        <v>30.62862962962963</v>
      </c>
      <c r="EC467">
        <v>30.04580740740741</v>
      </c>
      <c r="ED467">
        <v>999.9000000000001</v>
      </c>
      <c r="EE467">
        <v>0</v>
      </c>
      <c r="EF467">
        <v>0</v>
      </c>
      <c r="EG467">
        <v>9996.342592592593</v>
      </c>
      <c r="EH467">
        <v>0</v>
      </c>
      <c r="EI467">
        <v>11.8598</v>
      </c>
      <c r="EJ467">
        <v>-61.92541111111112</v>
      </c>
      <c r="EK467">
        <v>1041.082222222222</v>
      </c>
      <c r="EL467">
        <v>1099.409259259259</v>
      </c>
      <c r="EM467">
        <v>4.549347777777777</v>
      </c>
      <c r="EN467">
        <v>1077.958148148148</v>
      </c>
      <c r="EO467">
        <v>19.51147037037037</v>
      </c>
      <c r="EP467">
        <v>2.192498148148148</v>
      </c>
      <c r="EQ467">
        <v>1.777947777777778</v>
      </c>
      <c r="ER467">
        <v>18.90760740740741</v>
      </c>
      <c r="ES467">
        <v>15.59418888888889</v>
      </c>
      <c r="ET467">
        <v>1999.991851851852</v>
      </c>
      <c r="EU467">
        <v>0.9800035555555557</v>
      </c>
      <c r="EV467">
        <v>0.01999649259259259</v>
      </c>
      <c r="EW467">
        <v>0</v>
      </c>
      <c r="EX467">
        <v>760.9053703703704</v>
      </c>
      <c r="EY467">
        <v>5.00097</v>
      </c>
      <c r="EZ467">
        <v>15210.41111111111</v>
      </c>
      <c r="FA467">
        <v>16707.53333333333</v>
      </c>
      <c r="FB467">
        <v>41.18699999999999</v>
      </c>
      <c r="FC467">
        <v>41.5</v>
      </c>
      <c r="FD467">
        <v>41.12033333333333</v>
      </c>
      <c r="FE467">
        <v>41.06199999999999</v>
      </c>
      <c r="FF467">
        <v>41.75</v>
      </c>
      <c r="FG467">
        <v>1955.095185185185</v>
      </c>
      <c r="FH467">
        <v>39.89666666666667</v>
      </c>
      <c r="FI467">
        <v>0</v>
      </c>
      <c r="FJ467">
        <v>1758822438</v>
      </c>
      <c r="FK467">
        <v>0</v>
      </c>
      <c r="FL467">
        <v>760.92972</v>
      </c>
      <c r="FM467">
        <v>8.80815381825008</v>
      </c>
      <c r="FN467">
        <v>154.3999998146864</v>
      </c>
      <c r="FO467">
        <v>15210.628</v>
      </c>
      <c r="FP467">
        <v>15</v>
      </c>
      <c r="FQ467">
        <v>0</v>
      </c>
      <c r="FR467" t="s">
        <v>441</v>
      </c>
      <c r="FS467">
        <v>1747247426.5</v>
      </c>
      <c r="FT467">
        <v>1747247420.5</v>
      </c>
      <c r="FU467">
        <v>0</v>
      </c>
      <c r="FV467">
        <v>1.027</v>
      </c>
      <c r="FW467">
        <v>0.031</v>
      </c>
      <c r="FX467">
        <v>0.02</v>
      </c>
      <c r="FY467">
        <v>0.05</v>
      </c>
      <c r="FZ467">
        <v>420</v>
      </c>
      <c r="GA467">
        <v>16</v>
      </c>
      <c r="GB467">
        <v>0.01</v>
      </c>
      <c r="GC467">
        <v>0.1</v>
      </c>
      <c r="GD467">
        <v>-61.8888375</v>
      </c>
      <c r="GE467">
        <v>-1.189313696059873</v>
      </c>
      <c r="GF467">
        <v>0.1584902925852246</v>
      </c>
      <c r="GG467">
        <v>0</v>
      </c>
      <c r="GH467">
        <v>760.479</v>
      </c>
      <c r="GI467">
        <v>8.496990055445766</v>
      </c>
      <c r="GJ467">
        <v>0.8734344987057723</v>
      </c>
      <c r="GK467">
        <v>-1</v>
      </c>
      <c r="GL467">
        <v>4.615928</v>
      </c>
      <c r="GM467">
        <v>-1.208992120075057</v>
      </c>
      <c r="GN467">
        <v>0.1173004186735921</v>
      </c>
      <c r="GO467">
        <v>0</v>
      </c>
      <c r="GP467">
        <v>0</v>
      </c>
      <c r="GQ467">
        <v>2</v>
      </c>
      <c r="GR467" t="s">
        <v>450</v>
      </c>
      <c r="GS467">
        <v>3.1351</v>
      </c>
      <c r="GT467">
        <v>2.69022</v>
      </c>
      <c r="GU467">
        <v>0.177638</v>
      </c>
      <c r="GV467">
        <v>0.182404</v>
      </c>
      <c r="GW467">
        <v>0.107083</v>
      </c>
      <c r="GX467">
        <v>0.09161320000000001</v>
      </c>
      <c r="GY467">
        <v>26116.5</v>
      </c>
      <c r="GZ467">
        <v>26015.1</v>
      </c>
      <c r="HA467">
        <v>29526.3</v>
      </c>
      <c r="HB467">
        <v>29408.3</v>
      </c>
      <c r="HC467">
        <v>34832.5</v>
      </c>
      <c r="HD467">
        <v>35387.2</v>
      </c>
      <c r="HE467">
        <v>41547.6</v>
      </c>
      <c r="HF467">
        <v>41779.2</v>
      </c>
      <c r="HG467">
        <v>1.9238</v>
      </c>
      <c r="HH467">
        <v>1.87847</v>
      </c>
      <c r="HI467">
        <v>0.063926</v>
      </c>
      <c r="HJ467">
        <v>0</v>
      </c>
      <c r="HK467">
        <v>28.9888</v>
      </c>
      <c r="HL467">
        <v>999.9</v>
      </c>
      <c r="HM467">
        <v>48.7</v>
      </c>
      <c r="HN467">
        <v>31.2</v>
      </c>
      <c r="HO467">
        <v>24.3868</v>
      </c>
      <c r="HP467">
        <v>61.9666</v>
      </c>
      <c r="HQ467">
        <v>25.8534</v>
      </c>
      <c r="HR467">
        <v>1</v>
      </c>
      <c r="HS467">
        <v>0.115358</v>
      </c>
      <c r="HT467">
        <v>0.193023</v>
      </c>
      <c r="HU467">
        <v>20.3399</v>
      </c>
      <c r="HV467">
        <v>5.21684</v>
      </c>
      <c r="HW467">
        <v>12.0125</v>
      </c>
      <c r="HX467">
        <v>4.9888</v>
      </c>
      <c r="HY467">
        <v>3.28765</v>
      </c>
      <c r="HZ467">
        <v>9999</v>
      </c>
      <c r="IA467">
        <v>9999</v>
      </c>
      <c r="IB467">
        <v>9999</v>
      </c>
      <c r="IC467">
        <v>6</v>
      </c>
      <c r="ID467">
        <v>1.86764</v>
      </c>
      <c r="IE467">
        <v>1.86676</v>
      </c>
      <c r="IF467">
        <v>1.86604</v>
      </c>
      <c r="IG467">
        <v>1.86601</v>
      </c>
      <c r="IH467">
        <v>1.86786</v>
      </c>
      <c r="II467">
        <v>1.8703</v>
      </c>
      <c r="IJ467">
        <v>1.86897</v>
      </c>
      <c r="IK467">
        <v>1.87043</v>
      </c>
      <c r="IL467">
        <v>0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-0.93</v>
      </c>
      <c r="IZ467">
        <v>0.1331</v>
      </c>
      <c r="JA467">
        <v>-0.08430758455233166</v>
      </c>
      <c r="JB467">
        <v>-0.0005046786976645747</v>
      </c>
      <c r="JC467">
        <v>-2.788243218172637E-07</v>
      </c>
      <c r="JD467">
        <v>-1.458253586176284E-11</v>
      </c>
      <c r="JE467">
        <v>-0.06436460862781151</v>
      </c>
      <c r="JF467">
        <v>-0.004978686969522418</v>
      </c>
      <c r="JG467">
        <v>0.0008967905392753483</v>
      </c>
      <c r="JH467">
        <v>-1.433903952826167E-05</v>
      </c>
      <c r="JI467">
        <v>4</v>
      </c>
      <c r="JJ467">
        <v>2332</v>
      </c>
      <c r="JK467">
        <v>1</v>
      </c>
      <c r="JL467">
        <v>26</v>
      </c>
      <c r="JM467">
        <v>192916.8</v>
      </c>
      <c r="JN467">
        <v>192916.9</v>
      </c>
      <c r="JO467">
        <v>2.26929</v>
      </c>
      <c r="JP467">
        <v>2.24731</v>
      </c>
      <c r="JQ467">
        <v>1.39648</v>
      </c>
      <c r="JR467">
        <v>2.34863</v>
      </c>
      <c r="JS467">
        <v>1.49536</v>
      </c>
      <c r="JT467">
        <v>2.53784</v>
      </c>
      <c r="JU467">
        <v>36.6469</v>
      </c>
      <c r="JV467">
        <v>24.0612</v>
      </c>
      <c r="JW467">
        <v>18</v>
      </c>
      <c r="JX467">
        <v>492.833</v>
      </c>
      <c r="JY467">
        <v>454.068</v>
      </c>
      <c r="JZ467">
        <v>28.3077</v>
      </c>
      <c r="KA467">
        <v>29.1035</v>
      </c>
      <c r="KB467">
        <v>30</v>
      </c>
      <c r="KC467">
        <v>28.9242</v>
      </c>
      <c r="KD467">
        <v>28.8499</v>
      </c>
      <c r="KE467">
        <v>45.429</v>
      </c>
      <c r="KF467">
        <v>23.2774</v>
      </c>
      <c r="KG467">
        <v>57.2259</v>
      </c>
      <c r="KH467">
        <v>28.284</v>
      </c>
      <c r="KI467">
        <v>1122.23</v>
      </c>
      <c r="KJ467">
        <v>19.7438</v>
      </c>
      <c r="KK467">
        <v>100.91</v>
      </c>
      <c r="KL467">
        <v>100.466</v>
      </c>
    </row>
    <row r="468" spans="1:298">
      <c r="A468">
        <v>452</v>
      </c>
      <c r="B468">
        <v>1758822442</v>
      </c>
      <c r="C468">
        <v>9406.900000095367</v>
      </c>
      <c r="D468" t="s">
        <v>1352</v>
      </c>
      <c r="E468" t="s">
        <v>1353</v>
      </c>
      <c r="F468">
        <v>5</v>
      </c>
      <c r="G468" t="s">
        <v>1219</v>
      </c>
      <c r="H468" t="s">
        <v>437</v>
      </c>
      <c r="I468" t="s">
        <v>438</v>
      </c>
      <c r="J468">
        <v>1758822434.214286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1131.691472870576</v>
      </c>
      <c r="AL468">
        <v>1081.984666666666</v>
      </c>
      <c r="AM468">
        <v>3.399042493614751</v>
      </c>
      <c r="AN468">
        <v>65.06537855380651</v>
      </c>
      <c r="AO468">
        <f>(AQ468 - AP468 + DZ468*1E3/(8.314*(EB468+273.15)) * AS468/DY468 * AR468) * DY468/(100*DM468) * 1000/(1000 - AQ468)</f>
        <v>0</v>
      </c>
      <c r="AP468">
        <v>19.61947514400086</v>
      </c>
      <c r="AQ468">
        <v>23.99442181818181</v>
      </c>
      <c r="AR468">
        <v>-0.007497577190780201</v>
      </c>
      <c r="AS468">
        <v>108.0142329916275</v>
      </c>
      <c r="AT468">
        <v>0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5</v>
      </c>
      <c r="DN468">
        <v>0.5</v>
      </c>
      <c r="DO468" t="s">
        <v>440</v>
      </c>
      <c r="DP468">
        <v>2</v>
      </c>
      <c r="DQ468" t="b">
        <v>1</v>
      </c>
      <c r="DR468">
        <v>1758822434.214286</v>
      </c>
      <c r="DS468">
        <v>1031.7325</v>
      </c>
      <c r="DT468">
        <v>1093.765</v>
      </c>
      <c r="DU468">
        <v>24.03819285714286</v>
      </c>
      <c r="DV468">
        <v>19.56790357142857</v>
      </c>
      <c r="DW468">
        <v>1032.650357142857</v>
      </c>
      <c r="DX468">
        <v>23.90498214285714</v>
      </c>
      <c r="DY468">
        <v>499.9631785714286</v>
      </c>
      <c r="DZ468">
        <v>91.12307857142859</v>
      </c>
      <c r="EA468">
        <v>0.029811425</v>
      </c>
      <c r="EB468">
        <v>30.60956428571429</v>
      </c>
      <c r="EC468">
        <v>30.03494285714286</v>
      </c>
      <c r="ED468">
        <v>999.9000000000002</v>
      </c>
      <c r="EE468">
        <v>0</v>
      </c>
      <c r="EF468">
        <v>0</v>
      </c>
      <c r="EG468">
        <v>9988.100000000002</v>
      </c>
      <c r="EH468">
        <v>0</v>
      </c>
      <c r="EI468">
        <v>11.8598</v>
      </c>
      <c r="EJ468">
        <v>-62.033225</v>
      </c>
      <c r="EK468">
        <v>1057.143571428571</v>
      </c>
      <c r="EL468">
        <v>1115.594642857143</v>
      </c>
      <c r="EM468">
        <v>4.470290357142857</v>
      </c>
      <c r="EN468">
        <v>1093.765</v>
      </c>
      <c r="EO468">
        <v>19.56790357142857</v>
      </c>
      <c r="EP468">
        <v>2.190434285714286</v>
      </c>
      <c r="EQ468">
        <v>1.783087857142857</v>
      </c>
      <c r="ER468">
        <v>18.89251428571428</v>
      </c>
      <c r="ES468">
        <v>15.63928571428571</v>
      </c>
      <c r="ET468">
        <v>1999.990357142857</v>
      </c>
      <c r="EU468">
        <v>0.9800030714285716</v>
      </c>
      <c r="EV468">
        <v>0.01999698214285714</v>
      </c>
      <c r="EW468">
        <v>0</v>
      </c>
      <c r="EX468">
        <v>761.5263214285715</v>
      </c>
      <c r="EY468">
        <v>5.00097</v>
      </c>
      <c r="EZ468">
        <v>15221.94285714286</v>
      </c>
      <c r="FA468">
        <v>16707.52142857143</v>
      </c>
      <c r="FB468">
        <v>41.18257142857141</v>
      </c>
      <c r="FC468">
        <v>41.5</v>
      </c>
      <c r="FD468">
        <v>41.1205</v>
      </c>
      <c r="FE468">
        <v>41.06199999999999</v>
      </c>
      <c r="FF468">
        <v>41.75</v>
      </c>
      <c r="FG468">
        <v>1955.092857142857</v>
      </c>
      <c r="FH468">
        <v>39.8975</v>
      </c>
      <c r="FI468">
        <v>0</v>
      </c>
      <c r="FJ468">
        <v>1758822443.4</v>
      </c>
      <c r="FK468">
        <v>0</v>
      </c>
      <c r="FL468">
        <v>761.5689230769229</v>
      </c>
      <c r="FM468">
        <v>6.578666658626242</v>
      </c>
      <c r="FN468">
        <v>125.6478632686733</v>
      </c>
      <c r="FO468">
        <v>15222.73076923077</v>
      </c>
      <c r="FP468">
        <v>15</v>
      </c>
      <c r="FQ468">
        <v>0</v>
      </c>
      <c r="FR468" t="s">
        <v>441</v>
      </c>
      <c r="FS468">
        <v>1747247426.5</v>
      </c>
      <c r="FT468">
        <v>1747247420.5</v>
      </c>
      <c r="FU468">
        <v>0</v>
      </c>
      <c r="FV468">
        <v>1.027</v>
      </c>
      <c r="FW468">
        <v>0.031</v>
      </c>
      <c r="FX468">
        <v>0.02</v>
      </c>
      <c r="FY468">
        <v>0.05</v>
      </c>
      <c r="FZ468">
        <v>420</v>
      </c>
      <c r="GA468">
        <v>16</v>
      </c>
      <c r="GB468">
        <v>0.01</v>
      </c>
      <c r="GC468">
        <v>0.1</v>
      </c>
      <c r="GD468">
        <v>-61.96846585365853</v>
      </c>
      <c r="GE468">
        <v>-1.361188850174246</v>
      </c>
      <c r="GF468">
        <v>0.1573074457632696</v>
      </c>
      <c r="GG468">
        <v>0</v>
      </c>
      <c r="GH468">
        <v>761.1771764705883</v>
      </c>
      <c r="GI468">
        <v>7.542062637820704</v>
      </c>
      <c r="GJ468">
        <v>0.7958170226653971</v>
      </c>
      <c r="GK468">
        <v>-1</v>
      </c>
      <c r="GL468">
        <v>4.519223902439025</v>
      </c>
      <c r="GM468">
        <v>-1.001655052264822</v>
      </c>
      <c r="GN468">
        <v>0.09983720319033647</v>
      </c>
      <c r="GO468">
        <v>0</v>
      </c>
      <c r="GP468">
        <v>0</v>
      </c>
      <c r="GQ468">
        <v>2</v>
      </c>
      <c r="GR468" t="s">
        <v>450</v>
      </c>
      <c r="GS468">
        <v>3.13516</v>
      </c>
      <c r="GT468">
        <v>2.69033</v>
      </c>
      <c r="GU468">
        <v>0.17944</v>
      </c>
      <c r="GV468">
        <v>0.184161</v>
      </c>
      <c r="GW468">
        <v>0.106969</v>
      </c>
      <c r="GX468">
        <v>0.0918988</v>
      </c>
      <c r="GY468">
        <v>26058.6</v>
      </c>
      <c r="GZ468">
        <v>25959.6</v>
      </c>
      <c r="HA468">
        <v>29525.6</v>
      </c>
      <c r="HB468">
        <v>29408.7</v>
      </c>
      <c r="HC468">
        <v>34836.4</v>
      </c>
      <c r="HD468">
        <v>35376.4</v>
      </c>
      <c r="HE468">
        <v>41546.8</v>
      </c>
      <c r="HF468">
        <v>41779.7</v>
      </c>
      <c r="HG468">
        <v>1.9239</v>
      </c>
      <c r="HH468">
        <v>1.87882</v>
      </c>
      <c r="HI468">
        <v>0.0639334</v>
      </c>
      <c r="HJ468">
        <v>0</v>
      </c>
      <c r="HK468">
        <v>28.9788</v>
      </c>
      <c r="HL468">
        <v>999.9</v>
      </c>
      <c r="HM468">
        <v>48.7</v>
      </c>
      <c r="HN468">
        <v>31.2</v>
      </c>
      <c r="HO468">
        <v>24.388</v>
      </c>
      <c r="HP468">
        <v>62.0966</v>
      </c>
      <c r="HQ468">
        <v>25.8654</v>
      </c>
      <c r="HR468">
        <v>1</v>
      </c>
      <c r="HS468">
        <v>0.115246</v>
      </c>
      <c r="HT468">
        <v>0.18482</v>
      </c>
      <c r="HU468">
        <v>20.3401</v>
      </c>
      <c r="HV468">
        <v>5.21669</v>
      </c>
      <c r="HW468">
        <v>12.0122</v>
      </c>
      <c r="HX468">
        <v>4.98875</v>
      </c>
      <c r="HY468">
        <v>3.2877</v>
      </c>
      <c r="HZ468">
        <v>9999</v>
      </c>
      <c r="IA468">
        <v>9999</v>
      </c>
      <c r="IB468">
        <v>9999</v>
      </c>
      <c r="IC468">
        <v>6</v>
      </c>
      <c r="ID468">
        <v>1.8676</v>
      </c>
      <c r="IE468">
        <v>1.86676</v>
      </c>
      <c r="IF468">
        <v>1.86605</v>
      </c>
      <c r="IG468">
        <v>1.866</v>
      </c>
      <c r="IH468">
        <v>1.8679</v>
      </c>
      <c r="II468">
        <v>1.8703</v>
      </c>
      <c r="IJ468">
        <v>1.86896</v>
      </c>
      <c r="IK468">
        <v>1.87044</v>
      </c>
      <c r="IL468">
        <v>0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-0.95</v>
      </c>
      <c r="IZ468">
        <v>0.1326</v>
      </c>
      <c r="JA468">
        <v>-0.08430758455233166</v>
      </c>
      <c r="JB468">
        <v>-0.0005046786976645747</v>
      </c>
      <c r="JC468">
        <v>-2.788243218172637E-07</v>
      </c>
      <c r="JD468">
        <v>-1.458253586176284E-11</v>
      </c>
      <c r="JE468">
        <v>-0.06436460862781151</v>
      </c>
      <c r="JF468">
        <v>-0.004978686969522418</v>
      </c>
      <c r="JG468">
        <v>0.0008967905392753483</v>
      </c>
      <c r="JH468">
        <v>-1.433903952826167E-05</v>
      </c>
      <c r="JI468">
        <v>4</v>
      </c>
      <c r="JJ468">
        <v>2332</v>
      </c>
      <c r="JK468">
        <v>1</v>
      </c>
      <c r="JL468">
        <v>26</v>
      </c>
      <c r="JM468">
        <v>192916.9</v>
      </c>
      <c r="JN468">
        <v>192917</v>
      </c>
      <c r="JO468">
        <v>2.29492</v>
      </c>
      <c r="JP468">
        <v>2.23267</v>
      </c>
      <c r="JQ468">
        <v>1.39648</v>
      </c>
      <c r="JR468">
        <v>2.34741</v>
      </c>
      <c r="JS468">
        <v>1.49536</v>
      </c>
      <c r="JT468">
        <v>2.71729</v>
      </c>
      <c r="JU468">
        <v>36.6233</v>
      </c>
      <c r="JV468">
        <v>24.07</v>
      </c>
      <c r="JW468">
        <v>18</v>
      </c>
      <c r="JX468">
        <v>492.897</v>
      </c>
      <c r="JY468">
        <v>454.288</v>
      </c>
      <c r="JZ468">
        <v>28.2722</v>
      </c>
      <c r="KA468">
        <v>29.1035</v>
      </c>
      <c r="KB468">
        <v>29.9999</v>
      </c>
      <c r="KC468">
        <v>28.9242</v>
      </c>
      <c r="KD468">
        <v>28.8499</v>
      </c>
      <c r="KE468">
        <v>45.938</v>
      </c>
      <c r="KF468">
        <v>22.729</v>
      </c>
      <c r="KG468">
        <v>57.2259</v>
      </c>
      <c r="KH468">
        <v>28.2588</v>
      </c>
      <c r="KI468">
        <v>1142.27</v>
      </c>
      <c r="KJ468">
        <v>19.8352</v>
      </c>
      <c r="KK468">
        <v>100.908</v>
      </c>
      <c r="KL468">
        <v>100.468</v>
      </c>
    </row>
    <row r="469" spans="1:298">
      <c r="A469">
        <v>453</v>
      </c>
      <c r="B469">
        <v>1758822447</v>
      </c>
      <c r="C469">
        <v>9411.900000095367</v>
      </c>
      <c r="D469" t="s">
        <v>1354</v>
      </c>
      <c r="E469" t="s">
        <v>1355</v>
      </c>
      <c r="F469">
        <v>5</v>
      </c>
      <c r="G469" t="s">
        <v>1219</v>
      </c>
      <c r="H469" t="s">
        <v>437</v>
      </c>
      <c r="I469" t="s">
        <v>438</v>
      </c>
      <c r="J469">
        <v>1758822439.5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1148.826803122942</v>
      </c>
      <c r="AL469">
        <v>1098.954909090909</v>
      </c>
      <c r="AM469">
        <v>3.393786421399408</v>
      </c>
      <c r="AN469">
        <v>65.06537855380651</v>
      </c>
      <c r="AO469">
        <f>(AQ469 - AP469 + DZ469*1E3/(8.314*(EB469+273.15)) * AS469/DY469 * AR469) * DY469/(100*DM469) * 1000/(1000 - AQ469)</f>
        <v>0</v>
      </c>
      <c r="AP469">
        <v>19.70601986379362</v>
      </c>
      <c r="AQ469">
        <v>23.97620060606061</v>
      </c>
      <c r="AR469">
        <v>-0.001357478805055587</v>
      </c>
      <c r="AS469">
        <v>108.0142329916275</v>
      </c>
      <c r="AT469">
        <v>0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5</v>
      </c>
      <c r="DN469">
        <v>0.5</v>
      </c>
      <c r="DO469" t="s">
        <v>440</v>
      </c>
      <c r="DP469">
        <v>2</v>
      </c>
      <c r="DQ469" t="b">
        <v>1</v>
      </c>
      <c r="DR469">
        <v>1758822439.5</v>
      </c>
      <c r="DS469">
        <v>1049.342962962963</v>
      </c>
      <c r="DT469">
        <v>1111.502592592593</v>
      </c>
      <c r="DU469">
        <v>24.01178148148148</v>
      </c>
      <c r="DV469">
        <v>19.6303962962963</v>
      </c>
      <c r="DW469">
        <v>1050.28037037037</v>
      </c>
      <c r="DX469">
        <v>23.87892592592593</v>
      </c>
      <c r="DY469">
        <v>499.9828888888889</v>
      </c>
      <c r="DZ469">
        <v>91.12240370370372</v>
      </c>
      <c r="EA469">
        <v>0.03006184814814815</v>
      </c>
      <c r="EB469">
        <v>30.58732962962963</v>
      </c>
      <c r="EC469">
        <v>30.02394444444444</v>
      </c>
      <c r="ED469">
        <v>999.9000000000001</v>
      </c>
      <c r="EE469">
        <v>0</v>
      </c>
      <c r="EF469">
        <v>0</v>
      </c>
      <c r="EG469">
        <v>9996.091481481481</v>
      </c>
      <c r="EH469">
        <v>0</v>
      </c>
      <c r="EI469">
        <v>11.8598</v>
      </c>
      <c r="EJ469">
        <v>-62.16002222222222</v>
      </c>
      <c r="EK469">
        <v>1075.158148148148</v>
      </c>
      <c r="EL469">
        <v>1133.758888888889</v>
      </c>
      <c r="EM469">
        <v>4.38138925925926</v>
      </c>
      <c r="EN469">
        <v>1111.502592592593</v>
      </c>
      <c r="EO469">
        <v>19.6303962962963</v>
      </c>
      <c r="EP469">
        <v>2.188012222222222</v>
      </c>
      <c r="EQ469">
        <v>1.78876962962963</v>
      </c>
      <c r="ER469">
        <v>18.8747962962963</v>
      </c>
      <c r="ES469">
        <v>15.68894074074074</v>
      </c>
      <c r="ET469">
        <v>1999.958888888889</v>
      </c>
      <c r="EU469">
        <v>0.9800026666666666</v>
      </c>
      <c r="EV469">
        <v>0.01999738518518519</v>
      </c>
      <c r="EW469">
        <v>0</v>
      </c>
      <c r="EX469">
        <v>762.1282592592592</v>
      </c>
      <c r="EY469">
        <v>5.00097</v>
      </c>
      <c r="EZ469">
        <v>15232.31481481482</v>
      </c>
      <c r="FA469">
        <v>16707.25925925926</v>
      </c>
      <c r="FB469">
        <v>41.17551851851851</v>
      </c>
      <c r="FC469">
        <v>41.5</v>
      </c>
      <c r="FD469">
        <v>41.11566666666667</v>
      </c>
      <c r="FE469">
        <v>41.06199999999999</v>
      </c>
      <c r="FF469">
        <v>41.75</v>
      </c>
      <c r="FG469">
        <v>1955.061111111111</v>
      </c>
      <c r="FH469">
        <v>39.89777777777778</v>
      </c>
      <c r="FI469">
        <v>0</v>
      </c>
      <c r="FJ469">
        <v>1758822448.2</v>
      </c>
      <c r="FK469">
        <v>0</v>
      </c>
      <c r="FL469">
        <v>762.1206923076921</v>
      </c>
      <c r="FM469">
        <v>6.126427338694391</v>
      </c>
      <c r="FN469">
        <v>111.1145300115335</v>
      </c>
      <c r="FO469">
        <v>15232.02692307693</v>
      </c>
      <c r="FP469">
        <v>15</v>
      </c>
      <c r="FQ469">
        <v>0</v>
      </c>
      <c r="FR469" t="s">
        <v>441</v>
      </c>
      <c r="FS469">
        <v>1747247426.5</v>
      </c>
      <c r="FT469">
        <v>1747247420.5</v>
      </c>
      <c r="FU469">
        <v>0</v>
      </c>
      <c r="FV469">
        <v>1.027</v>
      </c>
      <c r="FW469">
        <v>0.031</v>
      </c>
      <c r="FX469">
        <v>0.02</v>
      </c>
      <c r="FY469">
        <v>0.05</v>
      </c>
      <c r="FZ469">
        <v>420</v>
      </c>
      <c r="GA469">
        <v>16</v>
      </c>
      <c r="GB469">
        <v>0.01</v>
      </c>
      <c r="GC469">
        <v>0.1</v>
      </c>
      <c r="GD469">
        <v>-62.0480512195122</v>
      </c>
      <c r="GE469">
        <v>-1.413873867595945</v>
      </c>
      <c r="GF469">
        <v>0.158277242284992</v>
      </c>
      <c r="GG469">
        <v>0</v>
      </c>
      <c r="GH469">
        <v>761.6533235294118</v>
      </c>
      <c r="GI469">
        <v>6.536333065092724</v>
      </c>
      <c r="GJ469">
        <v>0.6935996353461021</v>
      </c>
      <c r="GK469">
        <v>-1</v>
      </c>
      <c r="GL469">
        <v>4.446259512195122</v>
      </c>
      <c r="GM469">
        <v>-1.005162648083625</v>
      </c>
      <c r="GN469">
        <v>0.1002034237025526</v>
      </c>
      <c r="GO469">
        <v>0</v>
      </c>
      <c r="GP469">
        <v>0</v>
      </c>
      <c r="GQ469">
        <v>2</v>
      </c>
      <c r="GR469" t="s">
        <v>450</v>
      </c>
      <c r="GS469">
        <v>3.13525</v>
      </c>
      <c r="GT469">
        <v>2.69027</v>
      </c>
      <c r="GU469">
        <v>0.181233</v>
      </c>
      <c r="GV469">
        <v>0.185883</v>
      </c>
      <c r="GW469">
        <v>0.106912</v>
      </c>
      <c r="GX469">
        <v>0.09213689999999999</v>
      </c>
      <c r="GY469">
        <v>26002.1</v>
      </c>
      <c r="GZ469">
        <v>25904.9</v>
      </c>
      <c r="HA469">
        <v>29526.1</v>
      </c>
      <c r="HB469">
        <v>29408.9</v>
      </c>
      <c r="HC469">
        <v>34839.1</v>
      </c>
      <c r="HD469">
        <v>35367.2</v>
      </c>
      <c r="HE469">
        <v>41547.3</v>
      </c>
      <c r="HF469">
        <v>41779.8</v>
      </c>
      <c r="HG469">
        <v>1.9238</v>
      </c>
      <c r="HH469">
        <v>1.87885</v>
      </c>
      <c r="HI469">
        <v>0.06376950000000001</v>
      </c>
      <c r="HJ469">
        <v>0</v>
      </c>
      <c r="HK469">
        <v>28.9674</v>
      </c>
      <c r="HL469">
        <v>999.9</v>
      </c>
      <c r="HM469">
        <v>48.7</v>
      </c>
      <c r="HN469">
        <v>31.2</v>
      </c>
      <c r="HO469">
        <v>24.386</v>
      </c>
      <c r="HP469">
        <v>61.9266</v>
      </c>
      <c r="HQ469">
        <v>25.8694</v>
      </c>
      <c r="HR469">
        <v>1</v>
      </c>
      <c r="HS469">
        <v>0.114952</v>
      </c>
      <c r="HT469">
        <v>0.130357</v>
      </c>
      <c r="HU469">
        <v>20.3405</v>
      </c>
      <c r="HV469">
        <v>5.21684</v>
      </c>
      <c r="HW469">
        <v>12.0123</v>
      </c>
      <c r="HX469">
        <v>4.98875</v>
      </c>
      <c r="HY469">
        <v>3.2876</v>
      </c>
      <c r="HZ469">
        <v>9999</v>
      </c>
      <c r="IA469">
        <v>9999</v>
      </c>
      <c r="IB469">
        <v>9999</v>
      </c>
      <c r="IC469">
        <v>6</v>
      </c>
      <c r="ID469">
        <v>1.86763</v>
      </c>
      <c r="IE469">
        <v>1.86676</v>
      </c>
      <c r="IF469">
        <v>1.86604</v>
      </c>
      <c r="IG469">
        <v>1.866</v>
      </c>
      <c r="IH469">
        <v>1.86787</v>
      </c>
      <c r="II469">
        <v>1.8703</v>
      </c>
      <c r="IJ469">
        <v>1.86898</v>
      </c>
      <c r="IK469">
        <v>1.87042</v>
      </c>
      <c r="IL469">
        <v>0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-0.97</v>
      </c>
      <c r="IZ469">
        <v>0.1324</v>
      </c>
      <c r="JA469">
        <v>-0.08430758455233166</v>
      </c>
      <c r="JB469">
        <v>-0.0005046786976645747</v>
      </c>
      <c r="JC469">
        <v>-2.788243218172637E-07</v>
      </c>
      <c r="JD469">
        <v>-1.458253586176284E-11</v>
      </c>
      <c r="JE469">
        <v>-0.06436460862781151</v>
      </c>
      <c r="JF469">
        <v>-0.004978686969522418</v>
      </c>
      <c r="JG469">
        <v>0.0008967905392753483</v>
      </c>
      <c r="JH469">
        <v>-1.433903952826167E-05</v>
      </c>
      <c r="JI469">
        <v>4</v>
      </c>
      <c r="JJ469">
        <v>2332</v>
      </c>
      <c r="JK469">
        <v>1</v>
      </c>
      <c r="JL469">
        <v>26</v>
      </c>
      <c r="JM469">
        <v>192917</v>
      </c>
      <c r="JN469">
        <v>192917.1</v>
      </c>
      <c r="JO469">
        <v>2.32544</v>
      </c>
      <c r="JP469">
        <v>2.25098</v>
      </c>
      <c r="JQ469">
        <v>1.39648</v>
      </c>
      <c r="JR469">
        <v>2.34741</v>
      </c>
      <c r="JS469">
        <v>1.49536</v>
      </c>
      <c r="JT469">
        <v>2.58301</v>
      </c>
      <c r="JU469">
        <v>36.6469</v>
      </c>
      <c r="JV469">
        <v>24.0612</v>
      </c>
      <c r="JW469">
        <v>18</v>
      </c>
      <c r="JX469">
        <v>492.834</v>
      </c>
      <c r="JY469">
        <v>454.303</v>
      </c>
      <c r="JZ469">
        <v>28.2449</v>
      </c>
      <c r="KA469">
        <v>29.1029</v>
      </c>
      <c r="KB469">
        <v>29.9999</v>
      </c>
      <c r="KC469">
        <v>28.9242</v>
      </c>
      <c r="KD469">
        <v>28.8499</v>
      </c>
      <c r="KE469">
        <v>46.5329</v>
      </c>
      <c r="KF469">
        <v>22.4406</v>
      </c>
      <c r="KG469">
        <v>57.2259</v>
      </c>
      <c r="KH469">
        <v>28.2442</v>
      </c>
      <c r="KI469">
        <v>1155.69</v>
      </c>
      <c r="KJ469">
        <v>19.9279</v>
      </c>
      <c r="KK469">
        <v>100.909</v>
      </c>
      <c r="KL469">
        <v>100.468</v>
      </c>
    </row>
    <row r="470" spans="1:298">
      <c r="A470">
        <v>454</v>
      </c>
      <c r="B470">
        <v>1758822452</v>
      </c>
      <c r="C470">
        <v>9416.900000095367</v>
      </c>
      <c r="D470" t="s">
        <v>1356</v>
      </c>
      <c r="E470" t="s">
        <v>1357</v>
      </c>
      <c r="F470">
        <v>5</v>
      </c>
      <c r="G470" t="s">
        <v>1219</v>
      </c>
      <c r="H470" t="s">
        <v>437</v>
      </c>
      <c r="I470" t="s">
        <v>438</v>
      </c>
      <c r="J470">
        <v>1758822444.214286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1166.025502521876</v>
      </c>
      <c r="AL470">
        <v>1116.1</v>
      </c>
      <c r="AM470">
        <v>3.421284224132543</v>
      </c>
      <c r="AN470">
        <v>65.06537855380651</v>
      </c>
      <c r="AO470">
        <f>(AQ470 - AP470 + DZ470*1E3/(8.314*(EB470+273.15)) * AS470/DY470 * AR470) * DY470/(100*DM470) * 1000/(1000 - AQ470)</f>
        <v>0</v>
      </c>
      <c r="AP470">
        <v>19.77935602173</v>
      </c>
      <c r="AQ470">
        <v>23.95876242424243</v>
      </c>
      <c r="AR470">
        <v>-0.0006793468259067499</v>
      </c>
      <c r="AS470">
        <v>108.0142329916275</v>
      </c>
      <c r="AT470">
        <v>0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5</v>
      </c>
      <c r="DN470">
        <v>0.5</v>
      </c>
      <c r="DO470" t="s">
        <v>440</v>
      </c>
      <c r="DP470">
        <v>2</v>
      </c>
      <c r="DQ470" t="b">
        <v>1</v>
      </c>
      <c r="DR470">
        <v>1758822444.214286</v>
      </c>
      <c r="DS470">
        <v>1065.0575</v>
      </c>
      <c r="DT470">
        <v>1127.281785714286</v>
      </c>
      <c r="DU470">
        <v>23.98743571428572</v>
      </c>
      <c r="DV470">
        <v>19.69393928571429</v>
      </c>
      <c r="DW470">
        <v>1066.013928571429</v>
      </c>
      <c r="DX470">
        <v>23.85489642857143</v>
      </c>
      <c r="DY470">
        <v>500.0073928571428</v>
      </c>
      <c r="DZ470">
        <v>91.12071785714285</v>
      </c>
      <c r="EA470">
        <v>0.02995844285714286</v>
      </c>
      <c r="EB470">
        <v>30.56774642857143</v>
      </c>
      <c r="EC470">
        <v>30.01477857142857</v>
      </c>
      <c r="ED470">
        <v>999.9000000000002</v>
      </c>
      <c r="EE470">
        <v>0</v>
      </c>
      <c r="EF470">
        <v>0</v>
      </c>
      <c r="EG470">
        <v>9994.624285714284</v>
      </c>
      <c r="EH470">
        <v>0</v>
      </c>
      <c r="EI470">
        <v>11.8598</v>
      </c>
      <c r="EJ470">
        <v>-62.224475</v>
      </c>
      <c r="EK470">
        <v>1091.232857142857</v>
      </c>
      <c r="EL470">
        <v>1149.928928571429</v>
      </c>
      <c r="EM470">
        <v>4.293498571428572</v>
      </c>
      <c r="EN470">
        <v>1127.281785714286</v>
      </c>
      <c r="EO470">
        <v>19.69393928571429</v>
      </c>
      <c r="EP470">
        <v>2.1857525</v>
      </c>
      <c r="EQ470">
        <v>1.794526785714286</v>
      </c>
      <c r="ER470">
        <v>18.85825714285714</v>
      </c>
      <c r="ES470">
        <v>15.7391</v>
      </c>
      <c r="ET470">
        <v>1999.963214285714</v>
      </c>
      <c r="EU470">
        <v>0.9800028571428571</v>
      </c>
      <c r="EV470">
        <v>0.01999718928571429</v>
      </c>
      <c r="EW470">
        <v>0</v>
      </c>
      <c r="EX470">
        <v>762.5096428571429</v>
      </c>
      <c r="EY470">
        <v>5.00097</v>
      </c>
      <c r="EZ470">
        <v>15240.12857142857</v>
      </c>
      <c r="FA470">
        <v>16707.29285714286</v>
      </c>
      <c r="FB470">
        <v>41.16707142857143</v>
      </c>
      <c r="FC470">
        <v>41.5</v>
      </c>
      <c r="FD470">
        <v>41.10024999999998</v>
      </c>
      <c r="FE470">
        <v>41.06199999999999</v>
      </c>
      <c r="FF470">
        <v>41.75</v>
      </c>
      <c r="FG470">
        <v>1955.065714285714</v>
      </c>
      <c r="FH470">
        <v>39.8975</v>
      </c>
      <c r="FI470">
        <v>0</v>
      </c>
      <c r="FJ470">
        <v>1758822453</v>
      </c>
      <c r="FK470">
        <v>0</v>
      </c>
      <c r="FL470">
        <v>762.5387307692308</v>
      </c>
      <c r="FM470">
        <v>4.723384598591188</v>
      </c>
      <c r="FN470">
        <v>87.49401698026325</v>
      </c>
      <c r="FO470">
        <v>15240</v>
      </c>
      <c r="FP470">
        <v>15</v>
      </c>
      <c r="FQ470">
        <v>0</v>
      </c>
      <c r="FR470" t="s">
        <v>441</v>
      </c>
      <c r="FS470">
        <v>1747247426.5</v>
      </c>
      <c r="FT470">
        <v>1747247420.5</v>
      </c>
      <c r="FU470">
        <v>0</v>
      </c>
      <c r="FV470">
        <v>1.027</v>
      </c>
      <c r="FW470">
        <v>0.031</v>
      </c>
      <c r="FX470">
        <v>0.02</v>
      </c>
      <c r="FY470">
        <v>0.05</v>
      </c>
      <c r="FZ470">
        <v>420</v>
      </c>
      <c r="GA470">
        <v>16</v>
      </c>
      <c r="GB470">
        <v>0.01</v>
      </c>
      <c r="GC470">
        <v>0.1</v>
      </c>
      <c r="GD470">
        <v>-62.15588536585366</v>
      </c>
      <c r="GE470">
        <v>-0.9901672473867302</v>
      </c>
      <c r="GF470">
        <v>0.124350163652791</v>
      </c>
      <c r="GG470">
        <v>0</v>
      </c>
      <c r="GH470">
        <v>762.2147647058823</v>
      </c>
      <c r="GI470">
        <v>5.645042009826789</v>
      </c>
      <c r="GJ470">
        <v>0.59845281197943</v>
      </c>
      <c r="GK470">
        <v>-1</v>
      </c>
      <c r="GL470">
        <v>4.358748780487804</v>
      </c>
      <c r="GM470">
        <v>-1.087401114982573</v>
      </c>
      <c r="GN470">
        <v>0.1081720073386988</v>
      </c>
      <c r="GO470">
        <v>0</v>
      </c>
      <c r="GP470">
        <v>0</v>
      </c>
      <c r="GQ470">
        <v>2</v>
      </c>
      <c r="GR470" t="s">
        <v>450</v>
      </c>
      <c r="GS470">
        <v>3.13517</v>
      </c>
      <c r="GT470">
        <v>2.68976</v>
      </c>
      <c r="GU470">
        <v>0.183017</v>
      </c>
      <c r="GV470">
        <v>0.187638</v>
      </c>
      <c r="GW470">
        <v>0.106856</v>
      </c>
      <c r="GX470">
        <v>0.0924053</v>
      </c>
      <c r="GY470">
        <v>25945.8</v>
      </c>
      <c r="GZ470">
        <v>25849.1</v>
      </c>
      <c r="HA470">
        <v>29526.5</v>
      </c>
      <c r="HB470">
        <v>29409.1</v>
      </c>
      <c r="HC470">
        <v>34841.7</v>
      </c>
      <c r="HD470">
        <v>35356.9</v>
      </c>
      <c r="HE470">
        <v>41547.7</v>
      </c>
      <c r="HF470">
        <v>41780.2</v>
      </c>
      <c r="HG470">
        <v>1.92388</v>
      </c>
      <c r="HH470">
        <v>1.87902</v>
      </c>
      <c r="HI470">
        <v>0.06439540000000001</v>
      </c>
      <c r="HJ470">
        <v>0</v>
      </c>
      <c r="HK470">
        <v>28.955</v>
      </c>
      <c r="HL470">
        <v>999.9</v>
      </c>
      <c r="HM470">
        <v>48.7</v>
      </c>
      <c r="HN470">
        <v>31.2</v>
      </c>
      <c r="HO470">
        <v>24.391</v>
      </c>
      <c r="HP470">
        <v>62.0266</v>
      </c>
      <c r="HQ470">
        <v>25.8133</v>
      </c>
      <c r="HR470">
        <v>1</v>
      </c>
      <c r="HS470">
        <v>0.114611</v>
      </c>
      <c r="HT470">
        <v>0.0878731</v>
      </c>
      <c r="HU470">
        <v>20.3398</v>
      </c>
      <c r="HV470">
        <v>5.21415</v>
      </c>
      <c r="HW470">
        <v>12.0122</v>
      </c>
      <c r="HX470">
        <v>4.988</v>
      </c>
      <c r="HY470">
        <v>3.28713</v>
      </c>
      <c r="HZ470">
        <v>9999</v>
      </c>
      <c r="IA470">
        <v>9999</v>
      </c>
      <c r="IB470">
        <v>9999</v>
      </c>
      <c r="IC470">
        <v>6</v>
      </c>
      <c r="ID470">
        <v>1.86762</v>
      </c>
      <c r="IE470">
        <v>1.86676</v>
      </c>
      <c r="IF470">
        <v>1.86603</v>
      </c>
      <c r="IG470">
        <v>1.86601</v>
      </c>
      <c r="IH470">
        <v>1.86786</v>
      </c>
      <c r="II470">
        <v>1.87029</v>
      </c>
      <c r="IJ470">
        <v>1.86899</v>
      </c>
      <c r="IK470">
        <v>1.87042</v>
      </c>
      <c r="IL470">
        <v>0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-0.99</v>
      </c>
      <c r="IZ470">
        <v>0.1322</v>
      </c>
      <c r="JA470">
        <v>-0.08430758455233166</v>
      </c>
      <c r="JB470">
        <v>-0.0005046786976645747</v>
      </c>
      <c r="JC470">
        <v>-2.788243218172637E-07</v>
      </c>
      <c r="JD470">
        <v>-1.458253586176284E-11</v>
      </c>
      <c r="JE470">
        <v>-0.06436460862781151</v>
      </c>
      <c r="JF470">
        <v>-0.004978686969522418</v>
      </c>
      <c r="JG470">
        <v>0.0008967905392753483</v>
      </c>
      <c r="JH470">
        <v>-1.433903952826167E-05</v>
      </c>
      <c r="JI470">
        <v>4</v>
      </c>
      <c r="JJ470">
        <v>2332</v>
      </c>
      <c r="JK470">
        <v>1</v>
      </c>
      <c r="JL470">
        <v>26</v>
      </c>
      <c r="JM470">
        <v>192917.1</v>
      </c>
      <c r="JN470">
        <v>192917.2</v>
      </c>
      <c r="JO470">
        <v>2.34985</v>
      </c>
      <c r="JP470">
        <v>2.25098</v>
      </c>
      <c r="JQ470">
        <v>1.39648</v>
      </c>
      <c r="JR470">
        <v>2.34985</v>
      </c>
      <c r="JS470">
        <v>1.49536</v>
      </c>
      <c r="JT470">
        <v>2.53906</v>
      </c>
      <c r="JU470">
        <v>36.6469</v>
      </c>
      <c r="JV470">
        <v>24.0612</v>
      </c>
      <c r="JW470">
        <v>18</v>
      </c>
      <c r="JX470">
        <v>492.866</v>
      </c>
      <c r="JY470">
        <v>454.394</v>
      </c>
      <c r="JZ470">
        <v>28.2318</v>
      </c>
      <c r="KA470">
        <v>29.1011</v>
      </c>
      <c r="KB470">
        <v>29.9999</v>
      </c>
      <c r="KC470">
        <v>28.9223</v>
      </c>
      <c r="KD470">
        <v>28.8475</v>
      </c>
      <c r="KE470">
        <v>47.0327</v>
      </c>
      <c r="KF470">
        <v>22.1499</v>
      </c>
      <c r="KG470">
        <v>57.2259</v>
      </c>
      <c r="KH470">
        <v>28.2375</v>
      </c>
      <c r="KI470">
        <v>1169.05</v>
      </c>
      <c r="KJ470">
        <v>19.9095</v>
      </c>
      <c r="KK470">
        <v>100.91</v>
      </c>
      <c r="KL470">
        <v>100.469</v>
      </c>
    </row>
    <row r="471" spans="1:298">
      <c r="A471">
        <v>455</v>
      </c>
      <c r="B471">
        <v>1758822457</v>
      </c>
      <c r="C471">
        <v>9421.900000095367</v>
      </c>
      <c r="D471" t="s">
        <v>1358</v>
      </c>
      <c r="E471" t="s">
        <v>1359</v>
      </c>
      <c r="F471">
        <v>5</v>
      </c>
      <c r="G471" t="s">
        <v>1219</v>
      </c>
      <c r="H471" t="s">
        <v>437</v>
      </c>
      <c r="I471" t="s">
        <v>438</v>
      </c>
      <c r="J471">
        <v>1758822449.5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1183.370124959508</v>
      </c>
      <c r="AL471">
        <v>1133.202545454545</v>
      </c>
      <c r="AM471">
        <v>3.43036365873236</v>
      </c>
      <c r="AN471">
        <v>65.06537855380651</v>
      </c>
      <c r="AO471">
        <f>(AQ471 - AP471 + DZ471*1E3/(8.314*(EB471+273.15)) * AS471/DY471 * AR471) * DY471/(100*DM471) * 1000/(1000 - AQ471)</f>
        <v>0</v>
      </c>
      <c r="AP471">
        <v>19.87128553252669</v>
      </c>
      <c r="AQ471">
        <v>23.95732424242424</v>
      </c>
      <c r="AR471">
        <v>3.889325904026026E-05</v>
      </c>
      <c r="AS471">
        <v>108.0142329916275</v>
      </c>
      <c r="AT471">
        <v>0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5</v>
      </c>
      <c r="DN471">
        <v>0.5</v>
      </c>
      <c r="DO471" t="s">
        <v>440</v>
      </c>
      <c r="DP471">
        <v>2</v>
      </c>
      <c r="DQ471" t="b">
        <v>1</v>
      </c>
      <c r="DR471">
        <v>1758822449.5</v>
      </c>
      <c r="DS471">
        <v>1082.66</v>
      </c>
      <c r="DT471">
        <v>1145.036296296296</v>
      </c>
      <c r="DU471">
        <v>23.96862222222222</v>
      </c>
      <c r="DV471">
        <v>19.78059629629629</v>
      </c>
      <c r="DW471">
        <v>1083.638518518518</v>
      </c>
      <c r="DX471">
        <v>23.83633333333333</v>
      </c>
      <c r="DY471">
        <v>500.0049259259259</v>
      </c>
      <c r="DZ471">
        <v>91.11859259259256</v>
      </c>
      <c r="EA471">
        <v>0.02988135555555555</v>
      </c>
      <c r="EB471">
        <v>30.54702592592593</v>
      </c>
      <c r="EC471">
        <v>30.00801851851852</v>
      </c>
      <c r="ED471">
        <v>999.9000000000001</v>
      </c>
      <c r="EE471">
        <v>0</v>
      </c>
      <c r="EF471">
        <v>0</v>
      </c>
      <c r="EG471">
        <v>10000.68148148148</v>
      </c>
      <c r="EH471">
        <v>0</v>
      </c>
      <c r="EI471">
        <v>11.8598</v>
      </c>
      <c r="EJ471">
        <v>-62.37522222222222</v>
      </c>
      <c r="EK471">
        <v>1109.246666666667</v>
      </c>
      <c r="EL471">
        <v>1168.142962962963</v>
      </c>
      <c r="EM471">
        <v>4.188034444444445</v>
      </c>
      <c r="EN471">
        <v>1145.036296296296</v>
      </c>
      <c r="EO471">
        <v>19.78059629629629</v>
      </c>
      <c r="EP471">
        <v>2.183987407407408</v>
      </c>
      <c r="EQ471">
        <v>1.80238037037037</v>
      </c>
      <c r="ER471">
        <v>18.84532592592593</v>
      </c>
      <c r="ES471">
        <v>15.80735925925926</v>
      </c>
      <c r="ET471">
        <v>1999.946666666666</v>
      </c>
      <c r="EU471">
        <v>0.9800036666666666</v>
      </c>
      <c r="EV471">
        <v>0.01999636296296296</v>
      </c>
      <c r="EW471">
        <v>0</v>
      </c>
      <c r="EX471">
        <v>762.8277777777777</v>
      </c>
      <c r="EY471">
        <v>5.00097</v>
      </c>
      <c r="EZ471">
        <v>15246.55925925926</v>
      </c>
      <c r="FA471">
        <v>16707.16296296296</v>
      </c>
      <c r="FB471">
        <v>41.15485185185185</v>
      </c>
      <c r="FC471">
        <v>41.5</v>
      </c>
      <c r="FD471">
        <v>41.083</v>
      </c>
      <c r="FE471">
        <v>41.06199999999999</v>
      </c>
      <c r="FF471">
        <v>41.75</v>
      </c>
      <c r="FG471">
        <v>1955.051111111111</v>
      </c>
      <c r="FH471">
        <v>39.89555555555556</v>
      </c>
      <c r="FI471">
        <v>0</v>
      </c>
      <c r="FJ471">
        <v>1758822458.4</v>
      </c>
      <c r="FK471">
        <v>0</v>
      </c>
      <c r="FL471">
        <v>762.8869200000001</v>
      </c>
      <c r="FM471">
        <v>1.809153842248057</v>
      </c>
      <c r="FN471">
        <v>57.35384606966912</v>
      </c>
      <c r="FO471">
        <v>15247.164</v>
      </c>
      <c r="FP471">
        <v>15</v>
      </c>
      <c r="FQ471">
        <v>0</v>
      </c>
      <c r="FR471" t="s">
        <v>441</v>
      </c>
      <c r="FS471">
        <v>1747247426.5</v>
      </c>
      <c r="FT471">
        <v>1747247420.5</v>
      </c>
      <c r="FU471">
        <v>0</v>
      </c>
      <c r="FV471">
        <v>1.027</v>
      </c>
      <c r="FW471">
        <v>0.031</v>
      </c>
      <c r="FX471">
        <v>0.02</v>
      </c>
      <c r="FY471">
        <v>0.05</v>
      </c>
      <c r="FZ471">
        <v>420</v>
      </c>
      <c r="GA471">
        <v>16</v>
      </c>
      <c r="GB471">
        <v>0.01</v>
      </c>
      <c r="GC471">
        <v>0.1</v>
      </c>
      <c r="GD471">
        <v>-62.29717073170733</v>
      </c>
      <c r="GE471">
        <v>-1.743418118466832</v>
      </c>
      <c r="GF471">
        <v>0.1831804804329863</v>
      </c>
      <c r="GG471">
        <v>0</v>
      </c>
      <c r="GH471">
        <v>762.638794117647</v>
      </c>
      <c r="GI471">
        <v>3.471703588602578</v>
      </c>
      <c r="GJ471">
        <v>0.4044503735580977</v>
      </c>
      <c r="GK471">
        <v>-1</v>
      </c>
      <c r="GL471">
        <v>4.248823902439024</v>
      </c>
      <c r="GM471">
        <v>-1.190673658536583</v>
      </c>
      <c r="GN471">
        <v>0.1177154088775551</v>
      </c>
      <c r="GO471">
        <v>0</v>
      </c>
      <c r="GP471">
        <v>0</v>
      </c>
      <c r="GQ471">
        <v>2</v>
      </c>
      <c r="GR471" t="s">
        <v>450</v>
      </c>
      <c r="GS471">
        <v>3.13532</v>
      </c>
      <c r="GT471">
        <v>2.69015</v>
      </c>
      <c r="GU471">
        <v>0.184793</v>
      </c>
      <c r="GV471">
        <v>0.189359</v>
      </c>
      <c r="GW471">
        <v>0.106852</v>
      </c>
      <c r="GX471">
        <v>0.09260889999999999</v>
      </c>
      <c r="GY471">
        <v>25889</v>
      </c>
      <c r="GZ471">
        <v>25794.4</v>
      </c>
      <c r="HA471">
        <v>29526.1</v>
      </c>
      <c r="HB471">
        <v>29409.2</v>
      </c>
      <c r="HC471">
        <v>34841.7</v>
      </c>
      <c r="HD471">
        <v>35349</v>
      </c>
      <c r="HE471">
        <v>41547.5</v>
      </c>
      <c r="HF471">
        <v>41780.3</v>
      </c>
      <c r="HG471">
        <v>1.92388</v>
      </c>
      <c r="HH471">
        <v>1.87873</v>
      </c>
      <c r="HI471">
        <v>0.06558750000000001</v>
      </c>
      <c r="HJ471">
        <v>0</v>
      </c>
      <c r="HK471">
        <v>28.9425</v>
      </c>
      <c r="HL471">
        <v>999.9</v>
      </c>
      <c r="HM471">
        <v>48.7</v>
      </c>
      <c r="HN471">
        <v>31.2</v>
      </c>
      <c r="HO471">
        <v>24.3866</v>
      </c>
      <c r="HP471">
        <v>61.7966</v>
      </c>
      <c r="HQ471">
        <v>25.7292</v>
      </c>
      <c r="HR471">
        <v>1</v>
      </c>
      <c r="HS471">
        <v>0.114474</v>
      </c>
      <c r="HT471">
        <v>0.0489951</v>
      </c>
      <c r="HU471">
        <v>20.3404</v>
      </c>
      <c r="HV471">
        <v>5.21774</v>
      </c>
      <c r="HW471">
        <v>12.0131</v>
      </c>
      <c r="HX471">
        <v>4.98905</v>
      </c>
      <c r="HY471">
        <v>3.28775</v>
      </c>
      <c r="HZ471">
        <v>9999</v>
      </c>
      <c r="IA471">
        <v>9999</v>
      </c>
      <c r="IB471">
        <v>9999</v>
      </c>
      <c r="IC471">
        <v>6</v>
      </c>
      <c r="ID471">
        <v>1.86763</v>
      </c>
      <c r="IE471">
        <v>1.86676</v>
      </c>
      <c r="IF471">
        <v>1.86603</v>
      </c>
      <c r="IG471">
        <v>1.86601</v>
      </c>
      <c r="IH471">
        <v>1.86788</v>
      </c>
      <c r="II471">
        <v>1.87029</v>
      </c>
      <c r="IJ471">
        <v>1.869</v>
      </c>
      <c r="IK471">
        <v>1.87042</v>
      </c>
      <c r="IL471">
        <v>0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-1.01</v>
      </c>
      <c r="IZ471">
        <v>0.1321</v>
      </c>
      <c r="JA471">
        <v>-0.08430758455233166</v>
      </c>
      <c r="JB471">
        <v>-0.0005046786976645747</v>
      </c>
      <c r="JC471">
        <v>-2.788243218172637E-07</v>
      </c>
      <c r="JD471">
        <v>-1.458253586176284E-11</v>
      </c>
      <c r="JE471">
        <v>-0.06436460862781151</v>
      </c>
      <c r="JF471">
        <v>-0.004978686969522418</v>
      </c>
      <c r="JG471">
        <v>0.0008967905392753483</v>
      </c>
      <c r="JH471">
        <v>-1.433903952826167E-05</v>
      </c>
      <c r="JI471">
        <v>4</v>
      </c>
      <c r="JJ471">
        <v>2332</v>
      </c>
      <c r="JK471">
        <v>1</v>
      </c>
      <c r="JL471">
        <v>26</v>
      </c>
      <c r="JM471">
        <v>192917.2</v>
      </c>
      <c r="JN471">
        <v>192917.3</v>
      </c>
      <c r="JO471">
        <v>2.37915</v>
      </c>
      <c r="JP471">
        <v>2.24121</v>
      </c>
      <c r="JQ471">
        <v>1.39648</v>
      </c>
      <c r="JR471">
        <v>2.34985</v>
      </c>
      <c r="JS471">
        <v>1.49536</v>
      </c>
      <c r="JT471">
        <v>2.55127</v>
      </c>
      <c r="JU471">
        <v>36.6469</v>
      </c>
      <c r="JV471">
        <v>24.07</v>
      </c>
      <c r="JW471">
        <v>18</v>
      </c>
      <c r="JX471">
        <v>492.861</v>
      </c>
      <c r="JY471">
        <v>454.206</v>
      </c>
      <c r="JZ471">
        <v>28.2272</v>
      </c>
      <c r="KA471">
        <v>29.1011</v>
      </c>
      <c r="KB471">
        <v>29.9998</v>
      </c>
      <c r="KC471">
        <v>28.9217</v>
      </c>
      <c r="KD471">
        <v>28.8475</v>
      </c>
      <c r="KE471">
        <v>47.6096</v>
      </c>
      <c r="KF471">
        <v>22.1499</v>
      </c>
      <c r="KG471">
        <v>57.2259</v>
      </c>
      <c r="KH471">
        <v>28.2334</v>
      </c>
      <c r="KI471">
        <v>1189.1</v>
      </c>
      <c r="KJ471">
        <v>19.9523</v>
      </c>
      <c r="KK471">
        <v>100.91</v>
      </c>
      <c r="KL471">
        <v>100.469</v>
      </c>
    </row>
    <row r="472" spans="1:298">
      <c r="A472">
        <v>456</v>
      </c>
      <c r="B472">
        <v>1758822462</v>
      </c>
      <c r="C472">
        <v>9426.900000095367</v>
      </c>
      <c r="D472" t="s">
        <v>1360</v>
      </c>
      <c r="E472" t="s">
        <v>1361</v>
      </c>
      <c r="F472">
        <v>5</v>
      </c>
      <c r="G472" t="s">
        <v>1219</v>
      </c>
      <c r="H472" t="s">
        <v>437</v>
      </c>
      <c r="I472" t="s">
        <v>438</v>
      </c>
      <c r="J472">
        <v>1758822454.214286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1200.539439141943</v>
      </c>
      <c r="AL472">
        <v>1150.310909090909</v>
      </c>
      <c r="AM472">
        <v>3.402126370318712</v>
      </c>
      <c r="AN472">
        <v>65.06537855380651</v>
      </c>
      <c r="AO472">
        <f>(AQ472 - AP472 + DZ472*1E3/(8.314*(EB472+273.15)) * AS472/DY472 * AR472) * DY472/(100*DM472) * 1000/(1000 - AQ472)</f>
        <v>0</v>
      </c>
      <c r="AP472">
        <v>19.88891487408764</v>
      </c>
      <c r="AQ472">
        <v>23.93359151515151</v>
      </c>
      <c r="AR472">
        <v>-0.005345820073948355</v>
      </c>
      <c r="AS472">
        <v>108.0142329916275</v>
      </c>
      <c r="AT472">
        <v>0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5</v>
      </c>
      <c r="DN472">
        <v>0.5</v>
      </c>
      <c r="DO472" t="s">
        <v>440</v>
      </c>
      <c r="DP472">
        <v>2</v>
      </c>
      <c r="DQ472" t="b">
        <v>1</v>
      </c>
      <c r="DR472">
        <v>1758822454.214286</v>
      </c>
      <c r="DS472">
        <v>1098.418928571429</v>
      </c>
      <c r="DT472">
        <v>1160.873928571428</v>
      </c>
      <c r="DU472">
        <v>23.95651428571429</v>
      </c>
      <c r="DV472">
        <v>19.83873214285714</v>
      </c>
      <c r="DW472">
        <v>1099.416428571428</v>
      </c>
      <c r="DX472">
        <v>23.82438571428571</v>
      </c>
      <c r="DY472">
        <v>500.0433928571429</v>
      </c>
      <c r="DZ472">
        <v>91.11792500000001</v>
      </c>
      <c r="EA472">
        <v>0.0296888</v>
      </c>
      <c r="EB472">
        <v>30.5296</v>
      </c>
      <c r="EC472">
        <v>30.00441785714286</v>
      </c>
      <c r="ED472">
        <v>999.9000000000002</v>
      </c>
      <c r="EE472">
        <v>0</v>
      </c>
      <c r="EF472">
        <v>0</v>
      </c>
      <c r="EG472">
        <v>10000.11464285714</v>
      </c>
      <c r="EH472">
        <v>0</v>
      </c>
      <c r="EI472">
        <v>11.8598</v>
      </c>
      <c r="EJ472">
        <v>-62.45274285714284</v>
      </c>
      <c r="EK472">
        <v>1125.378928571429</v>
      </c>
      <c r="EL472">
        <v>1184.369642857143</v>
      </c>
      <c r="EM472">
        <v>4.117796428571428</v>
      </c>
      <c r="EN472">
        <v>1160.873928571428</v>
      </c>
      <c r="EO472">
        <v>19.83873214285714</v>
      </c>
      <c r="EP472">
        <v>2.182868214285714</v>
      </c>
      <c r="EQ472">
        <v>1.807662857142857</v>
      </c>
      <c r="ER472">
        <v>18.837125</v>
      </c>
      <c r="ES472">
        <v>15.85316071428571</v>
      </c>
      <c r="ET472">
        <v>1999.952857142857</v>
      </c>
      <c r="EU472">
        <v>0.9800054285714285</v>
      </c>
      <c r="EV472">
        <v>0.01999456785714286</v>
      </c>
      <c r="EW472">
        <v>0</v>
      </c>
      <c r="EX472">
        <v>763.0128214285716</v>
      </c>
      <c r="EY472">
        <v>5.00097</v>
      </c>
      <c r="EZ472">
        <v>15250.47142857143</v>
      </c>
      <c r="FA472">
        <v>16707.22142857143</v>
      </c>
      <c r="FB472">
        <v>41.15157142857142</v>
      </c>
      <c r="FC472">
        <v>41.5</v>
      </c>
      <c r="FD472">
        <v>41.07774999999999</v>
      </c>
      <c r="FE472">
        <v>41.06199999999999</v>
      </c>
      <c r="FF472">
        <v>41.75</v>
      </c>
      <c r="FG472">
        <v>1955.060714285715</v>
      </c>
      <c r="FH472">
        <v>39.89214285714286</v>
      </c>
      <c r="FI472">
        <v>0</v>
      </c>
      <c r="FJ472">
        <v>1758822463.2</v>
      </c>
      <c r="FK472">
        <v>0</v>
      </c>
      <c r="FL472">
        <v>763.0637200000002</v>
      </c>
      <c r="FM472">
        <v>2.236923084473496</v>
      </c>
      <c r="FN472">
        <v>33.63076926193396</v>
      </c>
      <c r="FO472">
        <v>15250.956</v>
      </c>
      <c r="FP472">
        <v>15</v>
      </c>
      <c r="FQ472">
        <v>0</v>
      </c>
      <c r="FR472" t="s">
        <v>441</v>
      </c>
      <c r="FS472">
        <v>1747247426.5</v>
      </c>
      <c r="FT472">
        <v>1747247420.5</v>
      </c>
      <c r="FU472">
        <v>0</v>
      </c>
      <c r="FV472">
        <v>1.027</v>
      </c>
      <c r="FW472">
        <v>0.031</v>
      </c>
      <c r="FX472">
        <v>0.02</v>
      </c>
      <c r="FY472">
        <v>0.05</v>
      </c>
      <c r="FZ472">
        <v>420</v>
      </c>
      <c r="GA472">
        <v>16</v>
      </c>
      <c r="GB472">
        <v>0.01</v>
      </c>
      <c r="GC472">
        <v>0.1</v>
      </c>
      <c r="GD472">
        <v>-62.39447250000001</v>
      </c>
      <c r="GE472">
        <v>-1.368305065665805</v>
      </c>
      <c r="GF472">
        <v>0.1584278337090741</v>
      </c>
      <c r="GG472">
        <v>0</v>
      </c>
      <c r="GH472">
        <v>762.8770882352941</v>
      </c>
      <c r="GI472">
        <v>2.717845680586604</v>
      </c>
      <c r="GJ472">
        <v>0.3357038582587795</v>
      </c>
      <c r="GK472">
        <v>-1</v>
      </c>
      <c r="GL472">
        <v>4.166259999999999</v>
      </c>
      <c r="GM472">
        <v>-0.9544736960600563</v>
      </c>
      <c r="GN472">
        <v>0.09321026654827243</v>
      </c>
      <c r="GO472">
        <v>0</v>
      </c>
      <c r="GP472">
        <v>0</v>
      </c>
      <c r="GQ472">
        <v>2</v>
      </c>
      <c r="GR472" t="s">
        <v>450</v>
      </c>
      <c r="GS472">
        <v>3.13529</v>
      </c>
      <c r="GT472">
        <v>2.6896</v>
      </c>
      <c r="GU472">
        <v>0.186558</v>
      </c>
      <c r="GV472">
        <v>0.191032</v>
      </c>
      <c r="GW472">
        <v>0.106774</v>
      </c>
      <c r="GX472">
        <v>0.09263879999999999</v>
      </c>
      <c r="GY472">
        <v>25833.7</v>
      </c>
      <c r="GZ472">
        <v>25741</v>
      </c>
      <c r="HA472">
        <v>29527.1</v>
      </c>
      <c r="HB472">
        <v>29409</v>
      </c>
      <c r="HC472">
        <v>34845.8</v>
      </c>
      <c r="HD472">
        <v>35347.2</v>
      </c>
      <c r="HE472">
        <v>41548.7</v>
      </c>
      <c r="HF472">
        <v>41779.6</v>
      </c>
      <c r="HG472">
        <v>1.92372</v>
      </c>
      <c r="HH472">
        <v>1.87938</v>
      </c>
      <c r="HI472">
        <v>0.0653043</v>
      </c>
      <c r="HJ472">
        <v>0</v>
      </c>
      <c r="HK472">
        <v>28.9301</v>
      </c>
      <c r="HL472">
        <v>999.9</v>
      </c>
      <c r="HM472">
        <v>48.7</v>
      </c>
      <c r="HN472">
        <v>31.2</v>
      </c>
      <c r="HO472">
        <v>24.3905</v>
      </c>
      <c r="HP472">
        <v>61.8667</v>
      </c>
      <c r="HQ472">
        <v>25.8373</v>
      </c>
      <c r="HR472">
        <v>1</v>
      </c>
      <c r="HS472">
        <v>0.113991</v>
      </c>
      <c r="HT472">
        <v>0.0284913</v>
      </c>
      <c r="HU472">
        <v>20.3405</v>
      </c>
      <c r="HV472">
        <v>5.21699</v>
      </c>
      <c r="HW472">
        <v>12.012</v>
      </c>
      <c r="HX472">
        <v>4.98865</v>
      </c>
      <c r="HY472">
        <v>3.2877</v>
      </c>
      <c r="HZ472">
        <v>9999</v>
      </c>
      <c r="IA472">
        <v>9999</v>
      </c>
      <c r="IB472">
        <v>9999</v>
      </c>
      <c r="IC472">
        <v>6</v>
      </c>
      <c r="ID472">
        <v>1.86759</v>
      </c>
      <c r="IE472">
        <v>1.86676</v>
      </c>
      <c r="IF472">
        <v>1.86604</v>
      </c>
      <c r="IG472">
        <v>1.86601</v>
      </c>
      <c r="IH472">
        <v>1.86788</v>
      </c>
      <c r="II472">
        <v>1.87029</v>
      </c>
      <c r="IJ472">
        <v>1.86902</v>
      </c>
      <c r="IK472">
        <v>1.87042</v>
      </c>
      <c r="IL472">
        <v>0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-1.03</v>
      </c>
      <c r="IZ472">
        <v>0.1318</v>
      </c>
      <c r="JA472">
        <v>-0.08430758455233166</v>
      </c>
      <c r="JB472">
        <v>-0.0005046786976645747</v>
      </c>
      <c r="JC472">
        <v>-2.788243218172637E-07</v>
      </c>
      <c r="JD472">
        <v>-1.458253586176284E-11</v>
      </c>
      <c r="JE472">
        <v>-0.06436460862781151</v>
      </c>
      <c r="JF472">
        <v>-0.004978686969522418</v>
      </c>
      <c r="JG472">
        <v>0.0008967905392753483</v>
      </c>
      <c r="JH472">
        <v>-1.433903952826167E-05</v>
      </c>
      <c r="JI472">
        <v>4</v>
      </c>
      <c r="JJ472">
        <v>2332</v>
      </c>
      <c r="JK472">
        <v>1</v>
      </c>
      <c r="JL472">
        <v>26</v>
      </c>
      <c r="JM472">
        <v>192917.3</v>
      </c>
      <c r="JN472">
        <v>192917.4</v>
      </c>
      <c r="JO472">
        <v>2.40479</v>
      </c>
      <c r="JP472">
        <v>2.24731</v>
      </c>
      <c r="JQ472">
        <v>1.39648</v>
      </c>
      <c r="JR472">
        <v>2.34863</v>
      </c>
      <c r="JS472">
        <v>1.49536</v>
      </c>
      <c r="JT472">
        <v>2.62695</v>
      </c>
      <c r="JU472">
        <v>36.6233</v>
      </c>
      <c r="JV472">
        <v>24.0612</v>
      </c>
      <c r="JW472">
        <v>18</v>
      </c>
      <c r="JX472">
        <v>492.765</v>
      </c>
      <c r="JY472">
        <v>454.615</v>
      </c>
      <c r="JZ472">
        <v>28.2261</v>
      </c>
      <c r="KA472">
        <v>29.1011</v>
      </c>
      <c r="KB472">
        <v>29.9999</v>
      </c>
      <c r="KC472">
        <v>28.9217</v>
      </c>
      <c r="KD472">
        <v>28.8475</v>
      </c>
      <c r="KE472">
        <v>48.1159</v>
      </c>
      <c r="KF472">
        <v>21.8677</v>
      </c>
      <c r="KG472">
        <v>57.2259</v>
      </c>
      <c r="KH472">
        <v>28.2291</v>
      </c>
      <c r="KI472">
        <v>1202.45</v>
      </c>
      <c r="KJ472">
        <v>20.0259</v>
      </c>
      <c r="KK472">
        <v>100.913</v>
      </c>
      <c r="KL472">
        <v>100.468</v>
      </c>
    </row>
    <row r="473" spans="1:298">
      <c r="A473">
        <v>457</v>
      </c>
      <c r="B473">
        <v>1758822467</v>
      </c>
      <c r="C473">
        <v>9431.900000095367</v>
      </c>
      <c r="D473" t="s">
        <v>1362</v>
      </c>
      <c r="E473" t="s">
        <v>1363</v>
      </c>
      <c r="F473">
        <v>5</v>
      </c>
      <c r="G473" t="s">
        <v>1219</v>
      </c>
      <c r="H473" t="s">
        <v>437</v>
      </c>
      <c r="I473" t="s">
        <v>438</v>
      </c>
      <c r="J473">
        <v>1758822459.5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1217.4635429817</v>
      </c>
      <c r="AL473">
        <v>1167.262242424242</v>
      </c>
      <c r="AM473">
        <v>3.380403978865565</v>
      </c>
      <c r="AN473">
        <v>65.06537855380651</v>
      </c>
      <c r="AO473">
        <f>(AQ473 - AP473 + DZ473*1E3/(8.314*(EB473+273.15)) * AS473/DY473 * AR473) * DY473/(100*DM473) * 1000/(1000 - AQ473)</f>
        <v>0</v>
      </c>
      <c r="AP473">
        <v>19.90996849099839</v>
      </c>
      <c r="AQ473">
        <v>23.89542787878786</v>
      </c>
      <c r="AR473">
        <v>-0.008028348692516956</v>
      </c>
      <c r="AS473">
        <v>108.0142329916275</v>
      </c>
      <c r="AT473">
        <v>0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5</v>
      </c>
      <c r="DN473">
        <v>0.5</v>
      </c>
      <c r="DO473" t="s">
        <v>440</v>
      </c>
      <c r="DP473">
        <v>2</v>
      </c>
      <c r="DQ473" t="b">
        <v>1</v>
      </c>
      <c r="DR473">
        <v>1758822459.5</v>
      </c>
      <c r="DS473">
        <v>1116.067777777778</v>
      </c>
      <c r="DT473">
        <v>1178.578148148148</v>
      </c>
      <c r="DU473">
        <v>23.93766296296296</v>
      </c>
      <c r="DV473">
        <v>19.88696666666667</v>
      </c>
      <c r="DW473">
        <v>1117.084074074074</v>
      </c>
      <c r="DX473">
        <v>23.80577777777778</v>
      </c>
      <c r="DY473">
        <v>500.0321481481481</v>
      </c>
      <c r="DZ473">
        <v>91.117</v>
      </c>
      <c r="EA473">
        <v>0.0296643</v>
      </c>
      <c r="EB473">
        <v>30.51208148148148</v>
      </c>
      <c r="EC473">
        <v>29.99999259259259</v>
      </c>
      <c r="ED473">
        <v>999.9000000000001</v>
      </c>
      <c r="EE473">
        <v>0</v>
      </c>
      <c r="EF473">
        <v>0</v>
      </c>
      <c r="EG473">
        <v>9997.434814814815</v>
      </c>
      <c r="EH473">
        <v>0</v>
      </c>
      <c r="EI473">
        <v>11.8598</v>
      </c>
      <c r="EJ473">
        <v>-62.50961481481482</v>
      </c>
      <c r="EK473">
        <v>1143.437407407407</v>
      </c>
      <c r="EL473">
        <v>1202.492222222222</v>
      </c>
      <c r="EM473">
        <v>4.050701481481481</v>
      </c>
      <c r="EN473">
        <v>1178.578148148148</v>
      </c>
      <c r="EO473">
        <v>19.88696666666667</v>
      </c>
      <c r="EP473">
        <v>2.181128148148149</v>
      </c>
      <c r="EQ473">
        <v>1.81203962962963</v>
      </c>
      <c r="ER473">
        <v>18.82435925925926</v>
      </c>
      <c r="ES473">
        <v>15.89102962962963</v>
      </c>
      <c r="ET473">
        <v>1999.934074074074</v>
      </c>
      <c r="EU473">
        <v>0.9800063333333332</v>
      </c>
      <c r="EV473">
        <v>0.01999365555555555</v>
      </c>
      <c r="EW473">
        <v>0</v>
      </c>
      <c r="EX473">
        <v>763.1094074074073</v>
      </c>
      <c r="EY473">
        <v>5.00097</v>
      </c>
      <c r="EZ473">
        <v>15252.58518518518</v>
      </c>
      <c r="FA473">
        <v>16707.06666666667</v>
      </c>
      <c r="FB473">
        <v>41.15025925925926</v>
      </c>
      <c r="FC473">
        <v>41.5</v>
      </c>
      <c r="FD473">
        <v>41.07599999999999</v>
      </c>
      <c r="FE473">
        <v>41.06199999999999</v>
      </c>
      <c r="FF473">
        <v>41.75</v>
      </c>
      <c r="FG473">
        <v>1955.044074074074</v>
      </c>
      <c r="FH473">
        <v>39.89000000000001</v>
      </c>
      <c r="FI473">
        <v>0</v>
      </c>
      <c r="FJ473">
        <v>1758822468</v>
      </c>
      <c r="FK473">
        <v>0</v>
      </c>
      <c r="FL473">
        <v>763.1469600000001</v>
      </c>
      <c r="FM473">
        <v>1.578923089724013</v>
      </c>
      <c r="FN473">
        <v>9.699999956836011</v>
      </c>
      <c r="FO473">
        <v>15252.8</v>
      </c>
      <c r="FP473">
        <v>15</v>
      </c>
      <c r="FQ473">
        <v>0</v>
      </c>
      <c r="FR473" t="s">
        <v>441</v>
      </c>
      <c r="FS473">
        <v>1747247426.5</v>
      </c>
      <c r="FT473">
        <v>1747247420.5</v>
      </c>
      <c r="FU473">
        <v>0</v>
      </c>
      <c r="FV473">
        <v>1.027</v>
      </c>
      <c r="FW473">
        <v>0.031</v>
      </c>
      <c r="FX473">
        <v>0.02</v>
      </c>
      <c r="FY473">
        <v>0.05</v>
      </c>
      <c r="FZ473">
        <v>420</v>
      </c>
      <c r="GA473">
        <v>16</v>
      </c>
      <c r="GB473">
        <v>0.01</v>
      </c>
      <c r="GC473">
        <v>0.1</v>
      </c>
      <c r="GD473">
        <v>-62.45077999999999</v>
      </c>
      <c r="GE473">
        <v>-0.5814506566601761</v>
      </c>
      <c r="GF473">
        <v>0.1315806904526649</v>
      </c>
      <c r="GG473">
        <v>0</v>
      </c>
      <c r="GH473">
        <v>763.0580882352942</v>
      </c>
      <c r="GI473">
        <v>1.412543931084624</v>
      </c>
      <c r="GJ473">
        <v>0.2549747816419393</v>
      </c>
      <c r="GK473">
        <v>-1</v>
      </c>
      <c r="GL473">
        <v>4.09586575</v>
      </c>
      <c r="GM473">
        <v>-0.7411890056285253</v>
      </c>
      <c r="GN473">
        <v>0.07314042971870965</v>
      </c>
      <c r="GO473">
        <v>0</v>
      </c>
      <c r="GP473">
        <v>0</v>
      </c>
      <c r="GQ473">
        <v>2</v>
      </c>
      <c r="GR473" t="s">
        <v>450</v>
      </c>
      <c r="GS473">
        <v>3.13535</v>
      </c>
      <c r="GT473">
        <v>2.69</v>
      </c>
      <c r="GU473">
        <v>0.188288</v>
      </c>
      <c r="GV473">
        <v>0.192731</v>
      </c>
      <c r="GW473">
        <v>0.106654</v>
      </c>
      <c r="GX473">
        <v>0.092807</v>
      </c>
      <c r="GY473">
        <v>25778.8</v>
      </c>
      <c r="GZ473">
        <v>25686.9</v>
      </c>
      <c r="HA473">
        <v>29527.1</v>
      </c>
      <c r="HB473">
        <v>29409</v>
      </c>
      <c r="HC473">
        <v>34850.7</v>
      </c>
      <c r="HD473">
        <v>35340.9</v>
      </c>
      <c r="HE473">
        <v>41548.8</v>
      </c>
      <c r="HF473">
        <v>41779.9</v>
      </c>
      <c r="HG473">
        <v>1.9239</v>
      </c>
      <c r="HH473">
        <v>1.8794</v>
      </c>
      <c r="HI473">
        <v>0.0654757</v>
      </c>
      <c r="HJ473">
        <v>0</v>
      </c>
      <c r="HK473">
        <v>28.9177</v>
      </c>
      <c r="HL473">
        <v>999.9</v>
      </c>
      <c r="HM473">
        <v>48.7</v>
      </c>
      <c r="HN473">
        <v>31.2</v>
      </c>
      <c r="HO473">
        <v>24.3901</v>
      </c>
      <c r="HP473">
        <v>62.0567</v>
      </c>
      <c r="HQ473">
        <v>25.7893</v>
      </c>
      <c r="HR473">
        <v>1</v>
      </c>
      <c r="HS473">
        <v>0.114029</v>
      </c>
      <c r="HT473">
        <v>-0.931119</v>
      </c>
      <c r="HU473">
        <v>20.3286</v>
      </c>
      <c r="HV473">
        <v>5.21669</v>
      </c>
      <c r="HW473">
        <v>12.0129</v>
      </c>
      <c r="HX473">
        <v>4.9888</v>
      </c>
      <c r="HY473">
        <v>3.28763</v>
      </c>
      <c r="HZ473">
        <v>9999</v>
      </c>
      <c r="IA473">
        <v>9999</v>
      </c>
      <c r="IB473">
        <v>9999</v>
      </c>
      <c r="IC473">
        <v>6</v>
      </c>
      <c r="ID473">
        <v>1.8676</v>
      </c>
      <c r="IE473">
        <v>1.86676</v>
      </c>
      <c r="IF473">
        <v>1.86603</v>
      </c>
      <c r="IG473">
        <v>1.86601</v>
      </c>
      <c r="IH473">
        <v>1.86786</v>
      </c>
      <c r="II473">
        <v>1.8703</v>
      </c>
      <c r="IJ473">
        <v>1.86902</v>
      </c>
      <c r="IK473">
        <v>1.87042</v>
      </c>
      <c r="IL473">
        <v>0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-1.05</v>
      </c>
      <c r="IZ473">
        <v>0.1313</v>
      </c>
      <c r="JA473">
        <v>-0.08430758455233166</v>
      </c>
      <c r="JB473">
        <v>-0.0005046786976645747</v>
      </c>
      <c r="JC473">
        <v>-2.788243218172637E-07</v>
      </c>
      <c r="JD473">
        <v>-1.458253586176284E-11</v>
      </c>
      <c r="JE473">
        <v>-0.06436460862781151</v>
      </c>
      <c r="JF473">
        <v>-0.004978686969522418</v>
      </c>
      <c r="JG473">
        <v>0.0008967905392753483</v>
      </c>
      <c r="JH473">
        <v>-1.433903952826167E-05</v>
      </c>
      <c r="JI473">
        <v>4</v>
      </c>
      <c r="JJ473">
        <v>2332</v>
      </c>
      <c r="JK473">
        <v>1</v>
      </c>
      <c r="JL473">
        <v>26</v>
      </c>
      <c r="JM473">
        <v>192917.3</v>
      </c>
      <c r="JN473">
        <v>192917.4</v>
      </c>
      <c r="JO473">
        <v>2.43408</v>
      </c>
      <c r="JP473">
        <v>2.23999</v>
      </c>
      <c r="JQ473">
        <v>1.39771</v>
      </c>
      <c r="JR473">
        <v>2.34863</v>
      </c>
      <c r="JS473">
        <v>1.49536</v>
      </c>
      <c r="JT473">
        <v>2.69653</v>
      </c>
      <c r="JU473">
        <v>36.6469</v>
      </c>
      <c r="JV473">
        <v>24.0437</v>
      </c>
      <c r="JW473">
        <v>18</v>
      </c>
      <c r="JX473">
        <v>492.877</v>
      </c>
      <c r="JY473">
        <v>454.619</v>
      </c>
      <c r="JZ473">
        <v>28.2286</v>
      </c>
      <c r="KA473">
        <v>29.1011</v>
      </c>
      <c r="KB473">
        <v>29.9999</v>
      </c>
      <c r="KC473">
        <v>28.9217</v>
      </c>
      <c r="KD473">
        <v>28.846</v>
      </c>
      <c r="KE473">
        <v>48.6933</v>
      </c>
      <c r="KF473">
        <v>21.5696</v>
      </c>
      <c r="KG473">
        <v>57.2259</v>
      </c>
      <c r="KH473">
        <v>29.0109</v>
      </c>
      <c r="KI473">
        <v>1222.49</v>
      </c>
      <c r="KJ473">
        <v>20.1129</v>
      </c>
      <c r="KK473">
        <v>100.913</v>
      </c>
      <c r="KL473">
        <v>100.468</v>
      </c>
    </row>
    <row r="474" spans="1:298">
      <c r="A474">
        <v>458</v>
      </c>
      <c r="B474">
        <v>1758822472</v>
      </c>
      <c r="C474">
        <v>9436.900000095367</v>
      </c>
      <c r="D474" t="s">
        <v>1364</v>
      </c>
      <c r="E474" t="s">
        <v>1365</v>
      </c>
      <c r="F474">
        <v>5</v>
      </c>
      <c r="G474" t="s">
        <v>1219</v>
      </c>
      <c r="H474" t="s">
        <v>437</v>
      </c>
      <c r="I474" t="s">
        <v>438</v>
      </c>
      <c r="J474">
        <v>1758822464.214286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1234.704421527854</v>
      </c>
      <c r="AL474">
        <v>1184.300606060606</v>
      </c>
      <c r="AM474">
        <v>3.394895697490394</v>
      </c>
      <c r="AN474">
        <v>65.06537855380651</v>
      </c>
      <c r="AO474">
        <f>(AQ474 - AP474 + DZ474*1E3/(8.314*(EB474+273.15)) * AS474/DY474 * AR474) * DY474/(100*DM474) * 1000/(1000 - AQ474)</f>
        <v>0</v>
      </c>
      <c r="AP474">
        <v>20.02663912739975</v>
      </c>
      <c r="AQ474">
        <v>23.88915030303029</v>
      </c>
      <c r="AR474">
        <v>0.0001922962602008455</v>
      </c>
      <c r="AS474">
        <v>108.0142329916275</v>
      </c>
      <c r="AT474">
        <v>0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5</v>
      </c>
      <c r="DN474">
        <v>0.5</v>
      </c>
      <c r="DO474" t="s">
        <v>440</v>
      </c>
      <c r="DP474">
        <v>2</v>
      </c>
      <c r="DQ474" t="b">
        <v>1</v>
      </c>
      <c r="DR474">
        <v>1758822464.214286</v>
      </c>
      <c r="DS474">
        <v>1131.800714285714</v>
      </c>
      <c r="DT474">
        <v>1194.331071428571</v>
      </c>
      <c r="DU474">
        <v>23.91549642857143</v>
      </c>
      <c r="DV474">
        <v>19.93593928571429</v>
      </c>
      <c r="DW474">
        <v>1132.834642857143</v>
      </c>
      <c r="DX474">
        <v>23.78389642857142</v>
      </c>
      <c r="DY474">
        <v>500.0138571428571</v>
      </c>
      <c r="DZ474">
        <v>91.11625714285715</v>
      </c>
      <c r="EA474">
        <v>0.02976681428571429</v>
      </c>
      <c r="EB474">
        <v>30.50043571428571</v>
      </c>
      <c r="EC474">
        <v>29.99361071428572</v>
      </c>
      <c r="ED474">
        <v>999.9000000000002</v>
      </c>
      <c r="EE474">
        <v>0</v>
      </c>
      <c r="EF474">
        <v>0</v>
      </c>
      <c r="EG474">
        <v>9990.401428571427</v>
      </c>
      <c r="EH474">
        <v>0</v>
      </c>
      <c r="EI474">
        <v>11.8598</v>
      </c>
      <c r="EJ474">
        <v>-62.53037142857143</v>
      </c>
      <c r="EK474">
        <v>1159.53</v>
      </c>
      <c r="EL474">
        <v>1218.626785714286</v>
      </c>
      <c r="EM474">
        <v>3.979561428571429</v>
      </c>
      <c r="EN474">
        <v>1194.331071428571</v>
      </c>
      <c r="EO474">
        <v>19.93593928571429</v>
      </c>
      <c r="EP474">
        <v>2.179090714285714</v>
      </c>
      <c r="EQ474">
        <v>1.8164875</v>
      </c>
      <c r="ER474">
        <v>18.8094</v>
      </c>
      <c r="ES474">
        <v>15.92932857142857</v>
      </c>
      <c r="ET474">
        <v>1999.941785714285</v>
      </c>
      <c r="EU474">
        <v>0.9800063928571429</v>
      </c>
      <c r="EV474">
        <v>0.01999359642857143</v>
      </c>
      <c r="EW474">
        <v>0</v>
      </c>
      <c r="EX474">
        <v>763.0838214285714</v>
      </c>
      <c r="EY474">
        <v>5.00097</v>
      </c>
      <c r="EZ474">
        <v>15252.23214285714</v>
      </c>
      <c r="FA474">
        <v>16707.11428571429</v>
      </c>
      <c r="FB474">
        <v>41.14492857142857</v>
      </c>
      <c r="FC474">
        <v>41.5</v>
      </c>
      <c r="FD474">
        <v>41.07549999999998</v>
      </c>
      <c r="FE474">
        <v>41.06199999999999</v>
      </c>
      <c r="FF474">
        <v>41.75</v>
      </c>
      <c r="FG474">
        <v>1955.051785714286</v>
      </c>
      <c r="FH474">
        <v>39.89000000000001</v>
      </c>
      <c r="FI474">
        <v>0</v>
      </c>
      <c r="FJ474">
        <v>1758822473.4</v>
      </c>
      <c r="FK474">
        <v>0</v>
      </c>
      <c r="FL474">
        <v>763.1101538461537</v>
      </c>
      <c r="FM474">
        <v>-1.839384598974338</v>
      </c>
      <c r="FN474">
        <v>-23.36068377641492</v>
      </c>
      <c r="FO474">
        <v>15252.19615384616</v>
      </c>
      <c r="FP474">
        <v>15</v>
      </c>
      <c r="FQ474">
        <v>0</v>
      </c>
      <c r="FR474" t="s">
        <v>441</v>
      </c>
      <c r="FS474">
        <v>1747247426.5</v>
      </c>
      <c r="FT474">
        <v>1747247420.5</v>
      </c>
      <c r="FU474">
        <v>0</v>
      </c>
      <c r="FV474">
        <v>1.027</v>
      </c>
      <c r="FW474">
        <v>0.031</v>
      </c>
      <c r="FX474">
        <v>0.02</v>
      </c>
      <c r="FY474">
        <v>0.05</v>
      </c>
      <c r="FZ474">
        <v>420</v>
      </c>
      <c r="GA474">
        <v>16</v>
      </c>
      <c r="GB474">
        <v>0.01</v>
      </c>
      <c r="GC474">
        <v>0.1</v>
      </c>
      <c r="GD474">
        <v>-62.52943749999999</v>
      </c>
      <c r="GE474">
        <v>-0.1867891181987815</v>
      </c>
      <c r="GF474">
        <v>0.09042276452171794</v>
      </c>
      <c r="GG474">
        <v>0</v>
      </c>
      <c r="GH474">
        <v>763.085911764706</v>
      </c>
      <c r="GI474">
        <v>0.1729106274413113</v>
      </c>
      <c r="GJ474">
        <v>0.2637515952164723</v>
      </c>
      <c r="GK474">
        <v>-1</v>
      </c>
      <c r="GL474">
        <v>4.01779425</v>
      </c>
      <c r="GM474">
        <v>-0.8387685928705493</v>
      </c>
      <c r="GN474">
        <v>0.08464608357412351</v>
      </c>
      <c r="GO474">
        <v>0</v>
      </c>
      <c r="GP474">
        <v>0</v>
      </c>
      <c r="GQ474">
        <v>2</v>
      </c>
      <c r="GR474" t="s">
        <v>450</v>
      </c>
      <c r="GS474">
        <v>3.13519</v>
      </c>
      <c r="GT474">
        <v>2.69034</v>
      </c>
      <c r="GU474">
        <v>0.190011</v>
      </c>
      <c r="GV474">
        <v>0.194401</v>
      </c>
      <c r="GW474">
        <v>0.106656</v>
      </c>
      <c r="GX474">
        <v>0.0932323</v>
      </c>
      <c r="GY474">
        <v>25723.2</v>
      </c>
      <c r="GZ474">
        <v>25633.8</v>
      </c>
      <c r="HA474">
        <v>29526.2</v>
      </c>
      <c r="HB474">
        <v>29409.1</v>
      </c>
      <c r="HC474">
        <v>34849.6</v>
      </c>
      <c r="HD474">
        <v>35324.2</v>
      </c>
      <c r="HE474">
        <v>41547.6</v>
      </c>
      <c r="HF474">
        <v>41779.9</v>
      </c>
      <c r="HG474">
        <v>1.92393</v>
      </c>
      <c r="HH474">
        <v>1.87955</v>
      </c>
      <c r="HI474">
        <v>0.0669584</v>
      </c>
      <c r="HJ474">
        <v>0</v>
      </c>
      <c r="HK474">
        <v>28.9032</v>
      </c>
      <c r="HL474">
        <v>999.9</v>
      </c>
      <c r="HM474">
        <v>48.7</v>
      </c>
      <c r="HN474">
        <v>31.2</v>
      </c>
      <c r="HO474">
        <v>24.3908</v>
      </c>
      <c r="HP474">
        <v>61.9767</v>
      </c>
      <c r="HQ474">
        <v>25.8734</v>
      </c>
      <c r="HR474">
        <v>1</v>
      </c>
      <c r="HS474">
        <v>0.11718</v>
      </c>
      <c r="HT474">
        <v>-2.08837</v>
      </c>
      <c r="HU474">
        <v>20.3252</v>
      </c>
      <c r="HV474">
        <v>5.21684</v>
      </c>
      <c r="HW474">
        <v>12.0137</v>
      </c>
      <c r="HX474">
        <v>4.9886</v>
      </c>
      <c r="HY474">
        <v>3.2877</v>
      </c>
      <c r="HZ474">
        <v>9999</v>
      </c>
      <c r="IA474">
        <v>9999</v>
      </c>
      <c r="IB474">
        <v>9999</v>
      </c>
      <c r="IC474">
        <v>6</v>
      </c>
      <c r="ID474">
        <v>1.86763</v>
      </c>
      <c r="IE474">
        <v>1.86676</v>
      </c>
      <c r="IF474">
        <v>1.86601</v>
      </c>
      <c r="IG474">
        <v>1.866</v>
      </c>
      <c r="IH474">
        <v>1.86787</v>
      </c>
      <c r="II474">
        <v>1.87029</v>
      </c>
      <c r="IJ474">
        <v>1.86898</v>
      </c>
      <c r="IK474">
        <v>1.87042</v>
      </c>
      <c r="IL474">
        <v>0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-1.07</v>
      </c>
      <c r="IZ474">
        <v>0.1313</v>
      </c>
      <c r="JA474">
        <v>-0.08430758455233166</v>
      </c>
      <c r="JB474">
        <v>-0.0005046786976645747</v>
      </c>
      <c r="JC474">
        <v>-2.788243218172637E-07</v>
      </c>
      <c r="JD474">
        <v>-1.458253586176284E-11</v>
      </c>
      <c r="JE474">
        <v>-0.06436460862781151</v>
      </c>
      <c r="JF474">
        <v>-0.004978686969522418</v>
      </c>
      <c r="JG474">
        <v>0.0008967905392753483</v>
      </c>
      <c r="JH474">
        <v>-1.433903952826167E-05</v>
      </c>
      <c r="JI474">
        <v>4</v>
      </c>
      <c r="JJ474">
        <v>2332</v>
      </c>
      <c r="JK474">
        <v>1</v>
      </c>
      <c r="JL474">
        <v>26</v>
      </c>
      <c r="JM474">
        <v>192917.4</v>
      </c>
      <c r="JN474">
        <v>192917.5</v>
      </c>
      <c r="JO474">
        <v>2.4585</v>
      </c>
      <c r="JP474">
        <v>2.24243</v>
      </c>
      <c r="JQ474">
        <v>1.39648</v>
      </c>
      <c r="JR474">
        <v>2.34985</v>
      </c>
      <c r="JS474">
        <v>1.49536</v>
      </c>
      <c r="JT474">
        <v>2.6709</v>
      </c>
      <c r="JU474">
        <v>36.6469</v>
      </c>
      <c r="JV474">
        <v>24.0612</v>
      </c>
      <c r="JW474">
        <v>18</v>
      </c>
      <c r="JX474">
        <v>492.873</v>
      </c>
      <c r="JY474">
        <v>454.705</v>
      </c>
      <c r="JZ474">
        <v>28.894</v>
      </c>
      <c r="KA474">
        <v>29.0988</v>
      </c>
      <c r="KB474">
        <v>30.0018</v>
      </c>
      <c r="KC474">
        <v>28.9193</v>
      </c>
      <c r="KD474">
        <v>28.845</v>
      </c>
      <c r="KE474">
        <v>49.1917</v>
      </c>
      <c r="KF474">
        <v>21.5696</v>
      </c>
      <c r="KG474">
        <v>57.2259</v>
      </c>
      <c r="KH474">
        <v>29.0226</v>
      </c>
      <c r="KI474">
        <v>1235.85</v>
      </c>
      <c r="KJ474">
        <v>20.1681</v>
      </c>
      <c r="KK474">
        <v>100.91</v>
      </c>
      <c r="KL474">
        <v>100.469</v>
      </c>
    </row>
    <row r="475" spans="1:298">
      <c r="A475">
        <v>459</v>
      </c>
      <c r="B475">
        <v>1758822477</v>
      </c>
      <c r="C475">
        <v>9441.900000095367</v>
      </c>
      <c r="D475" t="s">
        <v>1366</v>
      </c>
      <c r="E475" t="s">
        <v>1367</v>
      </c>
      <c r="F475">
        <v>5</v>
      </c>
      <c r="G475" t="s">
        <v>1219</v>
      </c>
      <c r="H475" t="s">
        <v>437</v>
      </c>
      <c r="I475" t="s">
        <v>438</v>
      </c>
      <c r="J475">
        <v>1758822469.5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1251.763659204168</v>
      </c>
      <c r="AL475">
        <v>1201.366727272726</v>
      </c>
      <c r="AM475">
        <v>3.41821855218212</v>
      </c>
      <c r="AN475">
        <v>65.06537855380651</v>
      </c>
      <c r="AO475">
        <f>(AQ475 - AP475 + DZ475*1E3/(8.314*(EB475+273.15)) * AS475/DY475 * AR475) * DY475/(100*DM475) * 1000/(1000 - AQ475)</f>
        <v>0</v>
      </c>
      <c r="AP475">
        <v>20.09422140989764</v>
      </c>
      <c r="AQ475">
        <v>23.90999212121211</v>
      </c>
      <c r="AR475">
        <v>0.001856127689865043</v>
      </c>
      <c r="AS475">
        <v>108.0142329916275</v>
      </c>
      <c r="AT475">
        <v>0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5</v>
      </c>
      <c r="DN475">
        <v>0.5</v>
      </c>
      <c r="DO475" t="s">
        <v>440</v>
      </c>
      <c r="DP475">
        <v>2</v>
      </c>
      <c r="DQ475" t="b">
        <v>1</v>
      </c>
      <c r="DR475">
        <v>1758822469.5</v>
      </c>
      <c r="DS475">
        <v>1149.378148148148</v>
      </c>
      <c r="DT475">
        <v>1211.904814814815</v>
      </c>
      <c r="DU475">
        <v>23.90057407407407</v>
      </c>
      <c r="DV475">
        <v>20.00765555555556</v>
      </c>
      <c r="DW475">
        <v>1150.433333333333</v>
      </c>
      <c r="DX475">
        <v>23.76915925925925</v>
      </c>
      <c r="DY475">
        <v>499.9764074074074</v>
      </c>
      <c r="DZ475">
        <v>91.11553703703703</v>
      </c>
      <c r="EA475">
        <v>0.02993558888888889</v>
      </c>
      <c r="EB475">
        <v>30.49753333333334</v>
      </c>
      <c r="EC475">
        <v>29.99702592592593</v>
      </c>
      <c r="ED475">
        <v>999.9000000000001</v>
      </c>
      <c r="EE475">
        <v>0</v>
      </c>
      <c r="EF475">
        <v>0</v>
      </c>
      <c r="EG475">
        <v>9990.503333333334</v>
      </c>
      <c r="EH475">
        <v>0</v>
      </c>
      <c r="EI475">
        <v>11.8598</v>
      </c>
      <c r="EJ475">
        <v>-62.52742592592594</v>
      </c>
      <c r="EK475">
        <v>1177.520740740741</v>
      </c>
      <c r="EL475">
        <v>1236.649629629629</v>
      </c>
      <c r="EM475">
        <v>3.892911481481482</v>
      </c>
      <c r="EN475">
        <v>1211.904814814815</v>
      </c>
      <c r="EO475">
        <v>20.00765555555556</v>
      </c>
      <c r="EP475">
        <v>2.177713333333334</v>
      </c>
      <c r="EQ475">
        <v>1.823008888888889</v>
      </c>
      <c r="ER475">
        <v>18.79928888888889</v>
      </c>
      <c r="ES475">
        <v>15.98537407407408</v>
      </c>
      <c r="ET475">
        <v>1999.924074074074</v>
      </c>
      <c r="EU475">
        <v>0.9800062222222222</v>
      </c>
      <c r="EV475">
        <v>0.01999376666666666</v>
      </c>
      <c r="EW475">
        <v>0</v>
      </c>
      <c r="EX475">
        <v>762.9489259259259</v>
      </c>
      <c r="EY475">
        <v>5.00097</v>
      </c>
      <c r="EZ475">
        <v>15248.81111111111</v>
      </c>
      <c r="FA475">
        <v>16706.95555555556</v>
      </c>
      <c r="FB475">
        <v>41.13418518518519</v>
      </c>
      <c r="FC475">
        <v>41.5</v>
      </c>
      <c r="FD475">
        <v>41.07133333333332</v>
      </c>
      <c r="FE475">
        <v>41.06199999999999</v>
      </c>
      <c r="FF475">
        <v>41.74299999999999</v>
      </c>
      <c r="FG475">
        <v>1955.034074074074</v>
      </c>
      <c r="FH475">
        <v>39.89000000000001</v>
      </c>
      <c r="FI475">
        <v>0</v>
      </c>
      <c r="FJ475">
        <v>1758822478.2</v>
      </c>
      <c r="FK475">
        <v>0</v>
      </c>
      <c r="FL475">
        <v>762.9791923076923</v>
      </c>
      <c r="FM475">
        <v>-2.397504262596249</v>
      </c>
      <c r="FN475">
        <v>-58.27008555356435</v>
      </c>
      <c r="FO475">
        <v>15248.99230769231</v>
      </c>
      <c r="FP475">
        <v>15</v>
      </c>
      <c r="FQ475">
        <v>0</v>
      </c>
      <c r="FR475" t="s">
        <v>441</v>
      </c>
      <c r="FS475">
        <v>1747247426.5</v>
      </c>
      <c r="FT475">
        <v>1747247420.5</v>
      </c>
      <c r="FU475">
        <v>0</v>
      </c>
      <c r="FV475">
        <v>1.027</v>
      </c>
      <c r="FW475">
        <v>0.031</v>
      </c>
      <c r="FX475">
        <v>0.02</v>
      </c>
      <c r="FY475">
        <v>0.05</v>
      </c>
      <c r="FZ475">
        <v>420</v>
      </c>
      <c r="GA475">
        <v>16</v>
      </c>
      <c r="GB475">
        <v>0.01</v>
      </c>
      <c r="GC475">
        <v>0.1</v>
      </c>
      <c r="GD475">
        <v>-62.53061</v>
      </c>
      <c r="GE475">
        <v>-0.2517275797373445</v>
      </c>
      <c r="GF475">
        <v>0.1224024770991175</v>
      </c>
      <c r="GG475">
        <v>0</v>
      </c>
      <c r="GH475">
        <v>763.0380882352941</v>
      </c>
      <c r="GI475">
        <v>-1.698441553032109</v>
      </c>
      <c r="GJ475">
        <v>0.3193898933579994</v>
      </c>
      <c r="GK475">
        <v>-1</v>
      </c>
      <c r="GL475">
        <v>3.944969250000001</v>
      </c>
      <c r="GM475">
        <v>-1.03013279549719</v>
      </c>
      <c r="GN475">
        <v>0.1015309105737632</v>
      </c>
      <c r="GO475">
        <v>0</v>
      </c>
      <c r="GP475">
        <v>0</v>
      </c>
      <c r="GQ475">
        <v>2</v>
      </c>
      <c r="GR475" t="s">
        <v>450</v>
      </c>
      <c r="GS475">
        <v>3.13533</v>
      </c>
      <c r="GT475">
        <v>2.68996</v>
      </c>
      <c r="GU475">
        <v>0.191732</v>
      </c>
      <c r="GV475">
        <v>0.195997</v>
      </c>
      <c r="GW475">
        <v>0.106718</v>
      </c>
      <c r="GX475">
        <v>0.0935011</v>
      </c>
      <c r="GY475">
        <v>25668.1</v>
      </c>
      <c r="GZ475">
        <v>25583.1</v>
      </c>
      <c r="HA475">
        <v>29525.8</v>
      </c>
      <c r="HB475">
        <v>29409.3</v>
      </c>
      <c r="HC475">
        <v>34846.7</v>
      </c>
      <c r="HD475">
        <v>35314</v>
      </c>
      <c r="HE475">
        <v>41547</v>
      </c>
      <c r="HF475">
        <v>41780.4</v>
      </c>
      <c r="HG475">
        <v>1.92393</v>
      </c>
      <c r="HH475">
        <v>1.87982</v>
      </c>
      <c r="HI475">
        <v>0.0704601</v>
      </c>
      <c r="HJ475">
        <v>0</v>
      </c>
      <c r="HK475">
        <v>28.8904</v>
      </c>
      <c r="HL475">
        <v>999.9</v>
      </c>
      <c r="HM475">
        <v>48.7</v>
      </c>
      <c r="HN475">
        <v>31.2</v>
      </c>
      <c r="HO475">
        <v>24.3874</v>
      </c>
      <c r="HP475">
        <v>62.1067</v>
      </c>
      <c r="HQ475">
        <v>25.7612</v>
      </c>
      <c r="HR475">
        <v>1</v>
      </c>
      <c r="HS475">
        <v>0.115437</v>
      </c>
      <c r="HT475">
        <v>-1.1717</v>
      </c>
      <c r="HU475">
        <v>20.3354</v>
      </c>
      <c r="HV475">
        <v>5.21654</v>
      </c>
      <c r="HW475">
        <v>12.0129</v>
      </c>
      <c r="HX475">
        <v>4.98845</v>
      </c>
      <c r="HY475">
        <v>3.2875</v>
      </c>
      <c r="HZ475">
        <v>9999</v>
      </c>
      <c r="IA475">
        <v>9999</v>
      </c>
      <c r="IB475">
        <v>9999</v>
      </c>
      <c r="IC475">
        <v>6</v>
      </c>
      <c r="ID475">
        <v>1.86762</v>
      </c>
      <c r="IE475">
        <v>1.86675</v>
      </c>
      <c r="IF475">
        <v>1.86601</v>
      </c>
      <c r="IG475">
        <v>1.866</v>
      </c>
      <c r="IH475">
        <v>1.86788</v>
      </c>
      <c r="II475">
        <v>1.8703</v>
      </c>
      <c r="IJ475">
        <v>1.86899</v>
      </c>
      <c r="IK475">
        <v>1.87042</v>
      </c>
      <c r="IL475">
        <v>0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-1.09</v>
      </c>
      <c r="IZ475">
        <v>0.1316</v>
      </c>
      <c r="JA475">
        <v>-0.08430758455233166</v>
      </c>
      <c r="JB475">
        <v>-0.0005046786976645747</v>
      </c>
      <c r="JC475">
        <v>-2.788243218172637E-07</v>
      </c>
      <c r="JD475">
        <v>-1.458253586176284E-11</v>
      </c>
      <c r="JE475">
        <v>-0.06436460862781151</v>
      </c>
      <c r="JF475">
        <v>-0.004978686969522418</v>
      </c>
      <c r="JG475">
        <v>0.0008967905392753483</v>
      </c>
      <c r="JH475">
        <v>-1.433903952826167E-05</v>
      </c>
      <c r="JI475">
        <v>4</v>
      </c>
      <c r="JJ475">
        <v>2332</v>
      </c>
      <c r="JK475">
        <v>1</v>
      </c>
      <c r="JL475">
        <v>26</v>
      </c>
      <c r="JM475">
        <v>192917.5</v>
      </c>
      <c r="JN475">
        <v>192917.6</v>
      </c>
      <c r="JO475">
        <v>2.48779</v>
      </c>
      <c r="JP475">
        <v>2.24365</v>
      </c>
      <c r="JQ475">
        <v>1.39648</v>
      </c>
      <c r="JR475">
        <v>2.34375</v>
      </c>
      <c r="JS475">
        <v>1.49536</v>
      </c>
      <c r="JT475">
        <v>2.53906</v>
      </c>
      <c r="JU475">
        <v>36.6469</v>
      </c>
      <c r="JV475">
        <v>24.0612</v>
      </c>
      <c r="JW475">
        <v>18</v>
      </c>
      <c r="JX475">
        <v>492.874</v>
      </c>
      <c r="JY475">
        <v>454.879</v>
      </c>
      <c r="JZ475">
        <v>29.0974</v>
      </c>
      <c r="KA475">
        <v>29.0985</v>
      </c>
      <c r="KB475">
        <v>29.9998</v>
      </c>
      <c r="KC475">
        <v>28.9193</v>
      </c>
      <c r="KD475">
        <v>28.845</v>
      </c>
      <c r="KE475">
        <v>49.7789</v>
      </c>
      <c r="KF475">
        <v>21.2933</v>
      </c>
      <c r="KG475">
        <v>57.2259</v>
      </c>
      <c r="KH475">
        <v>29.0464</v>
      </c>
      <c r="KI475">
        <v>1255.9</v>
      </c>
      <c r="KJ475">
        <v>20.2167</v>
      </c>
      <c r="KK475">
        <v>100.908</v>
      </c>
      <c r="KL475">
        <v>100.469</v>
      </c>
    </row>
    <row r="476" spans="1:298">
      <c r="A476">
        <v>460</v>
      </c>
      <c r="B476">
        <v>1758822482</v>
      </c>
      <c r="C476">
        <v>9446.900000095367</v>
      </c>
      <c r="D476" t="s">
        <v>1368</v>
      </c>
      <c r="E476" t="s">
        <v>1369</v>
      </c>
      <c r="F476">
        <v>5</v>
      </c>
      <c r="G476" t="s">
        <v>1219</v>
      </c>
      <c r="H476" t="s">
        <v>437</v>
      </c>
      <c r="I476" t="s">
        <v>438</v>
      </c>
      <c r="J476">
        <v>1758822474.214286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1268.385583930799</v>
      </c>
      <c r="AL476">
        <v>1218.192242424242</v>
      </c>
      <c r="AM476">
        <v>3.364587184496681</v>
      </c>
      <c r="AN476">
        <v>65.06537855380651</v>
      </c>
      <c r="AO476">
        <f>(AQ476 - AP476 + DZ476*1E3/(8.314*(EB476+273.15)) * AS476/DY476 * AR476) * DY476/(100*DM476) * 1000/(1000 - AQ476)</f>
        <v>0</v>
      </c>
      <c r="AP476">
        <v>20.24898763872517</v>
      </c>
      <c r="AQ476">
        <v>23.94153878787878</v>
      </c>
      <c r="AR476">
        <v>0.007420500025829376</v>
      </c>
      <c r="AS476">
        <v>108.0142329916275</v>
      </c>
      <c r="AT476">
        <v>0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5</v>
      </c>
      <c r="DN476">
        <v>0.5</v>
      </c>
      <c r="DO476" t="s">
        <v>440</v>
      </c>
      <c r="DP476">
        <v>2</v>
      </c>
      <c r="DQ476" t="b">
        <v>1</v>
      </c>
      <c r="DR476">
        <v>1758822474.214286</v>
      </c>
      <c r="DS476">
        <v>1164.996428571428</v>
      </c>
      <c r="DT476">
        <v>1227.48</v>
      </c>
      <c r="DU476">
        <v>23.905075</v>
      </c>
      <c r="DV476">
        <v>20.10903571428571</v>
      </c>
      <c r="DW476">
        <v>1166.071071428571</v>
      </c>
      <c r="DX476">
        <v>23.77361071428572</v>
      </c>
      <c r="DY476">
        <v>500.0036785714286</v>
      </c>
      <c r="DZ476">
        <v>91.1156607142857</v>
      </c>
      <c r="EA476">
        <v>0.0299119</v>
      </c>
      <c r="EB476">
        <v>30.50695714285714</v>
      </c>
      <c r="EC476">
        <v>30.01440357142857</v>
      </c>
      <c r="ED476">
        <v>999.9000000000002</v>
      </c>
      <c r="EE476">
        <v>0</v>
      </c>
      <c r="EF476">
        <v>0</v>
      </c>
      <c r="EG476">
        <v>10000.33392857143</v>
      </c>
      <c r="EH476">
        <v>0</v>
      </c>
      <c r="EI476">
        <v>11.8598</v>
      </c>
      <c r="EJ476">
        <v>-62.483</v>
      </c>
      <c r="EK476">
        <v>1193.528214285714</v>
      </c>
      <c r="EL476">
        <v>1252.671428571428</v>
      </c>
      <c r="EM476">
        <v>3.796048928571429</v>
      </c>
      <c r="EN476">
        <v>1227.48</v>
      </c>
      <c r="EO476">
        <v>20.10903571428571</v>
      </c>
      <c r="EP476">
        <v>2.1781275</v>
      </c>
      <c r="EQ476">
        <v>1.832247857142857</v>
      </c>
      <c r="ER476">
        <v>18.80232857142857</v>
      </c>
      <c r="ES476">
        <v>16.06448928571428</v>
      </c>
      <c r="ET476">
        <v>1999.907142857143</v>
      </c>
      <c r="EU476">
        <v>0.9800055357142855</v>
      </c>
      <c r="EV476">
        <v>0.01999446428571428</v>
      </c>
      <c r="EW476">
        <v>0</v>
      </c>
      <c r="EX476">
        <v>762.6657500000001</v>
      </c>
      <c r="EY476">
        <v>5.00097</v>
      </c>
      <c r="EZ476">
        <v>15242.67857142857</v>
      </c>
      <c r="FA476">
        <v>16706.825</v>
      </c>
      <c r="FB476">
        <v>41.125</v>
      </c>
      <c r="FC476">
        <v>41.5</v>
      </c>
      <c r="FD476">
        <v>41.06649999999998</v>
      </c>
      <c r="FE476">
        <v>41.06199999999999</v>
      </c>
      <c r="FF476">
        <v>41.72974999999999</v>
      </c>
      <c r="FG476">
        <v>1955.016071428572</v>
      </c>
      <c r="FH476">
        <v>39.89107142857144</v>
      </c>
      <c r="FI476">
        <v>0</v>
      </c>
      <c r="FJ476">
        <v>1758822483</v>
      </c>
      <c r="FK476">
        <v>0</v>
      </c>
      <c r="FL476">
        <v>762.6561153846155</v>
      </c>
      <c r="FM476">
        <v>-4.683247858209667</v>
      </c>
      <c r="FN476">
        <v>-94.16752127517634</v>
      </c>
      <c r="FO476">
        <v>15242.86153846154</v>
      </c>
      <c r="FP476">
        <v>15</v>
      </c>
      <c r="FQ476">
        <v>0</v>
      </c>
      <c r="FR476" t="s">
        <v>441</v>
      </c>
      <c r="FS476">
        <v>1747247426.5</v>
      </c>
      <c r="FT476">
        <v>1747247420.5</v>
      </c>
      <c r="FU476">
        <v>0</v>
      </c>
      <c r="FV476">
        <v>1.027</v>
      </c>
      <c r="FW476">
        <v>0.031</v>
      </c>
      <c r="FX476">
        <v>0.02</v>
      </c>
      <c r="FY476">
        <v>0.05</v>
      </c>
      <c r="FZ476">
        <v>420</v>
      </c>
      <c r="GA476">
        <v>16</v>
      </c>
      <c r="GB476">
        <v>0.01</v>
      </c>
      <c r="GC476">
        <v>0.1</v>
      </c>
      <c r="GD476">
        <v>-62.46893902439024</v>
      </c>
      <c r="GE476">
        <v>0.4524857142855492</v>
      </c>
      <c r="GF476">
        <v>0.217480974080155</v>
      </c>
      <c r="GG476">
        <v>0</v>
      </c>
      <c r="GH476">
        <v>762.8278823529412</v>
      </c>
      <c r="GI476">
        <v>-3.330725737952186</v>
      </c>
      <c r="GJ476">
        <v>0.4417193522579281</v>
      </c>
      <c r="GK476">
        <v>-1</v>
      </c>
      <c r="GL476">
        <v>3.852410731707317</v>
      </c>
      <c r="GM476">
        <v>-1.176324878048775</v>
      </c>
      <c r="GN476">
        <v>0.117359932298978</v>
      </c>
      <c r="GO476">
        <v>0</v>
      </c>
      <c r="GP476">
        <v>0</v>
      </c>
      <c r="GQ476">
        <v>2</v>
      </c>
      <c r="GR476" t="s">
        <v>450</v>
      </c>
      <c r="GS476">
        <v>3.13541</v>
      </c>
      <c r="GT476">
        <v>2.69017</v>
      </c>
      <c r="GU476">
        <v>0.193406</v>
      </c>
      <c r="GV476">
        <v>0.197682</v>
      </c>
      <c r="GW476">
        <v>0.106818</v>
      </c>
      <c r="GX476">
        <v>0.09386609999999999</v>
      </c>
      <c r="GY476">
        <v>25615.4</v>
      </c>
      <c r="GZ476">
        <v>25529.4</v>
      </c>
      <c r="HA476">
        <v>29526.2</v>
      </c>
      <c r="HB476">
        <v>29409.2</v>
      </c>
      <c r="HC476">
        <v>34842.9</v>
      </c>
      <c r="HD476">
        <v>35299.7</v>
      </c>
      <c r="HE476">
        <v>41547.2</v>
      </c>
      <c r="HF476">
        <v>41780.4</v>
      </c>
      <c r="HG476">
        <v>1.92377</v>
      </c>
      <c r="HH476">
        <v>1.87975</v>
      </c>
      <c r="HI476">
        <v>0.07212159999999999</v>
      </c>
      <c r="HJ476">
        <v>0</v>
      </c>
      <c r="HK476">
        <v>28.878</v>
      </c>
      <c r="HL476">
        <v>999.9</v>
      </c>
      <c r="HM476">
        <v>48.6</v>
      </c>
      <c r="HN476">
        <v>31.2</v>
      </c>
      <c r="HO476">
        <v>24.3366</v>
      </c>
      <c r="HP476">
        <v>61.9667</v>
      </c>
      <c r="HQ476">
        <v>25.8293</v>
      </c>
      <c r="HR476">
        <v>1</v>
      </c>
      <c r="HS476">
        <v>0.11453</v>
      </c>
      <c r="HT476">
        <v>-0.692576</v>
      </c>
      <c r="HU476">
        <v>20.3388</v>
      </c>
      <c r="HV476">
        <v>5.21744</v>
      </c>
      <c r="HW476">
        <v>12.0132</v>
      </c>
      <c r="HX476">
        <v>4.9889</v>
      </c>
      <c r="HY476">
        <v>3.2878</v>
      </c>
      <c r="HZ476">
        <v>9999</v>
      </c>
      <c r="IA476">
        <v>9999</v>
      </c>
      <c r="IB476">
        <v>9999</v>
      </c>
      <c r="IC476">
        <v>6</v>
      </c>
      <c r="ID476">
        <v>1.86757</v>
      </c>
      <c r="IE476">
        <v>1.86676</v>
      </c>
      <c r="IF476">
        <v>1.86604</v>
      </c>
      <c r="IG476">
        <v>1.866</v>
      </c>
      <c r="IH476">
        <v>1.86785</v>
      </c>
      <c r="II476">
        <v>1.87029</v>
      </c>
      <c r="IJ476">
        <v>1.869</v>
      </c>
      <c r="IK476">
        <v>1.87042</v>
      </c>
      <c r="IL476">
        <v>0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-1.11</v>
      </c>
      <c r="IZ476">
        <v>0.1319</v>
      </c>
      <c r="JA476">
        <v>-0.08430758455233166</v>
      </c>
      <c r="JB476">
        <v>-0.0005046786976645747</v>
      </c>
      <c r="JC476">
        <v>-2.788243218172637E-07</v>
      </c>
      <c r="JD476">
        <v>-1.458253586176284E-11</v>
      </c>
      <c r="JE476">
        <v>-0.06436460862781151</v>
      </c>
      <c r="JF476">
        <v>-0.004978686969522418</v>
      </c>
      <c r="JG476">
        <v>0.0008967905392753483</v>
      </c>
      <c r="JH476">
        <v>-1.433903952826167E-05</v>
      </c>
      <c r="JI476">
        <v>4</v>
      </c>
      <c r="JJ476">
        <v>2332</v>
      </c>
      <c r="JK476">
        <v>1</v>
      </c>
      <c r="JL476">
        <v>26</v>
      </c>
      <c r="JM476">
        <v>192917.6</v>
      </c>
      <c r="JN476">
        <v>192917.7</v>
      </c>
      <c r="JO476">
        <v>2.51099</v>
      </c>
      <c r="JP476">
        <v>2.24609</v>
      </c>
      <c r="JQ476">
        <v>1.39648</v>
      </c>
      <c r="JR476">
        <v>2.34863</v>
      </c>
      <c r="JS476">
        <v>1.49536</v>
      </c>
      <c r="JT476">
        <v>2.58301</v>
      </c>
      <c r="JU476">
        <v>36.6469</v>
      </c>
      <c r="JV476">
        <v>24.0612</v>
      </c>
      <c r="JW476">
        <v>18</v>
      </c>
      <c r="JX476">
        <v>492.777</v>
      </c>
      <c r="JY476">
        <v>454.831</v>
      </c>
      <c r="JZ476">
        <v>29.1299</v>
      </c>
      <c r="KA476">
        <v>29.0985</v>
      </c>
      <c r="KB476">
        <v>29.9995</v>
      </c>
      <c r="KC476">
        <v>28.9193</v>
      </c>
      <c r="KD476">
        <v>28.845</v>
      </c>
      <c r="KE476">
        <v>50.2391</v>
      </c>
      <c r="KF476">
        <v>21.2933</v>
      </c>
      <c r="KG476">
        <v>57.2259</v>
      </c>
      <c r="KH476">
        <v>29.0005</v>
      </c>
      <c r="KI476">
        <v>1269.29</v>
      </c>
      <c r="KJ476">
        <v>20.241</v>
      </c>
      <c r="KK476">
        <v>100.909</v>
      </c>
      <c r="KL476">
        <v>100.469</v>
      </c>
    </row>
    <row r="477" spans="1:298">
      <c r="A477">
        <v>461</v>
      </c>
      <c r="B477">
        <v>1758822487</v>
      </c>
      <c r="C477">
        <v>9451.900000095367</v>
      </c>
      <c r="D477" t="s">
        <v>1370</v>
      </c>
      <c r="E477" t="s">
        <v>1371</v>
      </c>
      <c r="F477">
        <v>5</v>
      </c>
      <c r="G477" t="s">
        <v>1219</v>
      </c>
      <c r="H477" t="s">
        <v>437</v>
      </c>
      <c r="I477" t="s">
        <v>438</v>
      </c>
      <c r="J477">
        <v>1758822479.5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1285.221809285251</v>
      </c>
      <c r="AL477">
        <v>1234.990727272727</v>
      </c>
      <c r="AM477">
        <v>3.347914481292277</v>
      </c>
      <c r="AN477">
        <v>65.06537855380651</v>
      </c>
      <c r="AO477">
        <f>(AQ477 - AP477 + DZ477*1E3/(8.314*(EB477+273.15)) * AS477/DY477 * AR477) * DY477/(100*DM477) * 1000/(1000 - AQ477)</f>
        <v>0</v>
      </c>
      <c r="AP477">
        <v>20.27682729346532</v>
      </c>
      <c r="AQ477">
        <v>23.9515393939394</v>
      </c>
      <c r="AR477">
        <v>0.0005038670101182112</v>
      </c>
      <c r="AS477">
        <v>108.0142329916275</v>
      </c>
      <c r="AT477">
        <v>0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5</v>
      </c>
      <c r="DN477">
        <v>0.5</v>
      </c>
      <c r="DO477" t="s">
        <v>440</v>
      </c>
      <c r="DP477">
        <v>2</v>
      </c>
      <c r="DQ477" t="b">
        <v>1</v>
      </c>
      <c r="DR477">
        <v>1758822479.5</v>
      </c>
      <c r="DS477">
        <v>1182.45037037037</v>
      </c>
      <c r="DT477">
        <v>1244.802222222222</v>
      </c>
      <c r="DU477">
        <v>23.92721481481481</v>
      </c>
      <c r="DV477">
        <v>20.20212592592593</v>
      </c>
      <c r="DW477">
        <v>1183.547037037037</v>
      </c>
      <c r="DX477">
        <v>23.79545925925925</v>
      </c>
      <c r="DY477">
        <v>500.0126666666667</v>
      </c>
      <c r="DZ477">
        <v>91.11658148148148</v>
      </c>
      <c r="EA477">
        <v>0.02993013703703704</v>
      </c>
      <c r="EB477">
        <v>30.52481481481481</v>
      </c>
      <c r="EC477">
        <v>30.04142962962963</v>
      </c>
      <c r="ED477">
        <v>999.9000000000001</v>
      </c>
      <c r="EE477">
        <v>0</v>
      </c>
      <c r="EF477">
        <v>0</v>
      </c>
      <c r="EG477">
        <v>10001.57333333333</v>
      </c>
      <c r="EH477">
        <v>0</v>
      </c>
      <c r="EI477">
        <v>11.8598</v>
      </c>
      <c r="EJ477">
        <v>-62.35042592592592</v>
      </c>
      <c r="EK477">
        <v>1211.437037037037</v>
      </c>
      <c r="EL477">
        <v>1270.468888888889</v>
      </c>
      <c r="EM477">
        <v>3.725097407407408</v>
      </c>
      <c r="EN477">
        <v>1244.802222222222</v>
      </c>
      <c r="EO477">
        <v>20.20212592592593</v>
      </c>
      <c r="EP477">
        <v>2.180166296296296</v>
      </c>
      <c r="EQ477">
        <v>1.840748148148148</v>
      </c>
      <c r="ER477">
        <v>18.8173037037037</v>
      </c>
      <c r="ES477">
        <v>16.13708148148148</v>
      </c>
      <c r="ET477">
        <v>1999.933703703704</v>
      </c>
      <c r="EU477">
        <v>0.9800046666666666</v>
      </c>
      <c r="EV477">
        <v>0.01999535555555555</v>
      </c>
      <c r="EW477">
        <v>0</v>
      </c>
      <c r="EX477">
        <v>762.1852222222223</v>
      </c>
      <c r="EY477">
        <v>5.00097</v>
      </c>
      <c r="EZ477">
        <v>15233.35925925926</v>
      </c>
      <c r="FA477">
        <v>16707.05185185185</v>
      </c>
      <c r="FB477">
        <v>41.125</v>
      </c>
      <c r="FC477">
        <v>41.5</v>
      </c>
      <c r="FD477">
        <v>41.06199999999999</v>
      </c>
      <c r="FE477">
        <v>41.0574074074074</v>
      </c>
      <c r="FF477">
        <v>41.71266666666666</v>
      </c>
      <c r="FG477">
        <v>1955.040370370371</v>
      </c>
      <c r="FH477">
        <v>39.89333333333334</v>
      </c>
      <c r="FI477">
        <v>0</v>
      </c>
      <c r="FJ477">
        <v>1758822488.4</v>
      </c>
      <c r="FK477">
        <v>0</v>
      </c>
      <c r="FL477">
        <v>762.13724</v>
      </c>
      <c r="FM477">
        <v>-7.354846142263116</v>
      </c>
      <c r="FN477">
        <v>-127.9076921642614</v>
      </c>
      <c r="FO477">
        <v>15232.436</v>
      </c>
      <c r="FP477">
        <v>15</v>
      </c>
      <c r="FQ477">
        <v>0</v>
      </c>
      <c r="FR477" t="s">
        <v>441</v>
      </c>
      <c r="FS477">
        <v>1747247426.5</v>
      </c>
      <c r="FT477">
        <v>1747247420.5</v>
      </c>
      <c r="FU477">
        <v>0</v>
      </c>
      <c r="FV477">
        <v>1.027</v>
      </c>
      <c r="FW477">
        <v>0.031</v>
      </c>
      <c r="FX477">
        <v>0.02</v>
      </c>
      <c r="FY477">
        <v>0.05</v>
      </c>
      <c r="FZ477">
        <v>420</v>
      </c>
      <c r="GA477">
        <v>16</v>
      </c>
      <c r="GB477">
        <v>0.01</v>
      </c>
      <c r="GC477">
        <v>0.1</v>
      </c>
      <c r="GD477">
        <v>-62.45047073170731</v>
      </c>
      <c r="GE477">
        <v>1.288427874564369</v>
      </c>
      <c r="GF477">
        <v>0.2437265923659005</v>
      </c>
      <c r="GG477">
        <v>0</v>
      </c>
      <c r="GH477">
        <v>762.5199117647059</v>
      </c>
      <c r="GI477">
        <v>-5.6075630252734</v>
      </c>
      <c r="GJ477">
        <v>0.613391985200851</v>
      </c>
      <c r="GK477">
        <v>-1</v>
      </c>
      <c r="GL477">
        <v>3.784804146341464</v>
      </c>
      <c r="GM477">
        <v>-0.9617496167247354</v>
      </c>
      <c r="GN477">
        <v>0.09800159209696321</v>
      </c>
      <c r="GO477">
        <v>0</v>
      </c>
      <c r="GP477">
        <v>0</v>
      </c>
      <c r="GQ477">
        <v>2</v>
      </c>
      <c r="GR477" t="s">
        <v>450</v>
      </c>
      <c r="GS477">
        <v>3.13544</v>
      </c>
      <c r="GT477">
        <v>2.69023</v>
      </c>
      <c r="GU477">
        <v>0.195068</v>
      </c>
      <c r="GV477">
        <v>0.199241</v>
      </c>
      <c r="GW477">
        <v>0.106838</v>
      </c>
      <c r="GX477">
        <v>0.0939141</v>
      </c>
      <c r="GY477">
        <v>25562.8</v>
      </c>
      <c r="GZ477">
        <v>25480.1</v>
      </c>
      <c r="HA477">
        <v>29526.6</v>
      </c>
      <c r="HB477">
        <v>29409.6</v>
      </c>
      <c r="HC477">
        <v>34842.6</v>
      </c>
      <c r="HD477">
        <v>35298.1</v>
      </c>
      <c r="HE477">
        <v>41547.8</v>
      </c>
      <c r="HF477">
        <v>41780.8</v>
      </c>
      <c r="HG477">
        <v>1.92388</v>
      </c>
      <c r="HH477">
        <v>1.8803</v>
      </c>
      <c r="HI477">
        <v>0.0737756</v>
      </c>
      <c r="HJ477">
        <v>0</v>
      </c>
      <c r="HK477">
        <v>28.8665</v>
      </c>
      <c r="HL477">
        <v>999.9</v>
      </c>
      <c r="HM477">
        <v>48.6</v>
      </c>
      <c r="HN477">
        <v>31.2</v>
      </c>
      <c r="HO477">
        <v>24.339</v>
      </c>
      <c r="HP477">
        <v>61.8567</v>
      </c>
      <c r="HQ477">
        <v>25.6651</v>
      </c>
      <c r="HR477">
        <v>1</v>
      </c>
      <c r="HS477">
        <v>0.114042</v>
      </c>
      <c r="HT477">
        <v>-0.323415</v>
      </c>
      <c r="HU477">
        <v>20.34</v>
      </c>
      <c r="HV477">
        <v>5.21639</v>
      </c>
      <c r="HW477">
        <v>12.0122</v>
      </c>
      <c r="HX477">
        <v>4.98855</v>
      </c>
      <c r="HY477">
        <v>3.2875</v>
      </c>
      <c r="HZ477">
        <v>9999</v>
      </c>
      <c r="IA477">
        <v>9999</v>
      </c>
      <c r="IB477">
        <v>9999</v>
      </c>
      <c r="IC477">
        <v>6</v>
      </c>
      <c r="ID477">
        <v>1.86762</v>
      </c>
      <c r="IE477">
        <v>1.86676</v>
      </c>
      <c r="IF477">
        <v>1.86604</v>
      </c>
      <c r="IG477">
        <v>1.86601</v>
      </c>
      <c r="IH477">
        <v>1.86788</v>
      </c>
      <c r="II477">
        <v>1.87028</v>
      </c>
      <c r="IJ477">
        <v>1.86897</v>
      </c>
      <c r="IK477">
        <v>1.87042</v>
      </c>
      <c r="IL477">
        <v>0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-1.13</v>
      </c>
      <c r="IZ477">
        <v>0.1321</v>
      </c>
      <c r="JA477">
        <v>-0.08430758455233166</v>
      </c>
      <c r="JB477">
        <v>-0.0005046786976645747</v>
      </c>
      <c r="JC477">
        <v>-2.788243218172637E-07</v>
      </c>
      <c r="JD477">
        <v>-1.458253586176284E-11</v>
      </c>
      <c r="JE477">
        <v>-0.06436460862781151</v>
      </c>
      <c r="JF477">
        <v>-0.004978686969522418</v>
      </c>
      <c r="JG477">
        <v>0.0008967905392753483</v>
      </c>
      <c r="JH477">
        <v>-1.433903952826167E-05</v>
      </c>
      <c r="JI477">
        <v>4</v>
      </c>
      <c r="JJ477">
        <v>2332</v>
      </c>
      <c r="JK477">
        <v>1</v>
      </c>
      <c r="JL477">
        <v>26</v>
      </c>
      <c r="JM477">
        <v>192917.7</v>
      </c>
      <c r="JN477">
        <v>192917.8</v>
      </c>
      <c r="JO477">
        <v>2.53906</v>
      </c>
      <c r="JP477">
        <v>2.23145</v>
      </c>
      <c r="JQ477">
        <v>1.39648</v>
      </c>
      <c r="JR477">
        <v>2.34619</v>
      </c>
      <c r="JS477">
        <v>1.49536</v>
      </c>
      <c r="JT477">
        <v>2.72949</v>
      </c>
      <c r="JU477">
        <v>36.6233</v>
      </c>
      <c r="JV477">
        <v>24.0612</v>
      </c>
      <c r="JW477">
        <v>18</v>
      </c>
      <c r="JX477">
        <v>492.841</v>
      </c>
      <c r="JY477">
        <v>455.162</v>
      </c>
      <c r="JZ477">
        <v>29.0671</v>
      </c>
      <c r="KA477">
        <v>29.0982</v>
      </c>
      <c r="KB477">
        <v>29.9995</v>
      </c>
      <c r="KC477">
        <v>28.9193</v>
      </c>
      <c r="KD477">
        <v>28.8429</v>
      </c>
      <c r="KE477">
        <v>50.8059</v>
      </c>
      <c r="KF477">
        <v>21.2933</v>
      </c>
      <c r="KG477">
        <v>57.2259</v>
      </c>
      <c r="KH477">
        <v>28.9411</v>
      </c>
      <c r="KI477">
        <v>1289.68</v>
      </c>
      <c r="KJ477">
        <v>20.2892</v>
      </c>
      <c r="KK477">
        <v>100.911</v>
      </c>
      <c r="KL477">
        <v>100.47</v>
      </c>
    </row>
    <row r="478" spans="1:298">
      <c r="A478">
        <v>462</v>
      </c>
      <c r="B478">
        <v>1758822492</v>
      </c>
      <c r="C478">
        <v>9456.900000095367</v>
      </c>
      <c r="D478" t="s">
        <v>1372</v>
      </c>
      <c r="E478" t="s">
        <v>1373</v>
      </c>
      <c r="F478">
        <v>5</v>
      </c>
      <c r="G478" t="s">
        <v>1219</v>
      </c>
      <c r="H478" t="s">
        <v>437</v>
      </c>
      <c r="I478" t="s">
        <v>438</v>
      </c>
      <c r="J478">
        <v>1758822484.214286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1302.063176911553</v>
      </c>
      <c r="AL478">
        <v>1251.671454545454</v>
      </c>
      <c r="AM478">
        <v>3.339483413465494</v>
      </c>
      <c r="AN478">
        <v>65.06537855380651</v>
      </c>
      <c r="AO478">
        <f>(AQ478 - AP478 + DZ478*1E3/(8.314*(EB478+273.15)) * AS478/DY478 * AR478) * DY478/(100*DM478) * 1000/(1000 - AQ478)</f>
        <v>0</v>
      </c>
      <c r="AP478">
        <v>20.28677007879109</v>
      </c>
      <c r="AQ478">
        <v>23.93057636363634</v>
      </c>
      <c r="AR478">
        <v>-0.005072780402834843</v>
      </c>
      <c r="AS478">
        <v>108.0142329916275</v>
      </c>
      <c r="AT478">
        <v>0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5</v>
      </c>
      <c r="DN478">
        <v>0.5</v>
      </c>
      <c r="DO478" t="s">
        <v>440</v>
      </c>
      <c r="DP478">
        <v>2</v>
      </c>
      <c r="DQ478" t="b">
        <v>1</v>
      </c>
      <c r="DR478">
        <v>1758822484.214286</v>
      </c>
      <c r="DS478">
        <v>1197.903214285714</v>
      </c>
      <c r="DT478">
        <v>1260.267142857143</v>
      </c>
      <c r="DU478">
        <v>23.93828214285714</v>
      </c>
      <c r="DV478">
        <v>20.26048928571428</v>
      </c>
      <c r="DW478">
        <v>1199.017857142857</v>
      </c>
      <c r="DX478">
        <v>23.80639285714286</v>
      </c>
      <c r="DY478">
        <v>500.0155357142857</v>
      </c>
      <c r="DZ478">
        <v>91.11637857142857</v>
      </c>
      <c r="EA478">
        <v>0.029895125</v>
      </c>
      <c r="EB478">
        <v>30.53711428571428</v>
      </c>
      <c r="EC478">
        <v>30.06163928571429</v>
      </c>
      <c r="ED478">
        <v>999.9000000000002</v>
      </c>
      <c r="EE478">
        <v>0</v>
      </c>
      <c r="EF478">
        <v>0</v>
      </c>
      <c r="EG478">
        <v>9996.365357142857</v>
      </c>
      <c r="EH478">
        <v>0</v>
      </c>
      <c r="EI478">
        <v>11.8598</v>
      </c>
      <c r="EJ478">
        <v>-62.36290357142858</v>
      </c>
      <c r="EK478">
        <v>1227.282142857143</v>
      </c>
      <c r="EL478">
        <v>1286.328928571428</v>
      </c>
      <c r="EM478">
        <v>3.677810357142857</v>
      </c>
      <c r="EN478">
        <v>1260.267142857143</v>
      </c>
      <c r="EO478">
        <v>20.26048928571428</v>
      </c>
      <c r="EP478">
        <v>2.181170357142857</v>
      </c>
      <c r="EQ478">
        <v>1.846061071428571</v>
      </c>
      <c r="ER478">
        <v>18.824675</v>
      </c>
      <c r="ES478">
        <v>16.18234285714286</v>
      </c>
      <c r="ET478">
        <v>1999.949642857143</v>
      </c>
      <c r="EU478">
        <v>0.9800048928571429</v>
      </c>
      <c r="EV478">
        <v>0.01999513214285714</v>
      </c>
      <c r="EW478">
        <v>0</v>
      </c>
      <c r="EX478">
        <v>761.6545000000002</v>
      </c>
      <c r="EY478">
        <v>5.00097</v>
      </c>
      <c r="EZ478">
        <v>15222.98571428571</v>
      </c>
      <c r="FA478">
        <v>16707.19642857143</v>
      </c>
      <c r="FB478">
        <v>41.125</v>
      </c>
      <c r="FC478">
        <v>41.5</v>
      </c>
      <c r="FD478">
        <v>41.06199999999999</v>
      </c>
      <c r="FE478">
        <v>41.05757142857141</v>
      </c>
      <c r="FF478">
        <v>41.69824999999999</v>
      </c>
      <c r="FG478">
        <v>1955.056428571429</v>
      </c>
      <c r="FH478">
        <v>39.89321428571429</v>
      </c>
      <c r="FI478">
        <v>0</v>
      </c>
      <c r="FJ478">
        <v>1758822493.2</v>
      </c>
      <c r="FK478">
        <v>0</v>
      </c>
      <c r="FL478">
        <v>761.56852</v>
      </c>
      <c r="FM478">
        <v>-6.552153847311009</v>
      </c>
      <c r="FN478">
        <v>-146.261538554462</v>
      </c>
      <c r="FO478">
        <v>15221.524</v>
      </c>
      <c r="FP478">
        <v>15</v>
      </c>
      <c r="FQ478">
        <v>0</v>
      </c>
      <c r="FR478" t="s">
        <v>441</v>
      </c>
      <c r="FS478">
        <v>1747247426.5</v>
      </c>
      <c r="FT478">
        <v>1747247420.5</v>
      </c>
      <c r="FU478">
        <v>0</v>
      </c>
      <c r="FV478">
        <v>1.027</v>
      </c>
      <c r="FW478">
        <v>0.031</v>
      </c>
      <c r="FX478">
        <v>0.02</v>
      </c>
      <c r="FY478">
        <v>0.05</v>
      </c>
      <c r="FZ478">
        <v>420</v>
      </c>
      <c r="GA478">
        <v>16</v>
      </c>
      <c r="GB478">
        <v>0.01</v>
      </c>
      <c r="GC478">
        <v>0.1</v>
      </c>
      <c r="GD478">
        <v>-62.395025</v>
      </c>
      <c r="GE478">
        <v>0.215635272045179</v>
      </c>
      <c r="GF478">
        <v>0.2456086019971611</v>
      </c>
      <c r="GG478">
        <v>0</v>
      </c>
      <c r="GH478">
        <v>762.0059705882353</v>
      </c>
      <c r="GI478">
        <v>-6.772605042976084</v>
      </c>
      <c r="GJ478">
        <v>0.7071207769911654</v>
      </c>
      <c r="GK478">
        <v>-1</v>
      </c>
      <c r="GL478">
        <v>3.714291</v>
      </c>
      <c r="GM478">
        <v>-0.5896516322701828</v>
      </c>
      <c r="GN478">
        <v>0.06261453424724965</v>
      </c>
      <c r="GO478">
        <v>0</v>
      </c>
      <c r="GP478">
        <v>0</v>
      </c>
      <c r="GQ478">
        <v>2</v>
      </c>
      <c r="GR478" t="s">
        <v>450</v>
      </c>
      <c r="GS478">
        <v>3.13534</v>
      </c>
      <c r="GT478">
        <v>2.69019</v>
      </c>
      <c r="GU478">
        <v>0.196715</v>
      </c>
      <c r="GV478">
        <v>0.200886</v>
      </c>
      <c r="GW478">
        <v>0.106762</v>
      </c>
      <c r="GX478">
        <v>0.09393360000000001</v>
      </c>
      <c r="GY478">
        <v>25510.6</v>
      </c>
      <c r="GZ478">
        <v>25427.8</v>
      </c>
      <c r="HA478">
        <v>29526.7</v>
      </c>
      <c r="HB478">
        <v>29409.7</v>
      </c>
      <c r="HC478">
        <v>34845.9</v>
      </c>
      <c r="HD478">
        <v>35297.6</v>
      </c>
      <c r="HE478">
        <v>41548.1</v>
      </c>
      <c r="HF478">
        <v>41781</v>
      </c>
      <c r="HG478">
        <v>1.92353</v>
      </c>
      <c r="HH478">
        <v>1.88015</v>
      </c>
      <c r="HI478">
        <v>0.0751019</v>
      </c>
      <c r="HJ478">
        <v>0</v>
      </c>
      <c r="HK478">
        <v>28.8587</v>
      </c>
      <c r="HL478">
        <v>999.9</v>
      </c>
      <c r="HM478">
        <v>48.6</v>
      </c>
      <c r="HN478">
        <v>31.2</v>
      </c>
      <c r="HO478">
        <v>24.3391</v>
      </c>
      <c r="HP478">
        <v>61.7767</v>
      </c>
      <c r="HQ478">
        <v>25.641</v>
      </c>
      <c r="HR478">
        <v>1</v>
      </c>
      <c r="HS478">
        <v>0.113935</v>
      </c>
      <c r="HT478">
        <v>-0.144826</v>
      </c>
      <c r="HU478">
        <v>20.3405</v>
      </c>
      <c r="HV478">
        <v>5.21714</v>
      </c>
      <c r="HW478">
        <v>12.0131</v>
      </c>
      <c r="HX478">
        <v>4.98885</v>
      </c>
      <c r="HY478">
        <v>3.28775</v>
      </c>
      <c r="HZ478">
        <v>9999</v>
      </c>
      <c r="IA478">
        <v>9999</v>
      </c>
      <c r="IB478">
        <v>9999</v>
      </c>
      <c r="IC478">
        <v>6</v>
      </c>
      <c r="ID478">
        <v>1.86762</v>
      </c>
      <c r="IE478">
        <v>1.86676</v>
      </c>
      <c r="IF478">
        <v>1.86604</v>
      </c>
      <c r="IG478">
        <v>1.86601</v>
      </c>
      <c r="IH478">
        <v>1.86786</v>
      </c>
      <c r="II478">
        <v>1.87027</v>
      </c>
      <c r="IJ478">
        <v>1.86894</v>
      </c>
      <c r="IK478">
        <v>1.87042</v>
      </c>
      <c r="IL478">
        <v>0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-1.15</v>
      </c>
      <c r="IZ478">
        <v>0.1317</v>
      </c>
      <c r="JA478">
        <v>-0.08430758455233166</v>
      </c>
      <c r="JB478">
        <v>-0.0005046786976645747</v>
      </c>
      <c r="JC478">
        <v>-2.788243218172637E-07</v>
      </c>
      <c r="JD478">
        <v>-1.458253586176284E-11</v>
      </c>
      <c r="JE478">
        <v>-0.06436460862781151</v>
      </c>
      <c r="JF478">
        <v>-0.004978686969522418</v>
      </c>
      <c r="JG478">
        <v>0.0008967905392753483</v>
      </c>
      <c r="JH478">
        <v>-1.433903952826167E-05</v>
      </c>
      <c r="JI478">
        <v>4</v>
      </c>
      <c r="JJ478">
        <v>2332</v>
      </c>
      <c r="JK478">
        <v>1</v>
      </c>
      <c r="JL478">
        <v>26</v>
      </c>
      <c r="JM478">
        <v>192917.8</v>
      </c>
      <c r="JN478">
        <v>192917.9</v>
      </c>
      <c r="JO478">
        <v>2.56348</v>
      </c>
      <c r="JP478">
        <v>2.229</v>
      </c>
      <c r="JQ478">
        <v>1.39648</v>
      </c>
      <c r="JR478">
        <v>2.34985</v>
      </c>
      <c r="JS478">
        <v>1.49536</v>
      </c>
      <c r="JT478">
        <v>2.66968</v>
      </c>
      <c r="JU478">
        <v>36.6469</v>
      </c>
      <c r="JV478">
        <v>24.07</v>
      </c>
      <c r="JW478">
        <v>18</v>
      </c>
      <c r="JX478">
        <v>492.601</v>
      </c>
      <c r="JY478">
        <v>455.064</v>
      </c>
      <c r="JZ478">
        <v>28.9739</v>
      </c>
      <c r="KA478">
        <v>29.096</v>
      </c>
      <c r="KB478">
        <v>29.9998</v>
      </c>
      <c r="KC478">
        <v>28.9171</v>
      </c>
      <c r="KD478">
        <v>28.8426</v>
      </c>
      <c r="KE478">
        <v>51.3059</v>
      </c>
      <c r="KF478">
        <v>21.2933</v>
      </c>
      <c r="KG478">
        <v>57.2259</v>
      </c>
      <c r="KH478">
        <v>28.8664</v>
      </c>
      <c r="KI478">
        <v>1303.06</v>
      </c>
      <c r="KJ478">
        <v>20.3629</v>
      </c>
      <c r="KK478">
        <v>100.911</v>
      </c>
      <c r="KL478">
        <v>100.471</v>
      </c>
    </row>
    <row r="479" spans="1:298">
      <c r="A479">
        <v>463</v>
      </c>
      <c r="B479">
        <v>1758822497</v>
      </c>
      <c r="C479">
        <v>9461.900000095367</v>
      </c>
      <c r="D479" t="s">
        <v>1374</v>
      </c>
      <c r="E479" t="s">
        <v>1375</v>
      </c>
      <c r="F479">
        <v>5</v>
      </c>
      <c r="G479" t="s">
        <v>1219</v>
      </c>
      <c r="H479" t="s">
        <v>437</v>
      </c>
      <c r="I479" t="s">
        <v>438</v>
      </c>
      <c r="J479">
        <v>1758822489.5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1319.405024782184</v>
      </c>
      <c r="AL479">
        <v>1268.670424242424</v>
      </c>
      <c r="AM479">
        <v>3.39820034742874</v>
      </c>
      <c r="AN479">
        <v>65.06537855380651</v>
      </c>
      <c r="AO479">
        <f>(AQ479 - AP479 + DZ479*1E3/(8.314*(EB479+273.15)) * AS479/DY479 * AR479) * DY479/(100*DM479) * 1000/(1000 - AQ479)</f>
        <v>0</v>
      </c>
      <c r="AP479">
        <v>20.29424214486958</v>
      </c>
      <c r="AQ479">
        <v>23.89517272727273</v>
      </c>
      <c r="AR479">
        <v>-0.007118325325303778</v>
      </c>
      <c r="AS479">
        <v>108.0142329916275</v>
      </c>
      <c r="AT479">
        <v>0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5</v>
      </c>
      <c r="DN479">
        <v>0.5</v>
      </c>
      <c r="DO479" t="s">
        <v>440</v>
      </c>
      <c r="DP479">
        <v>2</v>
      </c>
      <c r="DQ479" t="b">
        <v>1</v>
      </c>
      <c r="DR479">
        <v>1758822489.5</v>
      </c>
      <c r="DS479">
        <v>1215.258148148148</v>
      </c>
      <c r="DT479">
        <v>1277.811481481481</v>
      </c>
      <c r="DU479">
        <v>23.93389629629629</v>
      </c>
      <c r="DV479">
        <v>20.28518888888889</v>
      </c>
      <c r="DW479">
        <v>1216.395555555556</v>
      </c>
      <c r="DX479">
        <v>23.80206296296296</v>
      </c>
      <c r="DY479">
        <v>499.9827777777778</v>
      </c>
      <c r="DZ479">
        <v>91.11547037037036</v>
      </c>
      <c r="EA479">
        <v>0.03006573333333333</v>
      </c>
      <c r="EB479">
        <v>30.54243703703704</v>
      </c>
      <c r="EC479">
        <v>30.0747037037037</v>
      </c>
      <c r="ED479">
        <v>999.9000000000001</v>
      </c>
      <c r="EE479">
        <v>0</v>
      </c>
      <c r="EF479">
        <v>0</v>
      </c>
      <c r="EG479">
        <v>9987.845185185186</v>
      </c>
      <c r="EH479">
        <v>0</v>
      </c>
      <c r="EI479">
        <v>11.8598</v>
      </c>
      <c r="EJ479">
        <v>-62.55276296296296</v>
      </c>
      <c r="EK479">
        <v>1245.057037037037</v>
      </c>
      <c r="EL479">
        <v>1304.269259259259</v>
      </c>
      <c r="EM479">
        <v>3.648723333333333</v>
      </c>
      <c r="EN479">
        <v>1277.811481481481</v>
      </c>
      <c r="EO479">
        <v>20.28518888888889</v>
      </c>
      <c r="EP479">
        <v>2.180748148148148</v>
      </c>
      <c r="EQ479">
        <v>1.848293333333333</v>
      </c>
      <c r="ER479">
        <v>18.82158148148148</v>
      </c>
      <c r="ES479">
        <v>16.20131851851852</v>
      </c>
      <c r="ET479">
        <v>1999.987777777778</v>
      </c>
      <c r="EU479">
        <v>0.980005777777778</v>
      </c>
      <c r="EV479">
        <v>0.01999423703703704</v>
      </c>
      <c r="EW479">
        <v>0</v>
      </c>
      <c r="EX479">
        <v>761.0623333333335</v>
      </c>
      <c r="EY479">
        <v>5.00097</v>
      </c>
      <c r="EZ479">
        <v>15210.51481481482</v>
      </c>
      <c r="FA479">
        <v>16707.51111111111</v>
      </c>
      <c r="FB479">
        <v>41.125</v>
      </c>
      <c r="FC479">
        <v>41.5</v>
      </c>
      <c r="FD479">
        <v>41.06199999999999</v>
      </c>
      <c r="FE479">
        <v>41.0574074074074</v>
      </c>
      <c r="FF479">
        <v>41.69633333333332</v>
      </c>
      <c r="FG479">
        <v>1955.095555555556</v>
      </c>
      <c r="FH479">
        <v>39.89222222222223</v>
      </c>
      <c r="FI479">
        <v>0</v>
      </c>
      <c r="FJ479">
        <v>1758822498</v>
      </c>
      <c r="FK479">
        <v>0</v>
      </c>
      <c r="FL479">
        <v>761.0313199999999</v>
      </c>
      <c r="FM479">
        <v>-6.378692289036216</v>
      </c>
      <c r="FN479">
        <v>-148.2846151533283</v>
      </c>
      <c r="FO479">
        <v>15210.008</v>
      </c>
      <c r="FP479">
        <v>15</v>
      </c>
      <c r="FQ479">
        <v>0</v>
      </c>
      <c r="FR479" t="s">
        <v>441</v>
      </c>
      <c r="FS479">
        <v>1747247426.5</v>
      </c>
      <c r="FT479">
        <v>1747247420.5</v>
      </c>
      <c r="FU479">
        <v>0</v>
      </c>
      <c r="FV479">
        <v>1.027</v>
      </c>
      <c r="FW479">
        <v>0.031</v>
      </c>
      <c r="FX479">
        <v>0.02</v>
      </c>
      <c r="FY479">
        <v>0.05</v>
      </c>
      <c r="FZ479">
        <v>420</v>
      </c>
      <c r="GA479">
        <v>16</v>
      </c>
      <c r="GB479">
        <v>0.01</v>
      </c>
      <c r="GC479">
        <v>0.1</v>
      </c>
      <c r="GD479">
        <v>-62.48356585365853</v>
      </c>
      <c r="GE479">
        <v>-2.36310104529613</v>
      </c>
      <c r="GF479">
        <v>0.3136554709291446</v>
      </c>
      <c r="GG479">
        <v>0</v>
      </c>
      <c r="GH479">
        <v>761.436205882353</v>
      </c>
      <c r="GI479">
        <v>-6.973705110163911</v>
      </c>
      <c r="GJ479">
        <v>0.7250021411494403</v>
      </c>
      <c r="GK479">
        <v>-1</v>
      </c>
      <c r="GL479">
        <v>3.665004146341464</v>
      </c>
      <c r="GM479">
        <v>-0.3479738675958138</v>
      </c>
      <c r="GN479">
        <v>0.037186953322933</v>
      </c>
      <c r="GO479">
        <v>0</v>
      </c>
      <c r="GP479">
        <v>0</v>
      </c>
      <c r="GQ479">
        <v>2</v>
      </c>
      <c r="GR479" t="s">
        <v>450</v>
      </c>
      <c r="GS479">
        <v>3.1353</v>
      </c>
      <c r="GT479">
        <v>2.69027</v>
      </c>
      <c r="GU479">
        <v>0.198384</v>
      </c>
      <c r="GV479">
        <v>0.202501</v>
      </c>
      <c r="GW479">
        <v>0.106654</v>
      </c>
      <c r="GX479">
        <v>0.09396</v>
      </c>
      <c r="GY479">
        <v>25457.7</v>
      </c>
      <c r="GZ479">
        <v>25376.7</v>
      </c>
      <c r="HA479">
        <v>29526.9</v>
      </c>
      <c r="HB479">
        <v>29410.1</v>
      </c>
      <c r="HC479">
        <v>34850.3</v>
      </c>
      <c r="HD479">
        <v>35297</v>
      </c>
      <c r="HE479">
        <v>41548.2</v>
      </c>
      <c r="HF479">
        <v>41781.5</v>
      </c>
      <c r="HG479">
        <v>1.92367</v>
      </c>
      <c r="HH479">
        <v>1.88002</v>
      </c>
      <c r="HI479">
        <v>0.07613</v>
      </c>
      <c r="HJ479">
        <v>0</v>
      </c>
      <c r="HK479">
        <v>28.8532</v>
      </c>
      <c r="HL479">
        <v>999.9</v>
      </c>
      <c r="HM479">
        <v>48.6</v>
      </c>
      <c r="HN479">
        <v>31.2</v>
      </c>
      <c r="HO479">
        <v>24.3406</v>
      </c>
      <c r="HP479">
        <v>61.6667</v>
      </c>
      <c r="HQ479">
        <v>25.7692</v>
      </c>
      <c r="HR479">
        <v>1</v>
      </c>
      <c r="HS479">
        <v>0.113532</v>
      </c>
      <c r="HT479">
        <v>-0.0384967</v>
      </c>
      <c r="HU479">
        <v>20.3403</v>
      </c>
      <c r="HV479">
        <v>5.21699</v>
      </c>
      <c r="HW479">
        <v>12.0126</v>
      </c>
      <c r="HX479">
        <v>4.98865</v>
      </c>
      <c r="HY479">
        <v>3.28775</v>
      </c>
      <c r="HZ479">
        <v>9999</v>
      </c>
      <c r="IA479">
        <v>9999</v>
      </c>
      <c r="IB479">
        <v>9999</v>
      </c>
      <c r="IC479">
        <v>6</v>
      </c>
      <c r="ID479">
        <v>1.86762</v>
      </c>
      <c r="IE479">
        <v>1.86676</v>
      </c>
      <c r="IF479">
        <v>1.86601</v>
      </c>
      <c r="IG479">
        <v>1.866</v>
      </c>
      <c r="IH479">
        <v>1.86786</v>
      </c>
      <c r="II479">
        <v>1.87029</v>
      </c>
      <c r="IJ479">
        <v>1.86896</v>
      </c>
      <c r="IK479">
        <v>1.87042</v>
      </c>
      <c r="IL479">
        <v>0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-1.17</v>
      </c>
      <c r="IZ479">
        <v>0.1313</v>
      </c>
      <c r="JA479">
        <v>-0.08430758455233166</v>
      </c>
      <c r="JB479">
        <v>-0.0005046786976645747</v>
      </c>
      <c r="JC479">
        <v>-2.788243218172637E-07</v>
      </c>
      <c r="JD479">
        <v>-1.458253586176284E-11</v>
      </c>
      <c r="JE479">
        <v>-0.06436460862781151</v>
      </c>
      <c r="JF479">
        <v>-0.004978686969522418</v>
      </c>
      <c r="JG479">
        <v>0.0008967905392753483</v>
      </c>
      <c r="JH479">
        <v>-1.433903952826167E-05</v>
      </c>
      <c r="JI479">
        <v>4</v>
      </c>
      <c r="JJ479">
        <v>2332</v>
      </c>
      <c r="JK479">
        <v>1</v>
      </c>
      <c r="JL479">
        <v>26</v>
      </c>
      <c r="JM479">
        <v>192917.8</v>
      </c>
      <c r="JN479">
        <v>192917.9</v>
      </c>
      <c r="JO479">
        <v>2.59155</v>
      </c>
      <c r="JP479">
        <v>2.24609</v>
      </c>
      <c r="JQ479">
        <v>1.39771</v>
      </c>
      <c r="JR479">
        <v>2.34741</v>
      </c>
      <c r="JS479">
        <v>1.49536</v>
      </c>
      <c r="JT479">
        <v>2.53418</v>
      </c>
      <c r="JU479">
        <v>36.6233</v>
      </c>
      <c r="JV479">
        <v>24.07</v>
      </c>
      <c r="JW479">
        <v>18</v>
      </c>
      <c r="JX479">
        <v>492.694</v>
      </c>
      <c r="JY479">
        <v>454.985</v>
      </c>
      <c r="JZ479">
        <v>28.8759</v>
      </c>
      <c r="KA479">
        <v>29.096</v>
      </c>
      <c r="KB479">
        <v>29.9998</v>
      </c>
      <c r="KC479">
        <v>28.9168</v>
      </c>
      <c r="KD479">
        <v>28.8426</v>
      </c>
      <c r="KE479">
        <v>51.8644</v>
      </c>
      <c r="KF479">
        <v>20.9781</v>
      </c>
      <c r="KG479">
        <v>57.2259</v>
      </c>
      <c r="KH479">
        <v>28.7826</v>
      </c>
      <c r="KI479">
        <v>1323.14</v>
      </c>
      <c r="KJ479">
        <v>20.4516</v>
      </c>
      <c r="KK479">
        <v>100.912</v>
      </c>
      <c r="KL479">
        <v>100.472</v>
      </c>
    </row>
    <row r="480" spans="1:298">
      <c r="A480">
        <v>464</v>
      </c>
      <c r="B480">
        <v>1758822502</v>
      </c>
      <c r="C480">
        <v>9466.900000095367</v>
      </c>
      <c r="D480" t="s">
        <v>1376</v>
      </c>
      <c r="E480" t="s">
        <v>1377</v>
      </c>
      <c r="F480">
        <v>5</v>
      </c>
      <c r="G480" t="s">
        <v>1219</v>
      </c>
      <c r="H480" t="s">
        <v>437</v>
      </c>
      <c r="I480" t="s">
        <v>438</v>
      </c>
      <c r="J480">
        <v>1758822494.214286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1336.270595141329</v>
      </c>
      <c r="AL480">
        <v>1285.694666666666</v>
      </c>
      <c r="AM480">
        <v>3.394859287983456</v>
      </c>
      <c r="AN480">
        <v>65.06537855380651</v>
      </c>
      <c r="AO480">
        <f>(AQ480 - AP480 + DZ480*1E3/(8.314*(EB480+273.15)) * AS480/DY480 * AR480) * DY480/(100*DM480) * 1000/(1000 - AQ480)</f>
        <v>0</v>
      </c>
      <c r="AP480">
        <v>20.32782125904359</v>
      </c>
      <c r="AQ480">
        <v>23.85846606060605</v>
      </c>
      <c r="AR480">
        <v>-0.007062904590051634</v>
      </c>
      <c r="AS480">
        <v>108.0142329916275</v>
      </c>
      <c r="AT480">
        <v>0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5</v>
      </c>
      <c r="DN480">
        <v>0.5</v>
      </c>
      <c r="DO480" t="s">
        <v>440</v>
      </c>
      <c r="DP480">
        <v>2</v>
      </c>
      <c r="DQ480" t="b">
        <v>1</v>
      </c>
      <c r="DR480">
        <v>1758822494.214286</v>
      </c>
      <c r="DS480">
        <v>1230.814285714286</v>
      </c>
      <c r="DT480">
        <v>1293.509642857143</v>
      </c>
      <c r="DU480">
        <v>23.90915714285714</v>
      </c>
      <c r="DV480">
        <v>20.30140714285715</v>
      </c>
      <c r="DW480">
        <v>1231.970714285715</v>
      </c>
      <c r="DX480">
        <v>23.77765357142857</v>
      </c>
      <c r="DY480">
        <v>500.0214642857142</v>
      </c>
      <c r="DZ480">
        <v>91.11510000000001</v>
      </c>
      <c r="EA480">
        <v>0.030005875</v>
      </c>
      <c r="EB480">
        <v>30.538525</v>
      </c>
      <c r="EC480">
        <v>30.08413928571429</v>
      </c>
      <c r="ED480">
        <v>999.9000000000002</v>
      </c>
      <c r="EE480">
        <v>0</v>
      </c>
      <c r="EF480">
        <v>0</v>
      </c>
      <c r="EG480">
        <v>9988.547142857144</v>
      </c>
      <c r="EH480">
        <v>0</v>
      </c>
      <c r="EI480">
        <v>11.8598</v>
      </c>
      <c r="EJ480">
        <v>-62.69487500000002</v>
      </c>
      <c r="EK480">
        <v>1260.962857142857</v>
      </c>
      <c r="EL480">
        <v>1320.314642857143</v>
      </c>
      <c r="EM480">
        <v>3.607766071428571</v>
      </c>
      <c r="EN480">
        <v>1293.509642857143</v>
      </c>
      <c r="EO480">
        <v>20.30140714285715</v>
      </c>
      <c r="EP480">
        <v>2.178485714285714</v>
      </c>
      <c r="EQ480">
        <v>1.849763928571429</v>
      </c>
      <c r="ER480">
        <v>18.80495714285714</v>
      </c>
      <c r="ES480">
        <v>16.21377857142857</v>
      </c>
      <c r="ET480">
        <v>1999.986785714285</v>
      </c>
      <c r="EU480">
        <v>0.9800069285714287</v>
      </c>
      <c r="EV480">
        <v>0.01999306785714286</v>
      </c>
      <c r="EW480">
        <v>0</v>
      </c>
      <c r="EX480">
        <v>760.5036785714286</v>
      </c>
      <c r="EY480">
        <v>5.00097</v>
      </c>
      <c r="EZ480">
        <v>15199.14642857143</v>
      </c>
      <c r="FA480">
        <v>16707.50714285714</v>
      </c>
      <c r="FB480">
        <v>41.125</v>
      </c>
      <c r="FC480">
        <v>41.49775</v>
      </c>
      <c r="FD480">
        <v>41.06199999999999</v>
      </c>
      <c r="FE480">
        <v>41.05757142857142</v>
      </c>
      <c r="FF480">
        <v>41.69149999999998</v>
      </c>
      <c r="FG480">
        <v>1955.096785714285</v>
      </c>
      <c r="FH480">
        <v>39.89000000000001</v>
      </c>
      <c r="FI480">
        <v>0</v>
      </c>
      <c r="FJ480">
        <v>1758822503.4</v>
      </c>
      <c r="FK480">
        <v>0</v>
      </c>
      <c r="FL480">
        <v>760.4211153846154</v>
      </c>
      <c r="FM480">
        <v>-7.511555545590566</v>
      </c>
      <c r="FN480">
        <v>-136.071794872491</v>
      </c>
      <c r="FO480">
        <v>15197.76538461539</v>
      </c>
      <c r="FP480">
        <v>15</v>
      </c>
      <c r="FQ480">
        <v>0</v>
      </c>
      <c r="FR480" t="s">
        <v>441</v>
      </c>
      <c r="FS480">
        <v>1747247426.5</v>
      </c>
      <c r="FT480">
        <v>1747247420.5</v>
      </c>
      <c r="FU480">
        <v>0</v>
      </c>
      <c r="FV480">
        <v>1.027</v>
      </c>
      <c r="FW480">
        <v>0.031</v>
      </c>
      <c r="FX480">
        <v>0.02</v>
      </c>
      <c r="FY480">
        <v>0.05</v>
      </c>
      <c r="FZ480">
        <v>420</v>
      </c>
      <c r="GA480">
        <v>16</v>
      </c>
      <c r="GB480">
        <v>0.01</v>
      </c>
      <c r="GC480">
        <v>0.1</v>
      </c>
      <c r="GD480">
        <v>-62.5971</v>
      </c>
      <c r="GE480">
        <v>-1.591678745644706</v>
      </c>
      <c r="GF480">
        <v>0.2609796627905016</v>
      </c>
      <c r="GG480">
        <v>0</v>
      </c>
      <c r="GH480">
        <v>760.902588235294</v>
      </c>
      <c r="GI480">
        <v>-6.977723446679409</v>
      </c>
      <c r="GJ480">
        <v>0.7240718650409866</v>
      </c>
      <c r="GK480">
        <v>-1</v>
      </c>
      <c r="GL480">
        <v>3.634713902439024</v>
      </c>
      <c r="GM480">
        <v>-0.4134673170731695</v>
      </c>
      <c r="GN480">
        <v>0.04344033148360078</v>
      </c>
      <c r="GO480">
        <v>0</v>
      </c>
      <c r="GP480">
        <v>0</v>
      </c>
      <c r="GQ480">
        <v>2</v>
      </c>
      <c r="GR480" t="s">
        <v>450</v>
      </c>
      <c r="GS480">
        <v>3.13538</v>
      </c>
      <c r="GT480">
        <v>2.69014</v>
      </c>
      <c r="GU480">
        <v>0.200037</v>
      </c>
      <c r="GV480">
        <v>0.204098</v>
      </c>
      <c r="GW480">
        <v>0.106546</v>
      </c>
      <c r="GX480">
        <v>0.09422419999999999</v>
      </c>
      <c r="GY480">
        <v>25405.4</v>
      </c>
      <c r="GZ480">
        <v>25325.6</v>
      </c>
      <c r="HA480">
        <v>29527.2</v>
      </c>
      <c r="HB480">
        <v>29409.8</v>
      </c>
      <c r="HC480">
        <v>34855.2</v>
      </c>
      <c r="HD480">
        <v>35286.4</v>
      </c>
      <c r="HE480">
        <v>41548.9</v>
      </c>
      <c r="HF480">
        <v>41781.2</v>
      </c>
      <c r="HG480">
        <v>1.9237</v>
      </c>
      <c r="HH480">
        <v>1.8803</v>
      </c>
      <c r="HI480">
        <v>0.07639079999999999</v>
      </c>
      <c r="HJ480">
        <v>0</v>
      </c>
      <c r="HK480">
        <v>28.8467</v>
      </c>
      <c r="HL480">
        <v>999.9</v>
      </c>
      <c r="HM480">
        <v>48.6</v>
      </c>
      <c r="HN480">
        <v>31.2</v>
      </c>
      <c r="HO480">
        <v>24.3391</v>
      </c>
      <c r="HP480">
        <v>61.8267</v>
      </c>
      <c r="HQ480">
        <v>25.6891</v>
      </c>
      <c r="HR480">
        <v>1</v>
      </c>
      <c r="HS480">
        <v>0.113468</v>
      </c>
      <c r="HT480">
        <v>0.0449973</v>
      </c>
      <c r="HU480">
        <v>20.3406</v>
      </c>
      <c r="HV480">
        <v>5.21714</v>
      </c>
      <c r="HW480">
        <v>12.0117</v>
      </c>
      <c r="HX480">
        <v>4.9887</v>
      </c>
      <c r="HY480">
        <v>3.28778</v>
      </c>
      <c r="HZ480">
        <v>9999</v>
      </c>
      <c r="IA480">
        <v>9999</v>
      </c>
      <c r="IB480">
        <v>9999</v>
      </c>
      <c r="IC480">
        <v>6</v>
      </c>
      <c r="ID480">
        <v>1.86761</v>
      </c>
      <c r="IE480">
        <v>1.86676</v>
      </c>
      <c r="IF480">
        <v>1.86604</v>
      </c>
      <c r="IG480">
        <v>1.866</v>
      </c>
      <c r="IH480">
        <v>1.86784</v>
      </c>
      <c r="II480">
        <v>1.87027</v>
      </c>
      <c r="IJ480">
        <v>1.86898</v>
      </c>
      <c r="IK480">
        <v>1.87042</v>
      </c>
      <c r="IL480">
        <v>0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-1.19</v>
      </c>
      <c r="IZ480">
        <v>0.1309</v>
      </c>
      <c r="JA480">
        <v>-0.08430758455233166</v>
      </c>
      <c r="JB480">
        <v>-0.0005046786976645747</v>
      </c>
      <c r="JC480">
        <v>-2.788243218172637E-07</v>
      </c>
      <c r="JD480">
        <v>-1.458253586176284E-11</v>
      </c>
      <c r="JE480">
        <v>-0.06436460862781151</v>
      </c>
      <c r="JF480">
        <v>-0.004978686969522418</v>
      </c>
      <c r="JG480">
        <v>0.0008967905392753483</v>
      </c>
      <c r="JH480">
        <v>-1.433903952826167E-05</v>
      </c>
      <c r="JI480">
        <v>4</v>
      </c>
      <c r="JJ480">
        <v>2332</v>
      </c>
      <c r="JK480">
        <v>1</v>
      </c>
      <c r="JL480">
        <v>26</v>
      </c>
      <c r="JM480">
        <v>192917.9</v>
      </c>
      <c r="JN480">
        <v>192918</v>
      </c>
      <c r="JO480">
        <v>2.61719</v>
      </c>
      <c r="JP480">
        <v>2.23633</v>
      </c>
      <c r="JQ480">
        <v>1.39648</v>
      </c>
      <c r="JR480">
        <v>2.34863</v>
      </c>
      <c r="JS480">
        <v>1.49536</v>
      </c>
      <c r="JT480">
        <v>2.55127</v>
      </c>
      <c r="JU480">
        <v>36.6469</v>
      </c>
      <c r="JV480">
        <v>24.0612</v>
      </c>
      <c r="JW480">
        <v>18</v>
      </c>
      <c r="JX480">
        <v>492.71</v>
      </c>
      <c r="JY480">
        <v>455.14</v>
      </c>
      <c r="JZ480">
        <v>28.779</v>
      </c>
      <c r="KA480">
        <v>29.0938</v>
      </c>
      <c r="KB480">
        <v>30</v>
      </c>
      <c r="KC480">
        <v>28.9168</v>
      </c>
      <c r="KD480">
        <v>28.8401</v>
      </c>
      <c r="KE480">
        <v>52.3725</v>
      </c>
      <c r="KF480">
        <v>20.6992</v>
      </c>
      <c r="KG480">
        <v>57.2259</v>
      </c>
      <c r="KH480">
        <v>28.6902</v>
      </c>
      <c r="KI480">
        <v>1336.5</v>
      </c>
      <c r="KJ480">
        <v>20.5483</v>
      </c>
      <c r="KK480">
        <v>100.913</v>
      </c>
      <c r="KL480">
        <v>100.471</v>
      </c>
    </row>
    <row r="481" spans="1:298">
      <c r="A481">
        <v>465</v>
      </c>
      <c r="B481">
        <v>1758822507</v>
      </c>
      <c r="C481">
        <v>9471.900000095367</v>
      </c>
      <c r="D481" t="s">
        <v>1378</v>
      </c>
      <c r="E481" t="s">
        <v>1379</v>
      </c>
      <c r="F481">
        <v>5</v>
      </c>
      <c r="G481" t="s">
        <v>1219</v>
      </c>
      <c r="H481" t="s">
        <v>437</v>
      </c>
      <c r="I481" t="s">
        <v>438</v>
      </c>
      <c r="J481">
        <v>1758822499.5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1353.467072425788</v>
      </c>
      <c r="AL481">
        <v>1302.641090909091</v>
      </c>
      <c r="AM481">
        <v>3.406687623950209</v>
      </c>
      <c r="AN481">
        <v>65.06537855380651</v>
      </c>
      <c r="AO481">
        <f>(AQ481 - AP481 + DZ481*1E3/(8.314*(EB481+273.15)) * AS481/DY481 * AR481) * DY481/(100*DM481) * 1000/(1000 - AQ481)</f>
        <v>0</v>
      </c>
      <c r="AP481">
        <v>20.43914449516183</v>
      </c>
      <c r="AQ481">
        <v>23.85137757575757</v>
      </c>
      <c r="AR481">
        <v>-0.0002522177352226036</v>
      </c>
      <c r="AS481">
        <v>108.0142329916275</v>
      </c>
      <c r="AT481">
        <v>0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5</v>
      </c>
      <c r="DN481">
        <v>0.5</v>
      </c>
      <c r="DO481" t="s">
        <v>440</v>
      </c>
      <c r="DP481">
        <v>2</v>
      </c>
      <c r="DQ481" t="b">
        <v>1</v>
      </c>
      <c r="DR481">
        <v>1758822499.5</v>
      </c>
      <c r="DS481">
        <v>1248.33962962963</v>
      </c>
      <c r="DT481">
        <v>1311.186666666667</v>
      </c>
      <c r="DU481">
        <v>23.87776666666667</v>
      </c>
      <c r="DV481">
        <v>20.35048888888889</v>
      </c>
      <c r="DW481">
        <v>1249.518518518518</v>
      </c>
      <c r="DX481">
        <v>23.74667407407408</v>
      </c>
      <c r="DY481">
        <v>500.0249259259259</v>
      </c>
      <c r="DZ481">
        <v>91.11542222222221</v>
      </c>
      <c r="EA481">
        <v>0.03001204074074074</v>
      </c>
      <c r="EB481">
        <v>30.5302962962963</v>
      </c>
      <c r="EC481">
        <v>30.08931851851852</v>
      </c>
      <c r="ED481">
        <v>999.9000000000001</v>
      </c>
      <c r="EE481">
        <v>0</v>
      </c>
      <c r="EF481">
        <v>0</v>
      </c>
      <c r="EG481">
        <v>9989.650740740741</v>
      </c>
      <c r="EH481">
        <v>0</v>
      </c>
      <c r="EI481">
        <v>11.8598</v>
      </c>
      <c r="EJ481">
        <v>-62.8469962962963</v>
      </c>
      <c r="EK481">
        <v>1278.876296296296</v>
      </c>
      <c r="EL481">
        <v>1338.425555555556</v>
      </c>
      <c r="EM481">
        <v>3.527284074074074</v>
      </c>
      <c r="EN481">
        <v>1311.186666666667</v>
      </c>
      <c r="EO481">
        <v>20.35048888888889</v>
      </c>
      <c r="EP481">
        <v>2.175633333333333</v>
      </c>
      <c r="EQ481">
        <v>1.854243703703704</v>
      </c>
      <c r="ER481">
        <v>18.7839962962963</v>
      </c>
      <c r="ES481">
        <v>16.25165185185185</v>
      </c>
      <c r="ET481">
        <v>1999.988518518518</v>
      </c>
      <c r="EU481">
        <v>0.980005888888889</v>
      </c>
      <c r="EV481">
        <v>0.01999414814814815</v>
      </c>
      <c r="EW481">
        <v>0</v>
      </c>
      <c r="EX481">
        <v>759.8702962962964</v>
      </c>
      <c r="EY481">
        <v>5.00097</v>
      </c>
      <c r="EZ481">
        <v>15186.44444444445</v>
      </c>
      <c r="FA481">
        <v>16707.51851851852</v>
      </c>
      <c r="FB481">
        <v>41.125</v>
      </c>
      <c r="FC481">
        <v>41.48366666666666</v>
      </c>
      <c r="FD481">
        <v>41.06199999999999</v>
      </c>
      <c r="FE481">
        <v>41.04362962962963</v>
      </c>
      <c r="FF481">
        <v>41.69166666666666</v>
      </c>
      <c r="FG481">
        <v>1955.096296296296</v>
      </c>
      <c r="FH481">
        <v>39.89222222222223</v>
      </c>
      <c r="FI481">
        <v>0</v>
      </c>
      <c r="FJ481">
        <v>1758822508.2</v>
      </c>
      <c r="FK481">
        <v>0</v>
      </c>
      <c r="FL481">
        <v>759.8337692307692</v>
      </c>
      <c r="FM481">
        <v>-7.701880333192636</v>
      </c>
      <c r="FN481">
        <v>-140.1094018002229</v>
      </c>
      <c r="FO481">
        <v>15186.38461538462</v>
      </c>
      <c r="FP481">
        <v>15</v>
      </c>
      <c r="FQ481">
        <v>0</v>
      </c>
      <c r="FR481" t="s">
        <v>441</v>
      </c>
      <c r="FS481">
        <v>1747247426.5</v>
      </c>
      <c r="FT481">
        <v>1747247420.5</v>
      </c>
      <c r="FU481">
        <v>0</v>
      </c>
      <c r="FV481">
        <v>1.027</v>
      </c>
      <c r="FW481">
        <v>0.031</v>
      </c>
      <c r="FX481">
        <v>0.02</v>
      </c>
      <c r="FY481">
        <v>0.05</v>
      </c>
      <c r="FZ481">
        <v>420</v>
      </c>
      <c r="GA481">
        <v>16</v>
      </c>
      <c r="GB481">
        <v>0.01</v>
      </c>
      <c r="GC481">
        <v>0.1</v>
      </c>
      <c r="GD481">
        <v>-62.73923749999999</v>
      </c>
      <c r="GE481">
        <v>-1.524073170731596</v>
      </c>
      <c r="GF481">
        <v>0.206351715146131</v>
      </c>
      <c r="GG481">
        <v>0</v>
      </c>
      <c r="GH481">
        <v>760.2547058823531</v>
      </c>
      <c r="GI481">
        <v>-7.719144377085936</v>
      </c>
      <c r="GJ481">
        <v>0.8064079222231326</v>
      </c>
      <c r="GK481">
        <v>-1</v>
      </c>
      <c r="GL481">
        <v>3.57002975</v>
      </c>
      <c r="GM481">
        <v>-0.8721981613508544</v>
      </c>
      <c r="GN481">
        <v>0.08740627221451276</v>
      </c>
      <c r="GO481">
        <v>0</v>
      </c>
      <c r="GP481">
        <v>0</v>
      </c>
      <c r="GQ481">
        <v>2</v>
      </c>
      <c r="GR481" t="s">
        <v>450</v>
      </c>
      <c r="GS481">
        <v>3.13532</v>
      </c>
      <c r="GT481">
        <v>2.69013</v>
      </c>
      <c r="GU481">
        <v>0.201677</v>
      </c>
      <c r="GV481">
        <v>0.205707</v>
      </c>
      <c r="GW481">
        <v>0.106533</v>
      </c>
      <c r="GX481">
        <v>0.0945457</v>
      </c>
      <c r="GY481">
        <v>25353</v>
      </c>
      <c r="GZ481">
        <v>25274.9</v>
      </c>
      <c r="HA481">
        <v>29526.8</v>
      </c>
      <c r="HB481">
        <v>29410.5</v>
      </c>
      <c r="HC481">
        <v>34855.3</v>
      </c>
      <c r="HD481">
        <v>35274.3</v>
      </c>
      <c r="HE481">
        <v>41548.4</v>
      </c>
      <c r="HF481">
        <v>41782</v>
      </c>
      <c r="HG481">
        <v>1.92325</v>
      </c>
      <c r="HH481">
        <v>1.88075</v>
      </c>
      <c r="HI481">
        <v>0.0761151</v>
      </c>
      <c r="HJ481">
        <v>0</v>
      </c>
      <c r="HK481">
        <v>28.8393</v>
      </c>
      <c r="HL481">
        <v>999.9</v>
      </c>
      <c r="HM481">
        <v>48.6</v>
      </c>
      <c r="HN481">
        <v>31.2</v>
      </c>
      <c r="HO481">
        <v>24.34</v>
      </c>
      <c r="HP481">
        <v>61.8667</v>
      </c>
      <c r="HQ481">
        <v>25.6731</v>
      </c>
      <c r="HR481">
        <v>1</v>
      </c>
      <c r="HS481">
        <v>0.113674</v>
      </c>
      <c r="HT481">
        <v>0.115945</v>
      </c>
      <c r="HU481">
        <v>20.3403</v>
      </c>
      <c r="HV481">
        <v>5.21684</v>
      </c>
      <c r="HW481">
        <v>12.0114</v>
      </c>
      <c r="HX481">
        <v>4.9886</v>
      </c>
      <c r="HY481">
        <v>3.2877</v>
      </c>
      <c r="HZ481">
        <v>9999</v>
      </c>
      <c r="IA481">
        <v>9999</v>
      </c>
      <c r="IB481">
        <v>9999</v>
      </c>
      <c r="IC481">
        <v>6</v>
      </c>
      <c r="ID481">
        <v>1.8676</v>
      </c>
      <c r="IE481">
        <v>1.86675</v>
      </c>
      <c r="IF481">
        <v>1.86602</v>
      </c>
      <c r="IG481">
        <v>1.866</v>
      </c>
      <c r="IH481">
        <v>1.86788</v>
      </c>
      <c r="II481">
        <v>1.87028</v>
      </c>
      <c r="IJ481">
        <v>1.86898</v>
      </c>
      <c r="IK481">
        <v>1.87042</v>
      </c>
      <c r="IL481">
        <v>0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-1.21</v>
      </c>
      <c r="IZ481">
        <v>0.1308</v>
      </c>
      <c r="JA481">
        <v>-0.08430758455233166</v>
      </c>
      <c r="JB481">
        <v>-0.0005046786976645747</v>
      </c>
      <c r="JC481">
        <v>-2.788243218172637E-07</v>
      </c>
      <c r="JD481">
        <v>-1.458253586176284E-11</v>
      </c>
      <c r="JE481">
        <v>-0.06436460862781151</v>
      </c>
      <c r="JF481">
        <v>-0.004978686969522418</v>
      </c>
      <c r="JG481">
        <v>0.0008967905392753483</v>
      </c>
      <c r="JH481">
        <v>-1.433903952826167E-05</v>
      </c>
      <c r="JI481">
        <v>4</v>
      </c>
      <c r="JJ481">
        <v>2332</v>
      </c>
      <c r="JK481">
        <v>1</v>
      </c>
      <c r="JL481">
        <v>26</v>
      </c>
      <c r="JM481">
        <v>192918</v>
      </c>
      <c r="JN481">
        <v>192918.1</v>
      </c>
      <c r="JO481">
        <v>2.64526</v>
      </c>
      <c r="JP481">
        <v>2.23145</v>
      </c>
      <c r="JQ481">
        <v>1.39648</v>
      </c>
      <c r="JR481">
        <v>2.34863</v>
      </c>
      <c r="JS481">
        <v>1.49536</v>
      </c>
      <c r="JT481">
        <v>2.61108</v>
      </c>
      <c r="JU481">
        <v>36.6469</v>
      </c>
      <c r="JV481">
        <v>24.0612</v>
      </c>
      <c r="JW481">
        <v>18</v>
      </c>
      <c r="JX481">
        <v>492.403</v>
      </c>
      <c r="JY481">
        <v>455.423</v>
      </c>
      <c r="JZ481">
        <v>28.6802</v>
      </c>
      <c r="KA481">
        <v>29.0936</v>
      </c>
      <c r="KB481">
        <v>30.0001</v>
      </c>
      <c r="KC481">
        <v>28.9143</v>
      </c>
      <c r="KD481">
        <v>28.8401</v>
      </c>
      <c r="KE481">
        <v>52.9329</v>
      </c>
      <c r="KF481">
        <v>20.1351</v>
      </c>
      <c r="KG481">
        <v>57.2259</v>
      </c>
      <c r="KH481">
        <v>28.5985</v>
      </c>
      <c r="KI481">
        <v>1356.65</v>
      </c>
      <c r="KJ481">
        <v>20.627</v>
      </c>
      <c r="KK481">
        <v>100.912</v>
      </c>
      <c r="KL481">
        <v>100.473</v>
      </c>
    </row>
    <row r="482" spans="1:298">
      <c r="A482">
        <v>466</v>
      </c>
      <c r="B482">
        <v>1758822512</v>
      </c>
      <c r="C482">
        <v>9476.900000095367</v>
      </c>
      <c r="D482" t="s">
        <v>1380</v>
      </c>
      <c r="E482" t="s">
        <v>1381</v>
      </c>
      <c r="F482">
        <v>5</v>
      </c>
      <c r="G482" t="s">
        <v>1219</v>
      </c>
      <c r="H482" t="s">
        <v>437</v>
      </c>
      <c r="I482" t="s">
        <v>438</v>
      </c>
      <c r="J482">
        <v>1758822504.214286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1370.728505932377</v>
      </c>
      <c r="AL482">
        <v>1319.797575757575</v>
      </c>
      <c r="AM482">
        <v>3.421276498020654</v>
      </c>
      <c r="AN482">
        <v>65.06537855380651</v>
      </c>
      <c r="AO482">
        <f>(AQ482 - AP482 + DZ482*1E3/(8.314*(EB482+273.15)) * AS482/DY482 * AR482) * DY482/(100*DM482) * 1000/(1000 - AQ482)</f>
        <v>0</v>
      </c>
      <c r="AP482">
        <v>20.52104623401118</v>
      </c>
      <c r="AQ482">
        <v>23.86300303030303</v>
      </c>
      <c r="AR482">
        <v>0.0004357130605235297</v>
      </c>
      <c r="AS482">
        <v>108.0142329916275</v>
      </c>
      <c r="AT482">
        <v>0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5</v>
      </c>
      <c r="DN482">
        <v>0.5</v>
      </c>
      <c r="DO482" t="s">
        <v>440</v>
      </c>
      <c r="DP482">
        <v>2</v>
      </c>
      <c r="DQ482" t="b">
        <v>1</v>
      </c>
      <c r="DR482">
        <v>1758822504.214286</v>
      </c>
      <c r="DS482">
        <v>1264.028928571428</v>
      </c>
      <c r="DT482">
        <v>1326.910714285714</v>
      </c>
      <c r="DU482">
        <v>23.86199285714286</v>
      </c>
      <c r="DV482">
        <v>20.420825</v>
      </c>
      <c r="DW482">
        <v>1265.227142857143</v>
      </c>
      <c r="DX482">
        <v>23.73110357142858</v>
      </c>
      <c r="DY482">
        <v>500.0055357142857</v>
      </c>
      <c r="DZ482">
        <v>91.11525357142857</v>
      </c>
      <c r="EA482">
        <v>0.02999743928571428</v>
      </c>
      <c r="EB482">
        <v>30.51969285714285</v>
      </c>
      <c r="EC482">
        <v>30.08726785714286</v>
      </c>
      <c r="ED482">
        <v>999.9000000000002</v>
      </c>
      <c r="EE482">
        <v>0</v>
      </c>
      <c r="EF482">
        <v>0</v>
      </c>
      <c r="EG482">
        <v>9995.3575</v>
      </c>
      <c r="EH482">
        <v>0</v>
      </c>
      <c r="EI482">
        <v>11.8598</v>
      </c>
      <c r="EJ482">
        <v>-62.88230357142857</v>
      </c>
      <c r="EK482">
        <v>1294.927857142857</v>
      </c>
      <c r="EL482">
        <v>1354.574285714286</v>
      </c>
      <c r="EM482">
        <v>3.4411675</v>
      </c>
      <c r="EN482">
        <v>1326.910714285714</v>
      </c>
      <c r="EO482">
        <v>20.420825</v>
      </c>
      <c r="EP482">
        <v>2.174192142857143</v>
      </c>
      <c r="EQ482">
        <v>1.860648928571429</v>
      </c>
      <c r="ER482">
        <v>18.77340357142857</v>
      </c>
      <c r="ES482">
        <v>16.30570714285714</v>
      </c>
      <c r="ET482">
        <v>1999.975714285714</v>
      </c>
      <c r="EU482">
        <v>0.9800058571428573</v>
      </c>
      <c r="EV482">
        <v>0.01999418214285714</v>
      </c>
      <c r="EW482">
        <v>0</v>
      </c>
      <c r="EX482">
        <v>759.2994285714286</v>
      </c>
      <c r="EY482">
        <v>5.00097</v>
      </c>
      <c r="EZ482">
        <v>15174.65</v>
      </c>
      <c r="FA482">
        <v>16707.40714285714</v>
      </c>
      <c r="FB482">
        <v>41.125</v>
      </c>
      <c r="FC482">
        <v>41.48199999999999</v>
      </c>
      <c r="FD482">
        <v>41.06199999999999</v>
      </c>
      <c r="FE482">
        <v>41.0287857142857</v>
      </c>
      <c r="FF482">
        <v>41.68699999999999</v>
      </c>
      <c r="FG482">
        <v>1955.083571428571</v>
      </c>
      <c r="FH482">
        <v>39.89214285714286</v>
      </c>
      <c r="FI482">
        <v>0</v>
      </c>
      <c r="FJ482">
        <v>1758822513</v>
      </c>
      <c r="FK482">
        <v>0</v>
      </c>
      <c r="FL482">
        <v>759.2481538461541</v>
      </c>
      <c r="FM482">
        <v>-6.561025623521656</v>
      </c>
      <c r="FN482">
        <v>-155.439316104415</v>
      </c>
      <c r="FO482">
        <v>15174.55384615385</v>
      </c>
      <c r="FP482">
        <v>15</v>
      </c>
      <c r="FQ482">
        <v>0</v>
      </c>
      <c r="FR482" t="s">
        <v>441</v>
      </c>
      <c r="FS482">
        <v>1747247426.5</v>
      </c>
      <c r="FT482">
        <v>1747247420.5</v>
      </c>
      <c r="FU482">
        <v>0</v>
      </c>
      <c r="FV482">
        <v>1.027</v>
      </c>
      <c r="FW482">
        <v>0.031</v>
      </c>
      <c r="FX482">
        <v>0.02</v>
      </c>
      <c r="FY482">
        <v>0.05</v>
      </c>
      <c r="FZ482">
        <v>420</v>
      </c>
      <c r="GA482">
        <v>16</v>
      </c>
      <c r="GB482">
        <v>0.01</v>
      </c>
      <c r="GC482">
        <v>0.1</v>
      </c>
      <c r="GD482">
        <v>-62.87844146341463</v>
      </c>
      <c r="GE482">
        <v>-0.6329456445993944</v>
      </c>
      <c r="GF482">
        <v>0.1084216250043786</v>
      </c>
      <c r="GG482">
        <v>0</v>
      </c>
      <c r="GH482">
        <v>759.6438529411765</v>
      </c>
      <c r="GI482">
        <v>-7.282857130978848</v>
      </c>
      <c r="GJ482">
        <v>0.7700870513188838</v>
      </c>
      <c r="GK482">
        <v>-1</v>
      </c>
      <c r="GL482">
        <v>3.488543170731707</v>
      </c>
      <c r="GM482">
        <v>-1.114799163763061</v>
      </c>
      <c r="GN482">
        <v>0.1109457832531448</v>
      </c>
      <c r="GO482">
        <v>0</v>
      </c>
      <c r="GP482">
        <v>0</v>
      </c>
      <c r="GQ482">
        <v>2</v>
      </c>
      <c r="GR482" t="s">
        <v>450</v>
      </c>
      <c r="GS482">
        <v>3.13534</v>
      </c>
      <c r="GT482">
        <v>2.69051</v>
      </c>
      <c r="GU482">
        <v>0.203313</v>
      </c>
      <c r="GV482">
        <v>0.207291</v>
      </c>
      <c r="GW482">
        <v>0.106567</v>
      </c>
      <c r="GX482">
        <v>0.0948571</v>
      </c>
      <c r="GY482">
        <v>25301.3</v>
      </c>
      <c r="GZ482">
        <v>25224.5</v>
      </c>
      <c r="HA482">
        <v>29527.1</v>
      </c>
      <c r="HB482">
        <v>29410.5</v>
      </c>
      <c r="HC482">
        <v>34854.4</v>
      </c>
      <c r="HD482">
        <v>35262.2</v>
      </c>
      <c r="HE482">
        <v>41548.9</v>
      </c>
      <c r="HF482">
        <v>41782.1</v>
      </c>
      <c r="HG482">
        <v>1.92335</v>
      </c>
      <c r="HH482">
        <v>1.88092</v>
      </c>
      <c r="HI482">
        <v>0.0766516</v>
      </c>
      <c r="HJ482">
        <v>0</v>
      </c>
      <c r="HK482">
        <v>28.8294</v>
      </c>
      <c r="HL482">
        <v>999.9</v>
      </c>
      <c r="HM482">
        <v>48.6</v>
      </c>
      <c r="HN482">
        <v>31.2</v>
      </c>
      <c r="HO482">
        <v>24.3396</v>
      </c>
      <c r="HP482">
        <v>61.7867</v>
      </c>
      <c r="HQ482">
        <v>25.7212</v>
      </c>
      <c r="HR482">
        <v>1</v>
      </c>
      <c r="HS482">
        <v>0.113681</v>
      </c>
      <c r="HT482">
        <v>0.15037</v>
      </c>
      <c r="HU482">
        <v>20.3405</v>
      </c>
      <c r="HV482">
        <v>5.21729</v>
      </c>
      <c r="HW482">
        <v>12.0129</v>
      </c>
      <c r="HX482">
        <v>4.9886</v>
      </c>
      <c r="HY482">
        <v>3.28768</v>
      </c>
      <c r="HZ482">
        <v>9999</v>
      </c>
      <c r="IA482">
        <v>9999</v>
      </c>
      <c r="IB482">
        <v>9999</v>
      </c>
      <c r="IC482">
        <v>6</v>
      </c>
      <c r="ID482">
        <v>1.86762</v>
      </c>
      <c r="IE482">
        <v>1.86676</v>
      </c>
      <c r="IF482">
        <v>1.86604</v>
      </c>
      <c r="IG482">
        <v>1.86601</v>
      </c>
      <c r="IH482">
        <v>1.86787</v>
      </c>
      <c r="II482">
        <v>1.87031</v>
      </c>
      <c r="IJ482">
        <v>1.86898</v>
      </c>
      <c r="IK482">
        <v>1.87042</v>
      </c>
      <c r="IL482">
        <v>0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-1.23</v>
      </c>
      <c r="IZ482">
        <v>0.1309</v>
      </c>
      <c r="JA482">
        <v>-0.08430758455233166</v>
      </c>
      <c r="JB482">
        <v>-0.0005046786976645747</v>
      </c>
      <c r="JC482">
        <v>-2.788243218172637E-07</v>
      </c>
      <c r="JD482">
        <v>-1.458253586176284E-11</v>
      </c>
      <c r="JE482">
        <v>-0.06436460862781151</v>
      </c>
      <c r="JF482">
        <v>-0.004978686969522418</v>
      </c>
      <c r="JG482">
        <v>0.0008967905392753483</v>
      </c>
      <c r="JH482">
        <v>-1.433903952826167E-05</v>
      </c>
      <c r="JI482">
        <v>4</v>
      </c>
      <c r="JJ482">
        <v>2332</v>
      </c>
      <c r="JK482">
        <v>1</v>
      </c>
      <c r="JL482">
        <v>26</v>
      </c>
      <c r="JM482">
        <v>192918.1</v>
      </c>
      <c r="JN482">
        <v>192918.2</v>
      </c>
      <c r="JO482">
        <v>2.66968</v>
      </c>
      <c r="JP482">
        <v>2.23145</v>
      </c>
      <c r="JQ482">
        <v>1.39648</v>
      </c>
      <c r="JR482">
        <v>2.34741</v>
      </c>
      <c r="JS482">
        <v>1.49536</v>
      </c>
      <c r="JT482">
        <v>2.59521</v>
      </c>
      <c r="JU482">
        <v>36.6469</v>
      </c>
      <c r="JV482">
        <v>24.0612</v>
      </c>
      <c r="JW482">
        <v>18</v>
      </c>
      <c r="JX482">
        <v>492.468</v>
      </c>
      <c r="JY482">
        <v>455.533</v>
      </c>
      <c r="JZ482">
        <v>28.5836</v>
      </c>
      <c r="KA482">
        <v>29.0913</v>
      </c>
      <c r="KB482">
        <v>30.0001</v>
      </c>
      <c r="KC482">
        <v>28.9143</v>
      </c>
      <c r="KD482">
        <v>28.8401</v>
      </c>
      <c r="KE482">
        <v>53.4325</v>
      </c>
      <c r="KF482">
        <v>20.1351</v>
      </c>
      <c r="KG482">
        <v>57.2259</v>
      </c>
      <c r="KH482">
        <v>28.5198</v>
      </c>
      <c r="KI482">
        <v>1370.01</v>
      </c>
      <c r="KJ482">
        <v>20.6872</v>
      </c>
      <c r="KK482">
        <v>100.913</v>
      </c>
      <c r="KL482">
        <v>100.474</v>
      </c>
    </row>
    <row r="483" spans="1:298">
      <c r="A483">
        <v>467</v>
      </c>
      <c r="B483">
        <v>1758822517</v>
      </c>
      <c r="C483">
        <v>9481.900000095367</v>
      </c>
      <c r="D483" t="s">
        <v>1382</v>
      </c>
      <c r="E483" t="s">
        <v>1383</v>
      </c>
      <c r="F483">
        <v>5</v>
      </c>
      <c r="G483" t="s">
        <v>1219</v>
      </c>
      <c r="H483" t="s">
        <v>437</v>
      </c>
      <c r="I483" t="s">
        <v>438</v>
      </c>
      <c r="J483">
        <v>1758822509.5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1388.264024313733</v>
      </c>
      <c r="AL483">
        <v>1337.162666666666</v>
      </c>
      <c r="AM483">
        <v>3.477830025540321</v>
      </c>
      <c r="AN483">
        <v>65.06537855380651</v>
      </c>
      <c r="AO483">
        <f>(AQ483 - AP483 + DZ483*1E3/(8.314*(EB483+273.15)) * AS483/DY483 * AR483) * DY483/(100*DM483) * 1000/(1000 - AQ483)</f>
        <v>0</v>
      </c>
      <c r="AP483">
        <v>20.61539583319373</v>
      </c>
      <c r="AQ483">
        <v>23.88173939393939</v>
      </c>
      <c r="AR483">
        <v>0.0005122319112209563</v>
      </c>
      <c r="AS483">
        <v>108.0142329916275</v>
      </c>
      <c r="AT483">
        <v>0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5</v>
      </c>
      <c r="DN483">
        <v>0.5</v>
      </c>
      <c r="DO483" t="s">
        <v>440</v>
      </c>
      <c r="DP483">
        <v>2</v>
      </c>
      <c r="DQ483" t="b">
        <v>1</v>
      </c>
      <c r="DR483">
        <v>1758822509.5</v>
      </c>
      <c r="DS483">
        <v>1281.666296296296</v>
      </c>
      <c r="DT483">
        <v>1344.714814814815</v>
      </c>
      <c r="DU483">
        <v>23.86171111111111</v>
      </c>
      <c r="DV483">
        <v>20.51965925925926</v>
      </c>
      <c r="DW483">
        <v>1282.887777777778</v>
      </c>
      <c r="DX483">
        <v>23.73082222222222</v>
      </c>
      <c r="DY483">
        <v>500.0100740740741</v>
      </c>
      <c r="DZ483">
        <v>91.11437777777779</v>
      </c>
      <c r="EA483">
        <v>0.02980093703703703</v>
      </c>
      <c r="EB483">
        <v>30.50793333333333</v>
      </c>
      <c r="EC483">
        <v>30.08382222222222</v>
      </c>
      <c r="ED483">
        <v>999.9000000000001</v>
      </c>
      <c r="EE483">
        <v>0</v>
      </c>
      <c r="EF483">
        <v>0</v>
      </c>
      <c r="EG483">
        <v>10010.78333333333</v>
      </c>
      <c r="EH483">
        <v>0</v>
      </c>
      <c r="EI483">
        <v>11.8598</v>
      </c>
      <c r="EJ483">
        <v>-63.0493888888889</v>
      </c>
      <c r="EK483">
        <v>1312.995555555555</v>
      </c>
      <c r="EL483">
        <v>1372.887777777778</v>
      </c>
      <c r="EM483">
        <v>3.342048888888889</v>
      </c>
      <c r="EN483">
        <v>1344.714814814815</v>
      </c>
      <c r="EO483">
        <v>20.51965925925926</v>
      </c>
      <c r="EP483">
        <v>2.174145185185185</v>
      </c>
      <c r="EQ483">
        <v>1.869635185185185</v>
      </c>
      <c r="ER483">
        <v>18.77305925925926</v>
      </c>
      <c r="ES483">
        <v>16.38137407407407</v>
      </c>
      <c r="ET483">
        <v>1999.977037037037</v>
      </c>
      <c r="EU483">
        <v>0.9800053333333336</v>
      </c>
      <c r="EV483">
        <v>0.01999471851851851</v>
      </c>
      <c r="EW483">
        <v>0</v>
      </c>
      <c r="EX483">
        <v>758.6384074074073</v>
      </c>
      <c r="EY483">
        <v>5.00097</v>
      </c>
      <c r="EZ483">
        <v>15160.78888888889</v>
      </c>
      <c r="FA483">
        <v>16707.41481481482</v>
      </c>
      <c r="FB483">
        <v>41.125</v>
      </c>
      <c r="FC483">
        <v>41.47433333333333</v>
      </c>
      <c r="FD483">
        <v>41.06199999999999</v>
      </c>
      <c r="FE483">
        <v>41.01377777777777</v>
      </c>
      <c r="FF483">
        <v>41.68699999999999</v>
      </c>
      <c r="FG483">
        <v>1955.083703703704</v>
      </c>
      <c r="FH483">
        <v>39.89333333333334</v>
      </c>
      <c r="FI483">
        <v>0</v>
      </c>
      <c r="FJ483">
        <v>1758822518.4</v>
      </c>
      <c r="FK483">
        <v>0</v>
      </c>
      <c r="FL483">
        <v>758.5547200000001</v>
      </c>
      <c r="FM483">
        <v>-8.035076912085115</v>
      </c>
      <c r="FN483">
        <v>-160.9923075645489</v>
      </c>
      <c r="FO483">
        <v>15159.604</v>
      </c>
      <c r="FP483">
        <v>15</v>
      </c>
      <c r="FQ483">
        <v>0</v>
      </c>
      <c r="FR483" t="s">
        <v>441</v>
      </c>
      <c r="FS483">
        <v>1747247426.5</v>
      </c>
      <c r="FT483">
        <v>1747247420.5</v>
      </c>
      <c r="FU483">
        <v>0</v>
      </c>
      <c r="FV483">
        <v>1.027</v>
      </c>
      <c r="FW483">
        <v>0.031</v>
      </c>
      <c r="FX483">
        <v>0.02</v>
      </c>
      <c r="FY483">
        <v>0.05</v>
      </c>
      <c r="FZ483">
        <v>420</v>
      </c>
      <c r="GA483">
        <v>16</v>
      </c>
      <c r="GB483">
        <v>0.01</v>
      </c>
      <c r="GC483">
        <v>0.1</v>
      </c>
      <c r="GD483">
        <v>-62.96009512195123</v>
      </c>
      <c r="GE483">
        <v>-1.635443205574903</v>
      </c>
      <c r="GF483">
        <v>0.1766193646693494</v>
      </c>
      <c r="GG483">
        <v>0</v>
      </c>
      <c r="GH483">
        <v>758.9444999999999</v>
      </c>
      <c r="GI483">
        <v>-7.203009927684447</v>
      </c>
      <c r="GJ483">
        <v>0.7607341365224706</v>
      </c>
      <c r="GK483">
        <v>-1</v>
      </c>
      <c r="GL483">
        <v>3.401939756097561</v>
      </c>
      <c r="GM483">
        <v>-1.112650243902431</v>
      </c>
      <c r="GN483">
        <v>0.1108919960270683</v>
      </c>
      <c r="GO483">
        <v>0</v>
      </c>
      <c r="GP483">
        <v>0</v>
      </c>
      <c r="GQ483">
        <v>2</v>
      </c>
      <c r="GR483" t="s">
        <v>450</v>
      </c>
      <c r="GS483">
        <v>3.13548</v>
      </c>
      <c r="GT483">
        <v>2.68961</v>
      </c>
      <c r="GU483">
        <v>0.20496</v>
      </c>
      <c r="GV483">
        <v>0.208898</v>
      </c>
      <c r="GW483">
        <v>0.106619</v>
      </c>
      <c r="GX483">
        <v>0.0950255</v>
      </c>
      <c r="GY483">
        <v>25248.8</v>
      </c>
      <c r="GZ483">
        <v>25173.3</v>
      </c>
      <c r="HA483">
        <v>29527</v>
      </c>
      <c r="HB483">
        <v>29410.5</v>
      </c>
      <c r="HC483">
        <v>34852</v>
      </c>
      <c r="HD483">
        <v>35255.3</v>
      </c>
      <c r="HE483">
        <v>41548.4</v>
      </c>
      <c r="HF483">
        <v>41781.8</v>
      </c>
      <c r="HG483">
        <v>1.92355</v>
      </c>
      <c r="HH483">
        <v>1.8807</v>
      </c>
      <c r="HI483">
        <v>0.0777766</v>
      </c>
      <c r="HJ483">
        <v>0</v>
      </c>
      <c r="HK483">
        <v>28.8202</v>
      </c>
      <c r="HL483">
        <v>999.9</v>
      </c>
      <c r="HM483">
        <v>48.6</v>
      </c>
      <c r="HN483">
        <v>31.2</v>
      </c>
      <c r="HO483">
        <v>24.3407</v>
      </c>
      <c r="HP483">
        <v>62.0667</v>
      </c>
      <c r="HQ483">
        <v>25.653</v>
      </c>
      <c r="HR483">
        <v>1</v>
      </c>
      <c r="HS483">
        <v>0.113676</v>
      </c>
      <c r="HT483">
        <v>0.171174</v>
      </c>
      <c r="HU483">
        <v>20.3403</v>
      </c>
      <c r="HV483">
        <v>5.21744</v>
      </c>
      <c r="HW483">
        <v>12.0131</v>
      </c>
      <c r="HX483">
        <v>4.98885</v>
      </c>
      <c r="HY483">
        <v>3.2878</v>
      </c>
      <c r="HZ483">
        <v>9999</v>
      </c>
      <c r="IA483">
        <v>9999</v>
      </c>
      <c r="IB483">
        <v>9999</v>
      </c>
      <c r="IC483">
        <v>6</v>
      </c>
      <c r="ID483">
        <v>1.86764</v>
      </c>
      <c r="IE483">
        <v>1.86675</v>
      </c>
      <c r="IF483">
        <v>1.86604</v>
      </c>
      <c r="IG483">
        <v>1.86601</v>
      </c>
      <c r="IH483">
        <v>1.86792</v>
      </c>
      <c r="II483">
        <v>1.87031</v>
      </c>
      <c r="IJ483">
        <v>1.86899</v>
      </c>
      <c r="IK483">
        <v>1.87042</v>
      </c>
      <c r="IL483">
        <v>0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-1.25</v>
      </c>
      <c r="IZ483">
        <v>0.1312</v>
      </c>
      <c r="JA483">
        <v>-0.08430758455233166</v>
      </c>
      <c r="JB483">
        <v>-0.0005046786976645747</v>
      </c>
      <c r="JC483">
        <v>-2.788243218172637E-07</v>
      </c>
      <c r="JD483">
        <v>-1.458253586176284E-11</v>
      </c>
      <c r="JE483">
        <v>-0.06436460862781151</v>
      </c>
      <c r="JF483">
        <v>-0.004978686969522418</v>
      </c>
      <c r="JG483">
        <v>0.0008967905392753483</v>
      </c>
      <c r="JH483">
        <v>-1.433903952826167E-05</v>
      </c>
      <c r="JI483">
        <v>4</v>
      </c>
      <c r="JJ483">
        <v>2332</v>
      </c>
      <c r="JK483">
        <v>1</v>
      </c>
      <c r="JL483">
        <v>26</v>
      </c>
      <c r="JM483">
        <v>192918.2</v>
      </c>
      <c r="JN483">
        <v>192918.3</v>
      </c>
      <c r="JO483">
        <v>2.69775</v>
      </c>
      <c r="JP483">
        <v>2.22534</v>
      </c>
      <c r="JQ483">
        <v>1.39648</v>
      </c>
      <c r="JR483">
        <v>2.34985</v>
      </c>
      <c r="JS483">
        <v>1.49536</v>
      </c>
      <c r="JT483">
        <v>2.67578</v>
      </c>
      <c r="JU483">
        <v>36.6469</v>
      </c>
      <c r="JV483">
        <v>24.0612</v>
      </c>
      <c r="JW483">
        <v>18</v>
      </c>
      <c r="JX483">
        <v>492.594</v>
      </c>
      <c r="JY483">
        <v>455.376</v>
      </c>
      <c r="JZ483">
        <v>28.5016</v>
      </c>
      <c r="KA483">
        <v>29.0911</v>
      </c>
      <c r="KB483">
        <v>30.0001</v>
      </c>
      <c r="KC483">
        <v>28.9143</v>
      </c>
      <c r="KD483">
        <v>28.838</v>
      </c>
      <c r="KE483">
        <v>53.9825</v>
      </c>
      <c r="KF483">
        <v>19.8376</v>
      </c>
      <c r="KG483">
        <v>57.2259</v>
      </c>
      <c r="KH483">
        <v>28.4387</v>
      </c>
      <c r="KI483">
        <v>1390.05</v>
      </c>
      <c r="KJ483">
        <v>20.7489</v>
      </c>
      <c r="KK483">
        <v>100.912</v>
      </c>
      <c r="KL483">
        <v>100.473</v>
      </c>
    </row>
    <row r="484" spans="1:298">
      <c r="A484">
        <v>468</v>
      </c>
      <c r="B484">
        <v>1758822522</v>
      </c>
      <c r="C484">
        <v>9486.900000095367</v>
      </c>
      <c r="D484" t="s">
        <v>1384</v>
      </c>
      <c r="E484" t="s">
        <v>1385</v>
      </c>
      <c r="F484">
        <v>5</v>
      </c>
      <c r="G484" t="s">
        <v>1219</v>
      </c>
      <c r="H484" t="s">
        <v>437</v>
      </c>
      <c r="I484" t="s">
        <v>438</v>
      </c>
      <c r="J484">
        <v>1758822514.214286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1405.421139868891</v>
      </c>
      <c r="AL484">
        <v>1354.452909090909</v>
      </c>
      <c r="AM484">
        <v>3.44907064553216</v>
      </c>
      <c r="AN484">
        <v>65.06537855380651</v>
      </c>
      <c r="AO484">
        <f>(AQ484 - AP484 + DZ484*1E3/(8.314*(EB484+273.15)) * AS484/DY484 * AR484) * DY484/(100*DM484) * 1000/(1000 - AQ484)</f>
        <v>0</v>
      </c>
      <c r="AP484">
        <v>20.66037291566089</v>
      </c>
      <c r="AQ484">
        <v>23.8849103030303</v>
      </c>
      <c r="AR484">
        <v>4.961572940196734E-05</v>
      </c>
      <c r="AS484">
        <v>108.0142329916275</v>
      </c>
      <c r="AT484">
        <v>0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5</v>
      </c>
      <c r="DN484">
        <v>0.5</v>
      </c>
      <c r="DO484" t="s">
        <v>440</v>
      </c>
      <c r="DP484">
        <v>2</v>
      </c>
      <c r="DQ484" t="b">
        <v>1</v>
      </c>
      <c r="DR484">
        <v>1758822514.214286</v>
      </c>
      <c r="DS484">
        <v>1297.528928571428</v>
      </c>
      <c r="DT484">
        <v>1360.58</v>
      </c>
      <c r="DU484">
        <v>23.87149285714286</v>
      </c>
      <c r="DV484">
        <v>20.59012142857143</v>
      </c>
      <c r="DW484">
        <v>1298.771428571429</v>
      </c>
      <c r="DX484">
        <v>23.74048214285714</v>
      </c>
      <c r="DY484">
        <v>500.0008571428572</v>
      </c>
      <c r="DZ484">
        <v>91.11293214285716</v>
      </c>
      <c r="EA484">
        <v>0.0297432</v>
      </c>
      <c r="EB484">
        <v>30.49708214285715</v>
      </c>
      <c r="EC484">
        <v>30.08278571428571</v>
      </c>
      <c r="ED484">
        <v>999.9000000000002</v>
      </c>
      <c r="EE484">
        <v>0</v>
      </c>
      <c r="EF484">
        <v>0</v>
      </c>
      <c r="EG484">
        <v>10010.95321428572</v>
      </c>
      <c r="EH484">
        <v>0</v>
      </c>
      <c r="EI484">
        <v>11.8598</v>
      </c>
      <c r="EJ484">
        <v>-63.05098214285716</v>
      </c>
      <c r="EK484">
        <v>1329.26</v>
      </c>
      <c r="EL484">
        <v>1389.184285714286</v>
      </c>
      <c r="EM484">
        <v>3.281375</v>
      </c>
      <c r="EN484">
        <v>1360.58</v>
      </c>
      <c r="EO484">
        <v>20.59012142857143</v>
      </c>
      <c r="EP484">
        <v>2.175002142857143</v>
      </c>
      <c r="EQ484">
        <v>1.876025714285714</v>
      </c>
      <c r="ER484">
        <v>18.77936785714286</v>
      </c>
      <c r="ES484">
        <v>16.43500357142857</v>
      </c>
      <c r="ET484">
        <v>1999.988571428572</v>
      </c>
      <c r="EU484">
        <v>0.9800055357142856</v>
      </c>
      <c r="EV484">
        <v>0.0199945</v>
      </c>
      <c r="EW484">
        <v>0</v>
      </c>
      <c r="EX484">
        <v>758.0111428571429</v>
      </c>
      <c r="EY484">
        <v>5.00097</v>
      </c>
      <c r="EZ484">
        <v>15147.83571428571</v>
      </c>
      <c r="FA484">
        <v>16707.50714285714</v>
      </c>
      <c r="FB484">
        <v>41.125</v>
      </c>
      <c r="FC484">
        <v>41.47299999999999</v>
      </c>
      <c r="FD484">
        <v>41.06199999999999</v>
      </c>
      <c r="FE484">
        <v>41.01771428571428</v>
      </c>
      <c r="FF484">
        <v>41.68699999999999</v>
      </c>
      <c r="FG484">
        <v>1955.095357142857</v>
      </c>
      <c r="FH484">
        <v>39.89321428571429</v>
      </c>
      <c r="FI484">
        <v>0</v>
      </c>
      <c r="FJ484">
        <v>1758822523.2</v>
      </c>
      <c r="FK484">
        <v>0</v>
      </c>
      <c r="FL484">
        <v>757.8872</v>
      </c>
      <c r="FM484">
        <v>-9.292769238244322</v>
      </c>
      <c r="FN484">
        <v>-172.3076923474822</v>
      </c>
      <c r="FO484">
        <v>15146.076</v>
      </c>
      <c r="FP484">
        <v>15</v>
      </c>
      <c r="FQ484">
        <v>0</v>
      </c>
      <c r="FR484" t="s">
        <v>441</v>
      </c>
      <c r="FS484">
        <v>1747247426.5</v>
      </c>
      <c r="FT484">
        <v>1747247420.5</v>
      </c>
      <c r="FU484">
        <v>0</v>
      </c>
      <c r="FV484">
        <v>1.027</v>
      </c>
      <c r="FW484">
        <v>0.031</v>
      </c>
      <c r="FX484">
        <v>0.02</v>
      </c>
      <c r="FY484">
        <v>0.05</v>
      </c>
      <c r="FZ484">
        <v>420</v>
      </c>
      <c r="GA484">
        <v>16</v>
      </c>
      <c r="GB484">
        <v>0.01</v>
      </c>
      <c r="GC484">
        <v>0.1</v>
      </c>
      <c r="GD484">
        <v>-63.01479756097562</v>
      </c>
      <c r="GE484">
        <v>-0.9721944250870281</v>
      </c>
      <c r="GF484">
        <v>0.1497994846580157</v>
      </c>
      <c r="GG484">
        <v>0</v>
      </c>
      <c r="GH484">
        <v>758.4686470588234</v>
      </c>
      <c r="GI484">
        <v>-8.061757059966418</v>
      </c>
      <c r="GJ484">
        <v>0.8393441375948673</v>
      </c>
      <c r="GK484">
        <v>-1</v>
      </c>
      <c r="GL484">
        <v>3.336480243902439</v>
      </c>
      <c r="GM484">
        <v>-0.8716039024390367</v>
      </c>
      <c r="GN484">
        <v>0.08773263270530482</v>
      </c>
      <c r="GO484">
        <v>0</v>
      </c>
      <c r="GP484">
        <v>0</v>
      </c>
      <c r="GQ484">
        <v>2</v>
      </c>
      <c r="GR484" t="s">
        <v>450</v>
      </c>
      <c r="GS484">
        <v>3.13556</v>
      </c>
      <c r="GT484">
        <v>2.68986</v>
      </c>
      <c r="GU484">
        <v>0.206592</v>
      </c>
      <c r="GV484">
        <v>0.210423</v>
      </c>
      <c r="GW484">
        <v>0.10663</v>
      </c>
      <c r="GX484">
        <v>0.0952171</v>
      </c>
      <c r="GY484">
        <v>25196.7</v>
      </c>
      <c r="GZ484">
        <v>25124.1</v>
      </c>
      <c r="HA484">
        <v>29526.7</v>
      </c>
      <c r="HB484">
        <v>29409.8</v>
      </c>
      <c r="HC484">
        <v>34851.3</v>
      </c>
      <c r="HD484">
        <v>35247</v>
      </c>
      <c r="HE484">
        <v>41548.1</v>
      </c>
      <c r="HF484">
        <v>41780.9</v>
      </c>
      <c r="HG484">
        <v>1.9236</v>
      </c>
      <c r="HH484">
        <v>1.88102</v>
      </c>
      <c r="HI484">
        <v>0.078015</v>
      </c>
      <c r="HJ484">
        <v>0</v>
      </c>
      <c r="HK484">
        <v>28.8117</v>
      </c>
      <c r="HL484">
        <v>999.9</v>
      </c>
      <c r="HM484">
        <v>48.6</v>
      </c>
      <c r="HN484">
        <v>31.2</v>
      </c>
      <c r="HO484">
        <v>24.3399</v>
      </c>
      <c r="HP484">
        <v>61.8967</v>
      </c>
      <c r="HQ484">
        <v>25.6851</v>
      </c>
      <c r="HR484">
        <v>1</v>
      </c>
      <c r="HS484">
        <v>0.113653</v>
      </c>
      <c r="HT484">
        <v>0.223181</v>
      </c>
      <c r="HU484">
        <v>20.3402</v>
      </c>
      <c r="HV484">
        <v>5.21774</v>
      </c>
      <c r="HW484">
        <v>12.0111</v>
      </c>
      <c r="HX484">
        <v>4.9892</v>
      </c>
      <c r="HY484">
        <v>3.2878</v>
      </c>
      <c r="HZ484">
        <v>9999</v>
      </c>
      <c r="IA484">
        <v>9999</v>
      </c>
      <c r="IB484">
        <v>9999</v>
      </c>
      <c r="IC484">
        <v>6</v>
      </c>
      <c r="ID484">
        <v>1.8676</v>
      </c>
      <c r="IE484">
        <v>1.86676</v>
      </c>
      <c r="IF484">
        <v>1.86606</v>
      </c>
      <c r="IG484">
        <v>1.86602</v>
      </c>
      <c r="IH484">
        <v>1.86792</v>
      </c>
      <c r="II484">
        <v>1.87029</v>
      </c>
      <c r="IJ484">
        <v>1.86897</v>
      </c>
      <c r="IK484">
        <v>1.87042</v>
      </c>
      <c r="IL484">
        <v>0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-1.28</v>
      </c>
      <c r="IZ484">
        <v>0.1312</v>
      </c>
      <c r="JA484">
        <v>-0.08430758455233166</v>
      </c>
      <c r="JB484">
        <v>-0.0005046786976645747</v>
      </c>
      <c r="JC484">
        <v>-2.788243218172637E-07</v>
      </c>
      <c r="JD484">
        <v>-1.458253586176284E-11</v>
      </c>
      <c r="JE484">
        <v>-0.06436460862781151</v>
      </c>
      <c r="JF484">
        <v>-0.004978686969522418</v>
      </c>
      <c r="JG484">
        <v>0.0008967905392753483</v>
      </c>
      <c r="JH484">
        <v>-1.433903952826167E-05</v>
      </c>
      <c r="JI484">
        <v>4</v>
      </c>
      <c r="JJ484">
        <v>2332</v>
      </c>
      <c r="JK484">
        <v>1</v>
      </c>
      <c r="JL484">
        <v>26</v>
      </c>
      <c r="JM484">
        <v>192918.3</v>
      </c>
      <c r="JN484">
        <v>192918.4</v>
      </c>
      <c r="JO484">
        <v>2.72339</v>
      </c>
      <c r="JP484">
        <v>2.22778</v>
      </c>
      <c r="JQ484">
        <v>1.39648</v>
      </c>
      <c r="JR484">
        <v>2.34619</v>
      </c>
      <c r="JS484">
        <v>1.49536</v>
      </c>
      <c r="JT484">
        <v>2.72339</v>
      </c>
      <c r="JU484">
        <v>36.6469</v>
      </c>
      <c r="JV484">
        <v>24.0612</v>
      </c>
      <c r="JW484">
        <v>18</v>
      </c>
      <c r="JX484">
        <v>492.609</v>
      </c>
      <c r="JY484">
        <v>455.577</v>
      </c>
      <c r="JZ484">
        <v>28.4222</v>
      </c>
      <c r="KA484">
        <v>29.0895</v>
      </c>
      <c r="KB484">
        <v>30.0001</v>
      </c>
      <c r="KC484">
        <v>28.9121</v>
      </c>
      <c r="KD484">
        <v>28.8377</v>
      </c>
      <c r="KE484">
        <v>54.4865</v>
      </c>
      <c r="KF484">
        <v>19.5606</v>
      </c>
      <c r="KG484">
        <v>57.2259</v>
      </c>
      <c r="KH484">
        <v>28.3507</v>
      </c>
      <c r="KI484">
        <v>1403.41</v>
      </c>
      <c r="KJ484">
        <v>20.815</v>
      </c>
      <c r="KK484">
        <v>100.911</v>
      </c>
      <c r="KL484">
        <v>100.471</v>
      </c>
    </row>
    <row r="485" spans="1:298">
      <c r="A485">
        <v>469</v>
      </c>
      <c r="B485">
        <v>1758822527</v>
      </c>
      <c r="C485">
        <v>9491.900000095367</v>
      </c>
      <c r="D485" t="s">
        <v>1386</v>
      </c>
      <c r="E485" t="s">
        <v>1387</v>
      </c>
      <c r="F485">
        <v>5</v>
      </c>
      <c r="G485" t="s">
        <v>1219</v>
      </c>
      <c r="H485" t="s">
        <v>437</v>
      </c>
      <c r="I485" t="s">
        <v>438</v>
      </c>
      <c r="J485">
        <v>1758822519.5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1422.180289188464</v>
      </c>
      <c r="AL485">
        <v>1371.436606060606</v>
      </c>
      <c r="AM485">
        <v>3.39263132011587</v>
      </c>
      <c r="AN485">
        <v>65.06537855380651</v>
      </c>
      <c r="AO485">
        <f>(AQ485 - AP485 + DZ485*1E3/(8.314*(EB485+273.15)) * AS485/DY485 * AR485) * DY485/(100*DM485) * 1000/(1000 - AQ485)</f>
        <v>0</v>
      </c>
      <c r="AP485">
        <v>20.72432231193771</v>
      </c>
      <c r="AQ485">
        <v>23.88515939393939</v>
      </c>
      <c r="AR485">
        <v>2.825129426057046E-06</v>
      </c>
      <c r="AS485">
        <v>108.0142329916275</v>
      </c>
      <c r="AT485">
        <v>0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5</v>
      </c>
      <c r="DN485">
        <v>0.5</v>
      </c>
      <c r="DO485" t="s">
        <v>440</v>
      </c>
      <c r="DP485">
        <v>2</v>
      </c>
      <c r="DQ485" t="b">
        <v>1</v>
      </c>
      <c r="DR485">
        <v>1758822519.5</v>
      </c>
      <c r="DS485">
        <v>1315.285555555555</v>
      </c>
      <c r="DT485">
        <v>1378.274444444444</v>
      </c>
      <c r="DU485">
        <v>23.88105555555556</v>
      </c>
      <c r="DV485">
        <v>20.66231111111111</v>
      </c>
      <c r="DW485">
        <v>1316.550740740741</v>
      </c>
      <c r="DX485">
        <v>23.74992222222222</v>
      </c>
      <c r="DY485">
        <v>500.0201481481481</v>
      </c>
      <c r="DZ485">
        <v>91.11322222222223</v>
      </c>
      <c r="EA485">
        <v>0.02968443703703704</v>
      </c>
      <c r="EB485">
        <v>30.48525185185186</v>
      </c>
      <c r="EC485">
        <v>30.08184074074074</v>
      </c>
      <c r="ED485">
        <v>999.9000000000001</v>
      </c>
      <c r="EE485">
        <v>0</v>
      </c>
      <c r="EF485">
        <v>0</v>
      </c>
      <c r="EG485">
        <v>10008.39666666667</v>
      </c>
      <c r="EH485">
        <v>0</v>
      </c>
      <c r="EI485">
        <v>11.8598</v>
      </c>
      <c r="EJ485">
        <v>-62.98889259259259</v>
      </c>
      <c r="EK485">
        <v>1347.464074074074</v>
      </c>
      <c r="EL485">
        <v>1407.353703703704</v>
      </c>
      <c r="EM485">
        <v>3.218751481481481</v>
      </c>
      <c r="EN485">
        <v>1378.274444444444</v>
      </c>
      <c r="EO485">
        <v>20.66231111111111</v>
      </c>
      <c r="EP485">
        <v>2.17588037037037</v>
      </c>
      <c r="EQ485">
        <v>1.882609259259259</v>
      </c>
      <c r="ER485">
        <v>18.78582592592593</v>
      </c>
      <c r="ES485">
        <v>16.49007777777778</v>
      </c>
      <c r="ET485">
        <v>2000.015925925926</v>
      </c>
      <c r="EU485">
        <v>0.9800052222222223</v>
      </c>
      <c r="EV485">
        <v>0.01999482222222222</v>
      </c>
      <c r="EW485">
        <v>0</v>
      </c>
      <c r="EX485">
        <v>757.1085555555555</v>
      </c>
      <c r="EY485">
        <v>5.00097</v>
      </c>
      <c r="EZ485">
        <v>15132.53703703704</v>
      </c>
      <c r="FA485">
        <v>16707.73333333333</v>
      </c>
      <c r="FB485">
        <v>41.125</v>
      </c>
      <c r="FC485">
        <v>41.45799999999999</v>
      </c>
      <c r="FD485">
        <v>41.06199999999999</v>
      </c>
      <c r="FE485">
        <v>41.01148148148148</v>
      </c>
      <c r="FF485">
        <v>41.68699999999999</v>
      </c>
      <c r="FG485">
        <v>1955.121481481481</v>
      </c>
      <c r="FH485">
        <v>39.89444444444445</v>
      </c>
      <c r="FI485">
        <v>0</v>
      </c>
      <c r="FJ485">
        <v>1758822528</v>
      </c>
      <c r="FK485">
        <v>0</v>
      </c>
      <c r="FL485">
        <v>757.1052399999999</v>
      </c>
      <c r="FM485">
        <v>-9.893076924577349</v>
      </c>
      <c r="FN485">
        <v>-183.6692304145126</v>
      </c>
      <c r="FO485">
        <v>15132.028</v>
      </c>
      <c r="FP485">
        <v>15</v>
      </c>
      <c r="FQ485">
        <v>0</v>
      </c>
      <c r="FR485" t="s">
        <v>441</v>
      </c>
      <c r="FS485">
        <v>1747247426.5</v>
      </c>
      <c r="FT485">
        <v>1747247420.5</v>
      </c>
      <c r="FU485">
        <v>0</v>
      </c>
      <c r="FV485">
        <v>1.027</v>
      </c>
      <c r="FW485">
        <v>0.031</v>
      </c>
      <c r="FX485">
        <v>0.02</v>
      </c>
      <c r="FY485">
        <v>0.05</v>
      </c>
      <c r="FZ485">
        <v>420</v>
      </c>
      <c r="GA485">
        <v>16</v>
      </c>
      <c r="GB485">
        <v>0.01</v>
      </c>
      <c r="GC485">
        <v>0.1</v>
      </c>
      <c r="GD485">
        <v>-62.98647000000001</v>
      </c>
      <c r="GE485">
        <v>0.9920532833021276</v>
      </c>
      <c r="GF485">
        <v>0.189375052739267</v>
      </c>
      <c r="GG485">
        <v>0</v>
      </c>
      <c r="GH485">
        <v>757.6260882352941</v>
      </c>
      <c r="GI485">
        <v>-9.872834224359959</v>
      </c>
      <c r="GJ485">
        <v>0.9883142024694166</v>
      </c>
      <c r="GK485">
        <v>-1</v>
      </c>
      <c r="GL485">
        <v>3.2587805</v>
      </c>
      <c r="GM485">
        <v>-0.68402363977487</v>
      </c>
      <c r="GN485">
        <v>0.06665856040112175</v>
      </c>
      <c r="GO485">
        <v>0</v>
      </c>
      <c r="GP485">
        <v>0</v>
      </c>
      <c r="GQ485">
        <v>2</v>
      </c>
      <c r="GR485" t="s">
        <v>450</v>
      </c>
      <c r="GS485">
        <v>3.13542</v>
      </c>
      <c r="GT485">
        <v>2.69033</v>
      </c>
      <c r="GU485">
        <v>0.208192</v>
      </c>
      <c r="GV485">
        <v>0.212013</v>
      </c>
      <c r="GW485">
        <v>0.106635</v>
      </c>
      <c r="GX485">
        <v>0.0954946</v>
      </c>
      <c r="GY485">
        <v>25145.6</v>
      </c>
      <c r="GZ485">
        <v>25073.9</v>
      </c>
      <c r="HA485">
        <v>29526.4</v>
      </c>
      <c r="HB485">
        <v>29410.2</v>
      </c>
      <c r="HC485">
        <v>34850.6</v>
      </c>
      <c r="HD485">
        <v>35236.4</v>
      </c>
      <c r="HE485">
        <v>41547.5</v>
      </c>
      <c r="HF485">
        <v>41781.3</v>
      </c>
      <c r="HG485">
        <v>1.92337</v>
      </c>
      <c r="HH485">
        <v>1.88148</v>
      </c>
      <c r="HI485">
        <v>0.07781390000000001</v>
      </c>
      <c r="HJ485">
        <v>0</v>
      </c>
      <c r="HK485">
        <v>28.8037</v>
      </c>
      <c r="HL485">
        <v>999.9</v>
      </c>
      <c r="HM485">
        <v>48.6</v>
      </c>
      <c r="HN485">
        <v>31.2</v>
      </c>
      <c r="HO485">
        <v>24.341</v>
      </c>
      <c r="HP485">
        <v>61.8767</v>
      </c>
      <c r="HQ485">
        <v>25.7732</v>
      </c>
      <c r="HR485">
        <v>1</v>
      </c>
      <c r="HS485">
        <v>0.11375</v>
      </c>
      <c r="HT485">
        <v>0.280133</v>
      </c>
      <c r="HU485">
        <v>20.3399</v>
      </c>
      <c r="HV485">
        <v>5.21744</v>
      </c>
      <c r="HW485">
        <v>12.012</v>
      </c>
      <c r="HX485">
        <v>4.9889</v>
      </c>
      <c r="HY485">
        <v>3.28783</v>
      </c>
      <c r="HZ485">
        <v>9999</v>
      </c>
      <c r="IA485">
        <v>9999</v>
      </c>
      <c r="IB485">
        <v>9999</v>
      </c>
      <c r="IC485">
        <v>6</v>
      </c>
      <c r="ID485">
        <v>1.86762</v>
      </c>
      <c r="IE485">
        <v>1.86676</v>
      </c>
      <c r="IF485">
        <v>1.86602</v>
      </c>
      <c r="IG485">
        <v>1.86603</v>
      </c>
      <c r="IH485">
        <v>1.86787</v>
      </c>
      <c r="II485">
        <v>1.87029</v>
      </c>
      <c r="IJ485">
        <v>1.86898</v>
      </c>
      <c r="IK485">
        <v>1.87042</v>
      </c>
      <c r="IL485">
        <v>0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-1.3</v>
      </c>
      <c r="IZ485">
        <v>0.1312</v>
      </c>
      <c r="JA485">
        <v>-0.08430758455233166</v>
      </c>
      <c r="JB485">
        <v>-0.0005046786976645747</v>
      </c>
      <c r="JC485">
        <v>-2.788243218172637E-07</v>
      </c>
      <c r="JD485">
        <v>-1.458253586176284E-11</v>
      </c>
      <c r="JE485">
        <v>-0.06436460862781151</v>
      </c>
      <c r="JF485">
        <v>-0.004978686969522418</v>
      </c>
      <c r="JG485">
        <v>0.0008967905392753483</v>
      </c>
      <c r="JH485">
        <v>-1.433903952826167E-05</v>
      </c>
      <c r="JI485">
        <v>4</v>
      </c>
      <c r="JJ485">
        <v>2332</v>
      </c>
      <c r="JK485">
        <v>1</v>
      </c>
      <c r="JL485">
        <v>26</v>
      </c>
      <c r="JM485">
        <v>192918.3</v>
      </c>
      <c r="JN485">
        <v>192918.4</v>
      </c>
      <c r="JO485">
        <v>2.75024</v>
      </c>
      <c r="JP485">
        <v>2.229</v>
      </c>
      <c r="JQ485">
        <v>1.39771</v>
      </c>
      <c r="JR485">
        <v>2.34497</v>
      </c>
      <c r="JS485">
        <v>1.49536</v>
      </c>
      <c r="JT485">
        <v>2.70874</v>
      </c>
      <c r="JU485">
        <v>36.6469</v>
      </c>
      <c r="JV485">
        <v>24.0612</v>
      </c>
      <c r="JW485">
        <v>18</v>
      </c>
      <c r="JX485">
        <v>492.464</v>
      </c>
      <c r="JY485">
        <v>455.861</v>
      </c>
      <c r="JZ485">
        <v>28.3369</v>
      </c>
      <c r="KA485">
        <v>29.0886</v>
      </c>
      <c r="KB485">
        <v>30.0002</v>
      </c>
      <c r="KC485">
        <v>28.9119</v>
      </c>
      <c r="KD485">
        <v>28.8377</v>
      </c>
      <c r="KE485">
        <v>55.0352</v>
      </c>
      <c r="KF485">
        <v>19.5606</v>
      </c>
      <c r="KG485">
        <v>57.6031</v>
      </c>
      <c r="KH485">
        <v>28.2733</v>
      </c>
      <c r="KI485">
        <v>1423.45</v>
      </c>
      <c r="KJ485">
        <v>20.8834</v>
      </c>
      <c r="KK485">
        <v>100.91</v>
      </c>
      <c r="KL485">
        <v>100.472</v>
      </c>
    </row>
    <row r="486" spans="1:298">
      <c r="A486">
        <v>470</v>
      </c>
      <c r="B486">
        <v>1758822532</v>
      </c>
      <c r="C486">
        <v>9496.900000095367</v>
      </c>
      <c r="D486" t="s">
        <v>1388</v>
      </c>
      <c r="E486" t="s">
        <v>1389</v>
      </c>
      <c r="F486">
        <v>5</v>
      </c>
      <c r="G486" t="s">
        <v>1219</v>
      </c>
      <c r="H486" t="s">
        <v>437</v>
      </c>
      <c r="I486" t="s">
        <v>438</v>
      </c>
      <c r="J486">
        <v>1758822524.214286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1439.728941835762</v>
      </c>
      <c r="AL486">
        <v>1388.610727272727</v>
      </c>
      <c r="AM486">
        <v>3.411672750774319</v>
      </c>
      <c r="AN486">
        <v>65.06537855380651</v>
      </c>
      <c r="AO486">
        <f>(AQ486 - AP486 + DZ486*1E3/(8.314*(EB486+273.15)) * AS486/DY486 * AR486) * DY486/(100*DM486) * 1000/(1000 - AQ486)</f>
        <v>0</v>
      </c>
      <c r="AP486">
        <v>20.80166642976028</v>
      </c>
      <c r="AQ486">
        <v>23.8943703030303</v>
      </c>
      <c r="AR486">
        <v>0.0001441098611961344</v>
      </c>
      <c r="AS486">
        <v>108.0142329916275</v>
      </c>
      <c r="AT486">
        <v>0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5</v>
      </c>
      <c r="DN486">
        <v>0.5</v>
      </c>
      <c r="DO486" t="s">
        <v>440</v>
      </c>
      <c r="DP486">
        <v>2</v>
      </c>
      <c r="DQ486" t="b">
        <v>1</v>
      </c>
      <c r="DR486">
        <v>1758822524.214286</v>
      </c>
      <c r="DS486">
        <v>1331.107142857143</v>
      </c>
      <c r="DT486">
        <v>1394.035</v>
      </c>
      <c r="DU486">
        <v>23.886</v>
      </c>
      <c r="DV486">
        <v>20.721525</v>
      </c>
      <c r="DW486">
        <v>1332.393214285714</v>
      </c>
      <c r="DX486">
        <v>23.75480714285715</v>
      </c>
      <c r="DY486">
        <v>499.9906785714285</v>
      </c>
      <c r="DZ486">
        <v>91.11336785714283</v>
      </c>
      <c r="EA486">
        <v>0.02982837142857143</v>
      </c>
      <c r="EB486">
        <v>30.47208571428571</v>
      </c>
      <c r="EC486">
        <v>30.07903214285714</v>
      </c>
      <c r="ED486">
        <v>999.9000000000002</v>
      </c>
      <c r="EE486">
        <v>0</v>
      </c>
      <c r="EF486">
        <v>0</v>
      </c>
      <c r="EG486">
        <v>9996.870714285715</v>
      </c>
      <c r="EH486">
        <v>0</v>
      </c>
      <c r="EI486">
        <v>11.8598</v>
      </c>
      <c r="EJ486">
        <v>-62.92780357142858</v>
      </c>
      <c r="EK486">
        <v>1363.679642857143</v>
      </c>
      <c r="EL486">
        <v>1423.533214285714</v>
      </c>
      <c r="EM486">
        <v>3.164473928571428</v>
      </c>
      <c r="EN486">
        <v>1394.035</v>
      </c>
      <c r="EO486">
        <v>20.721525</v>
      </c>
      <c r="EP486">
        <v>2.176334642857143</v>
      </c>
      <c r="EQ486">
        <v>1.888009285714286</v>
      </c>
      <c r="ER486">
        <v>18.78916785714285</v>
      </c>
      <c r="ES486">
        <v>16.53507142857143</v>
      </c>
      <c r="ET486">
        <v>1999.995714285714</v>
      </c>
      <c r="EU486">
        <v>0.9800056428571429</v>
      </c>
      <c r="EV486">
        <v>0.01999438571428571</v>
      </c>
      <c r="EW486">
        <v>0</v>
      </c>
      <c r="EX486">
        <v>756.3141785714286</v>
      </c>
      <c r="EY486">
        <v>5.00097</v>
      </c>
      <c r="EZ486">
        <v>15117.28571428571</v>
      </c>
      <c r="FA486">
        <v>16707.56785714286</v>
      </c>
      <c r="FB486">
        <v>41.125</v>
      </c>
      <c r="FC486">
        <v>41.45274999999999</v>
      </c>
      <c r="FD486">
        <v>41.06199999999999</v>
      </c>
      <c r="FE486">
        <v>41.01107142857143</v>
      </c>
      <c r="FF486">
        <v>41.68699999999999</v>
      </c>
      <c r="FG486">
        <v>1955.1025</v>
      </c>
      <c r="FH486">
        <v>39.89321428571429</v>
      </c>
      <c r="FI486">
        <v>0</v>
      </c>
      <c r="FJ486">
        <v>1758822533.4</v>
      </c>
      <c r="FK486">
        <v>0</v>
      </c>
      <c r="FL486">
        <v>756.2274230769229</v>
      </c>
      <c r="FM486">
        <v>-10.35791455151149</v>
      </c>
      <c r="FN486">
        <v>-199.8085469114752</v>
      </c>
      <c r="FO486">
        <v>15115.46923076923</v>
      </c>
      <c r="FP486">
        <v>15</v>
      </c>
      <c r="FQ486">
        <v>0</v>
      </c>
      <c r="FR486" t="s">
        <v>441</v>
      </c>
      <c r="FS486">
        <v>1747247426.5</v>
      </c>
      <c r="FT486">
        <v>1747247420.5</v>
      </c>
      <c r="FU486">
        <v>0</v>
      </c>
      <c r="FV486">
        <v>1.027</v>
      </c>
      <c r="FW486">
        <v>0.031</v>
      </c>
      <c r="FX486">
        <v>0.02</v>
      </c>
      <c r="FY486">
        <v>0.05</v>
      </c>
      <c r="FZ486">
        <v>420</v>
      </c>
      <c r="GA486">
        <v>16</v>
      </c>
      <c r="GB486">
        <v>0.01</v>
      </c>
      <c r="GC486">
        <v>0.1</v>
      </c>
      <c r="GD486">
        <v>-62.99218292682927</v>
      </c>
      <c r="GE486">
        <v>0.7992794425087747</v>
      </c>
      <c r="GF486">
        <v>0.1878119439595705</v>
      </c>
      <c r="GG486">
        <v>0</v>
      </c>
      <c r="GH486">
        <v>756.7415294117646</v>
      </c>
      <c r="GI486">
        <v>-9.998930489935644</v>
      </c>
      <c r="GJ486">
        <v>1.001996308414423</v>
      </c>
      <c r="GK486">
        <v>-1</v>
      </c>
      <c r="GL486">
        <v>3.192614634146342</v>
      </c>
      <c r="GM486">
        <v>-0.6941732404181132</v>
      </c>
      <c r="GN486">
        <v>0.06940277168491965</v>
      </c>
      <c r="GO486">
        <v>0</v>
      </c>
      <c r="GP486">
        <v>0</v>
      </c>
      <c r="GQ486">
        <v>2</v>
      </c>
      <c r="GR486" t="s">
        <v>450</v>
      </c>
      <c r="GS486">
        <v>3.13544</v>
      </c>
      <c r="GT486">
        <v>2.6901</v>
      </c>
      <c r="GU486">
        <v>0.209788</v>
      </c>
      <c r="GV486">
        <v>0.213557</v>
      </c>
      <c r="GW486">
        <v>0.106663</v>
      </c>
      <c r="GX486">
        <v>0.0956518</v>
      </c>
      <c r="GY486">
        <v>25094.9</v>
      </c>
      <c r="GZ486">
        <v>25024.8</v>
      </c>
      <c r="HA486">
        <v>29526.4</v>
      </c>
      <c r="HB486">
        <v>29410.3</v>
      </c>
      <c r="HC486">
        <v>34849.5</v>
      </c>
      <c r="HD486">
        <v>35230.6</v>
      </c>
      <c r="HE486">
        <v>41547.4</v>
      </c>
      <c r="HF486">
        <v>41781.7</v>
      </c>
      <c r="HG486">
        <v>1.9234</v>
      </c>
      <c r="HH486">
        <v>1.8814</v>
      </c>
      <c r="HI486">
        <v>0.0783503</v>
      </c>
      <c r="HJ486">
        <v>0</v>
      </c>
      <c r="HK486">
        <v>28.7955</v>
      </c>
      <c r="HL486">
        <v>999.9</v>
      </c>
      <c r="HM486">
        <v>48.6</v>
      </c>
      <c r="HN486">
        <v>31.2</v>
      </c>
      <c r="HO486">
        <v>24.3398</v>
      </c>
      <c r="HP486">
        <v>62.0367</v>
      </c>
      <c r="HQ486">
        <v>25.7372</v>
      </c>
      <c r="HR486">
        <v>1</v>
      </c>
      <c r="HS486">
        <v>0.113674</v>
      </c>
      <c r="HT486">
        <v>0.303475</v>
      </c>
      <c r="HU486">
        <v>20.34</v>
      </c>
      <c r="HV486">
        <v>5.21624</v>
      </c>
      <c r="HW486">
        <v>12.0104</v>
      </c>
      <c r="HX486">
        <v>4.98865</v>
      </c>
      <c r="HY486">
        <v>3.28753</v>
      </c>
      <c r="HZ486">
        <v>9999</v>
      </c>
      <c r="IA486">
        <v>9999</v>
      </c>
      <c r="IB486">
        <v>9999</v>
      </c>
      <c r="IC486">
        <v>6</v>
      </c>
      <c r="ID486">
        <v>1.86764</v>
      </c>
      <c r="IE486">
        <v>1.86676</v>
      </c>
      <c r="IF486">
        <v>1.86606</v>
      </c>
      <c r="IG486">
        <v>1.86602</v>
      </c>
      <c r="IH486">
        <v>1.86789</v>
      </c>
      <c r="II486">
        <v>1.87031</v>
      </c>
      <c r="IJ486">
        <v>1.869</v>
      </c>
      <c r="IK486">
        <v>1.87042</v>
      </c>
      <c r="IL486">
        <v>0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-1.32</v>
      </c>
      <c r="IZ486">
        <v>0.1314</v>
      </c>
      <c r="JA486">
        <v>-0.08430758455233166</v>
      </c>
      <c r="JB486">
        <v>-0.0005046786976645747</v>
      </c>
      <c r="JC486">
        <v>-2.788243218172637E-07</v>
      </c>
      <c r="JD486">
        <v>-1.458253586176284E-11</v>
      </c>
      <c r="JE486">
        <v>-0.06436460862781151</v>
      </c>
      <c r="JF486">
        <v>-0.004978686969522418</v>
      </c>
      <c r="JG486">
        <v>0.0008967905392753483</v>
      </c>
      <c r="JH486">
        <v>-1.433903952826167E-05</v>
      </c>
      <c r="JI486">
        <v>4</v>
      </c>
      <c r="JJ486">
        <v>2332</v>
      </c>
      <c r="JK486">
        <v>1</v>
      </c>
      <c r="JL486">
        <v>26</v>
      </c>
      <c r="JM486">
        <v>192918.4</v>
      </c>
      <c r="JN486">
        <v>192918.5</v>
      </c>
      <c r="JO486">
        <v>2.77466</v>
      </c>
      <c r="JP486">
        <v>2.229</v>
      </c>
      <c r="JQ486">
        <v>1.39648</v>
      </c>
      <c r="JR486">
        <v>2.34985</v>
      </c>
      <c r="JS486">
        <v>1.49536</v>
      </c>
      <c r="JT486">
        <v>2.70508</v>
      </c>
      <c r="JU486">
        <v>36.6469</v>
      </c>
      <c r="JV486">
        <v>24.0612</v>
      </c>
      <c r="JW486">
        <v>18</v>
      </c>
      <c r="JX486">
        <v>492.479</v>
      </c>
      <c r="JY486">
        <v>455.794</v>
      </c>
      <c r="JZ486">
        <v>28.2571</v>
      </c>
      <c r="KA486">
        <v>29.0876</v>
      </c>
      <c r="KB486">
        <v>30.0001</v>
      </c>
      <c r="KC486">
        <v>28.9119</v>
      </c>
      <c r="KD486">
        <v>28.8352</v>
      </c>
      <c r="KE486">
        <v>55.5232</v>
      </c>
      <c r="KF486">
        <v>19.2808</v>
      </c>
      <c r="KG486">
        <v>57.6031</v>
      </c>
      <c r="KH486">
        <v>28.2005</v>
      </c>
      <c r="KI486">
        <v>1436.81</v>
      </c>
      <c r="KJ486">
        <v>20.8331</v>
      </c>
      <c r="KK486">
        <v>100.91</v>
      </c>
      <c r="KL486">
        <v>100.473</v>
      </c>
    </row>
    <row r="487" spans="1:298">
      <c r="A487">
        <v>471</v>
      </c>
      <c r="B487">
        <v>1758822537</v>
      </c>
      <c r="C487">
        <v>9501.900000095367</v>
      </c>
      <c r="D487" t="s">
        <v>1390</v>
      </c>
      <c r="E487" t="s">
        <v>1391</v>
      </c>
      <c r="F487">
        <v>5</v>
      </c>
      <c r="G487" t="s">
        <v>1219</v>
      </c>
      <c r="H487" t="s">
        <v>437</v>
      </c>
      <c r="I487" t="s">
        <v>438</v>
      </c>
      <c r="J487">
        <v>1758822529.5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1456.867454504179</v>
      </c>
      <c r="AL487">
        <v>1405.846181818181</v>
      </c>
      <c r="AM487">
        <v>3.438727412604974</v>
      </c>
      <c r="AN487">
        <v>65.06537855380651</v>
      </c>
      <c r="AO487">
        <f>(AQ487 - AP487 + DZ487*1E3/(8.314*(EB487+273.15)) * AS487/DY487 * AR487) * DY487/(100*DM487) * 1000/(1000 - AQ487)</f>
        <v>0</v>
      </c>
      <c r="AP487">
        <v>20.83662116935641</v>
      </c>
      <c r="AQ487">
        <v>23.8906690909091</v>
      </c>
      <c r="AR487">
        <v>-7.39459620391175E-05</v>
      </c>
      <c r="AS487">
        <v>108.0142329916275</v>
      </c>
      <c r="AT487">
        <v>0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5</v>
      </c>
      <c r="DN487">
        <v>0.5</v>
      </c>
      <c r="DO487" t="s">
        <v>440</v>
      </c>
      <c r="DP487">
        <v>2</v>
      </c>
      <c r="DQ487" t="b">
        <v>1</v>
      </c>
      <c r="DR487">
        <v>1758822529.5</v>
      </c>
      <c r="DS487">
        <v>1348.802222222222</v>
      </c>
      <c r="DT487">
        <v>1411.707777777777</v>
      </c>
      <c r="DU487">
        <v>23.8895925925926</v>
      </c>
      <c r="DV487">
        <v>20.78436666666667</v>
      </c>
      <c r="DW487">
        <v>1350.112592592592</v>
      </c>
      <c r="DX487">
        <v>23.75834444444445</v>
      </c>
      <c r="DY487">
        <v>500.0027037037037</v>
      </c>
      <c r="DZ487">
        <v>91.11363333333333</v>
      </c>
      <c r="EA487">
        <v>0.02977203703703704</v>
      </c>
      <c r="EB487">
        <v>30.45596666666666</v>
      </c>
      <c r="EC487">
        <v>30.06912962962963</v>
      </c>
      <c r="ED487">
        <v>999.9000000000001</v>
      </c>
      <c r="EE487">
        <v>0</v>
      </c>
      <c r="EF487">
        <v>0</v>
      </c>
      <c r="EG487">
        <v>10004.6737037037</v>
      </c>
      <c r="EH487">
        <v>0</v>
      </c>
      <c r="EI487">
        <v>11.8598</v>
      </c>
      <c r="EJ487">
        <v>-62.90566666666665</v>
      </c>
      <c r="EK487">
        <v>1381.812962962963</v>
      </c>
      <c r="EL487">
        <v>1441.672962962963</v>
      </c>
      <c r="EM487">
        <v>3.105223333333334</v>
      </c>
      <c r="EN487">
        <v>1411.707777777777</v>
      </c>
      <c r="EO487">
        <v>20.78436666666667</v>
      </c>
      <c r="EP487">
        <v>2.176667777777778</v>
      </c>
      <c r="EQ487">
        <v>1.89373962962963</v>
      </c>
      <c r="ER487">
        <v>18.79161481481481</v>
      </c>
      <c r="ES487">
        <v>16.58275555555555</v>
      </c>
      <c r="ET487">
        <v>2000.013703703703</v>
      </c>
      <c r="EU487">
        <v>0.9800052222222222</v>
      </c>
      <c r="EV487">
        <v>0.01999484814814815</v>
      </c>
      <c r="EW487">
        <v>0</v>
      </c>
      <c r="EX487">
        <v>755.4096296296295</v>
      </c>
      <c r="EY487">
        <v>5.00097</v>
      </c>
      <c r="EZ487">
        <v>15099.69629629629</v>
      </c>
      <c r="FA487">
        <v>16707.72592592592</v>
      </c>
      <c r="FB487">
        <v>41.125</v>
      </c>
      <c r="FC487">
        <v>41.45099999999999</v>
      </c>
      <c r="FD487">
        <v>41.06199999999999</v>
      </c>
      <c r="FE487">
        <v>41.00229629629629</v>
      </c>
      <c r="FF487">
        <v>41.68699999999999</v>
      </c>
      <c r="FG487">
        <v>1955.119259259259</v>
      </c>
      <c r="FH487">
        <v>39.89444444444445</v>
      </c>
      <c r="FI487">
        <v>0</v>
      </c>
      <c r="FJ487">
        <v>1758822538.2</v>
      </c>
      <c r="FK487">
        <v>0</v>
      </c>
      <c r="FL487">
        <v>755.4254999999999</v>
      </c>
      <c r="FM487">
        <v>-9.76536754441671</v>
      </c>
      <c r="FN487">
        <v>-207.2170940711785</v>
      </c>
      <c r="FO487">
        <v>15099.55</v>
      </c>
      <c r="FP487">
        <v>15</v>
      </c>
      <c r="FQ487">
        <v>0</v>
      </c>
      <c r="FR487" t="s">
        <v>441</v>
      </c>
      <c r="FS487">
        <v>1747247426.5</v>
      </c>
      <c r="FT487">
        <v>1747247420.5</v>
      </c>
      <c r="FU487">
        <v>0</v>
      </c>
      <c r="FV487">
        <v>1.027</v>
      </c>
      <c r="FW487">
        <v>0.031</v>
      </c>
      <c r="FX487">
        <v>0.02</v>
      </c>
      <c r="FY487">
        <v>0.05</v>
      </c>
      <c r="FZ487">
        <v>420</v>
      </c>
      <c r="GA487">
        <v>16</v>
      </c>
      <c r="GB487">
        <v>0.01</v>
      </c>
      <c r="GC487">
        <v>0.1</v>
      </c>
      <c r="GD487">
        <v>-62.93097073170732</v>
      </c>
      <c r="GE487">
        <v>0.06086341463402067</v>
      </c>
      <c r="GF487">
        <v>0.151509729614165</v>
      </c>
      <c r="GG487">
        <v>1</v>
      </c>
      <c r="GH487">
        <v>755.933</v>
      </c>
      <c r="GI487">
        <v>-10.15605807458423</v>
      </c>
      <c r="GJ487">
        <v>1.017355077119674</v>
      </c>
      <c r="GK487">
        <v>-1</v>
      </c>
      <c r="GL487">
        <v>3.141280975609756</v>
      </c>
      <c r="GM487">
        <v>-0.6919856445993037</v>
      </c>
      <c r="GN487">
        <v>0.06922865738930838</v>
      </c>
      <c r="GO487">
        <v>0</v>
      </c>
      <c r="GP487">
        <v>1</v>
      </c>
      <c r="GQ487">
        <v>2</v>
      </c>
      <c r="GR487" t="s">
        <v>442</v>
      </c>
      <c r="GS487">
        <v>3.13554</v>
      </c>
      <c r="GT487">
        <v>2.68983</v>
      </c>
      <c r="GU487">
        <v>0.211379</v>
      </c>
      <c r="GV487">
        <v>0.215078</v>
      </c>
      <c r="GW487">
        <v>0.106647</v>
      </c>
      <c r="GX487">
        <v>0.0957171</v>
      </c>
      <c r="GY487">
        <v>25044.4</v>
      </c>
      <c r="GZ487">
        <v>24976.5</v>
      </c>
      <c r="HA487">
        <v>29526.5</v>
      </c>
      <c r="HB487">
        <v>29410.4</v>
      </c>
      <c r="HC487">
        <v>34850.4</v>
      </c>
      <c r="HD487">
        <v>35228.4</v>
      </c>
      <c r="HE487">
        <v>41547.7</v>
      </c>
      <c r="HF487">
        <v>41782.1</v>
      </c>
      <c r="HG487">
        <v>1.92342</v>
      </c>
      <c r="HH487">
        <v>1.8814</v>
      </c>
      <c r="HI487">
        <v>0.0776872</v>
      </c>
      <c r="HJ487">
        <v>0</v>
      </c>
      <c r="HK487">
        <v>28.7868</v>
      </c>
      <c r="HL487">
        <v>999.9</v>
      </c>
      <c r="HM487">
        <v>48.6</v>
      </c>
      <c r="HN487">
        <v>31.2</v>
      </c>
      <c r="HO487">
        <v>24.3394</v>
      </c>
      <c r="HP487">
        <v>62.0767</v>
      </c>
      <c r="HQ487">
        <v>25.7252</v>
      </c>
      <c r="HR487">
        <v>1</v>
      </c>
      <c r="HS487">
        <v>0.113692</v>
      </c>
      <c r="HT487">
        <v>0.312579</v>
      </c>
      <c r="HU487">
        <v>20.34</v>
      </c>
      <c r="HV487">
        <v>5.21699</v>
      </c>
      <c r="HW487">
        <v>12.0113</v>
      </c>
      <c r="HX487">
        <v>4.9886</v>
      </c>
      <c r="HY487">
        <v>3.28775</v>
      </c>
      <c r="HZ487">
        <v>9999</v>
      </c>
      <c r="IA487">
        <v>9999</v>
      </c>
      <c r="IB487">
        <v>9999</v>
      </c>
      <c r="IC487">
        <v>6</v>
      </c>
      <c r="ID487">
        <v>1.86765</v>
      </c>
      <c r="IE487">
        <v>1.86676</v>
      </c>
      <c r="IF487">
        <v>1.86604</v>
      </c>
      <c r="IG487">
        <v>1.86601</v>
      </c>
      <c r="IH487">
        <v>1.86786</v>
      </c>
      <c r="II487">
        <v>1.87031</v>
      </c>
      <c r="IJ487">
        <v>1.86898</v>
      </c>
      <c r="IK487">
        <v>1.87042</v>
      </c>
      <c r="IL487">
        <v>0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-1.34</v>
      </c>
      <c r="IZ487">
        <v>0.1313</v>
      </c>
      <c r="JA487">
        <v>-0.08430758455233166</v>
      </c>
      <c r="JB487">
        <v>-0.0005046786976645747</v>
      </c>
      <c r="JC487">
        <v>-2.788243218172637E-07</v>
      </c>
      <c r="JD487">
        <v>-1.458253586176284E-11</v>
      </c>
      <c r="JE487">
        <v>-0.06436460862781151</v>
      </c>
      <c r="JF487">
        <v>-0.004978686969522418</v>
      </c>
      <c r="JG487">
        <v>0.0008967905392753483</v>
      </c>
      <c r="JH487">
        <v>-1.433903952826167E-05</v>
      </c>
      <c r="JI487">
        <v>4</v>
      </c>
      <c r="JJ487">
        <v>2332</v>
      </c>
      <c r="JK487">
        <v>1</v>
      </c>
      <c r="JL487">
        <v>26</v>
      </c>
      <c r="JM487">
        <v>192918.5</v>
      </c>
      <c r="JN487">
        <v>192918.6</v>
      </c>
      <c r="JO487">
        <v>2.80273</v>
      </c>
      <c r="JP487">
        <v>2.24121</v>
      </c>
      <c r="JQ487">
        <v>1.39771</v>
      </c>
      <c r="JR487">
        <v>2.34131</v>
      </c>
      <c r="JS487">
        <v>1.49536</v>
      </c>
      <c r="JT487">
        <v>2.53906</v>
      </c>
      <c r="JU487">
        <v>36.6469</v>
      </c>
      <c r="JV487">
        <v>24.0525</v>
      </c>
      <c r="JW487">
        <v>18</v>
      </c>
      <c r="JX487">
        <v>492.475</v>
      </c>
      <c r="JY487">
        <v>455.794</v>
      </c>
      <c r="JZ487">
        <v>28.1836</v>
      </c>
      <c r="KA487">
        <v>29.0861</v>
      </c>
      <c r="KB487">
        <v>30.0001</v>
      </c>
      <c r="KC487">
        <v>28.9094</v>
      </c>
      <c r="KD487">
        <v>28.8352</v>
      </c>
      <c r="KE487">
        <v>56.0787</v>
      </c>
      <c r="KF487">
        <v>19.2808</v>
      </c>
      <c r="KG487">
        <v>57.6031</v>
      </c>
      <c r="KH487">
        <v>28.1381</v>
      </c>
      <c r="KI487">
        <v>1456.84</v>
      </c>
      <c r="KJ487">
        <v>20.8601</v>
      </c>
      <c r="KK487">
        <v>100.91</v>
      </c>
      <c r="KL487">
        <v>100.474</v>
      </c>
    </row>
    <row r="488" spans="1:298">
      <c r="A488">
        <v>472</v>
      </c>
      <c r="B488">
        <v>1758822542</v>
      </c>
      <c r="C488">
        <v>9506.900000095367</v>
      </c>
      <c r="D488" t="s">
        <v>1392</v>
      </c>
      <c r="E488" t="s">
        <v>1393</v>
      </c>
      <c r="F488">
        <v>5</v>
      </c>
      <c r="G488" t="s">
        <v>1219</v>
      </c>
      <c r="H488" t="s">
        <v>437</v>
      </c>
      <c r="I488" t="s">
        <v>438</v>
      </c>
      <c r="J488">
        <v>1758822534.214286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1473.771081232541</v>
      </c>
      <c r="AL488">
        <v>1422.972909090909</v>
      </c>
      <c r="AM488">
        <v>3.425132985904572</v>
      </c>
      <c r="AN488">
        <v>65.06537855380651</v>
      </c>
      <c r="AO488">
        <f>(AQ488 - AP488 + DZ488*1E3/(8.314*(EB488+273.15)) * AS488/DY488 * AR488) * DY488/(100*DM488) * 1000/(1000 - AQ488)</f>
        <v>0</v>
      </c>
      <c r="AP488">
        <v>20.84257723106386</v>
      </c>
      <c r="AQ488">
        <v>23.87272787878787</v>
      </c>
      <c r="AR488">
        <v>-0.0002026042549668873</v>
      </c>
      <c r="AS488">
        <v>108.0142329916275</v>
      </c>
      <c r="AT488">
        <v>0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5</v>
      </c>
      <c r="DN488">
        <v>0.5</v>
      </c>
      <c r="DO488" t="s">
        <v>440</v>
      </c>
      <c r="DP488">
        <v>2</v>
      </c>
      <c r="DQ488" t="b">
        <v>1</v>
      </c>
      <c r="DR488">
        <v>1758822534.214286</v>
      </c>
      <c r="DS488">
        <v>1364.595357142857</v>
      </c>
      <c r="DT488">
        <v>1427.535</v>
      </c>
      <c r="DU488">
        <v>23.88831428571428</v>
      </c>
      <c r="DV488">
        <v>20.82283214285714</v>
      </c>
      <c r="DW488">
        <v>1365.927142857143</v>
      </c>
      <c r="DX488">
        <v>23.75707857142857</v>
      </c>
      <c r="DY488">
        <v>500.0201428571428</v>
      </c>
      <c r="DZ488">
        <v>91.11305</v>
      </c>
      <c r="EA488">
        <v>0.02959686785714286</v>
      </c>
      <c r="EB488">
        <v>30.439175</v>
      </c>
      <c r="EC488">
        <v>30.06331785714286</v>
      </c>
      <c r="ED488">
        <v>999.9000000000002</v>
      </c>
      <c r="EE488">
        <v>0</v>
      </c>
      <c r="EF488">
        <v>0</v>
      </c>
      <c r="EG488">
        <v>10008.13928571429</v>
      </c>
      <c r="EH488">
        <v>0</v>
      </c>
      <c r="EI488">
        <v>11.8598</v>
      </c>
      <c r="EJ488">
        <v>-62.93951071428572</v>
      </c>
      <c r="EK488">
        <v>1397.991071428571</v>
      </c>
      <c r="EL488">
        <v>1457.893214285714</v>
      </c>
      <c r="EM488">
        <v>3.065480714285715</v>
      </c>
      <c r="EN488">
        <v>1427.535</v>
      </c>
      <c r="EO488">
        <v>20.82283214285714</v>
      </c>
      <c r="EP488">
        <v>2.176536785714286</v>
      </c>
      <c r="EQ488">
        <v>1.8972325</v>
      </c>
      <c r="ER488">
        <v>18.79065714285714</v>
      </c>
      <c r="ES488">
        <v>16.61177142857143</v>
      </c>
      <c r="ET488">
        <v>2000.003214285714</v>
      </c>
      <c r="EU488">
        <v>0.9800052142857145</v>
      </c>
      <c r="EV488">
        <v>0.01999485357142857</v>
      </c>
      <c r="EW488">
        <v>0</v>
      </c>
      <c r="EX488">
        <v>754.6263571428572</v>
      </c>
      <c r="EY488">
        <v>5.00097</v>
      </c>
      <c r="EZ488">
        <v>15083.04642857143</v>
      </c>
      <c r="FA488">
        <v>16707.65</v>
      </c>
      <c r="FB488">
        <v>41.125</v>
      </c>
      <c r="FC488">
        <v>41.44599999999998</v>
      </c>
      <c r="FD488">
        <v>41.06199999999999</v>
      </c>
      <c r="FE488">
        <v>41.00221428571428</v>
      </c>
      <c r="FF488">
        <v>41.68699999999999</v>
      </c>
      <c r="FG488">
        <v>1955.108928571429</v>
      </c>
      <c r="FH488">
        <v>39.89428571428572</v>
      </c>
      <c r="FI488">
        <v>0</v>
      </c>
      <c r="FJ488">
        <v>1758822543</v>
      </c>
      <c r="FK488">
        <v>0</v>
      </c>
      <c r="FL488">
        <v>754.6166153846153</v>
      </c>
      <c r="FM488">
        <v>-10.39548717190203</v>
      </c>
      <c r="FN488">
        <v>-210.3897432685788</v>
      </c>
      <c r="FO488">
        <v>15082.61923076923</v>
      </c>
      <c r="FP488">
        <v>15</v>
      </c>
      <c r="FQ488">
        <v>0</v>
      </c>
      <c r="FR488" t="s">
        <v>441</v>
      </c>
      <c r="FS488">
        <v>1747247426.5</v>
      </c>
      <c r="FT488">
        <v>1747247420.5</v>
      </c>
      <c r="FU488">
        <v>0</v>
      </c>
      <c r="FV488">
        <v>1.027</v>
      </c>
      <c r="FW488">
        <v>0.031</v>
      </c>
      <c r="FX488">
        <v>0.02</v>
      </c>
      <c r="FY488">
        <v>0.05</v>
      </c>
      <c r="FZ488">
        <v>420</v>
      </c>
      <c r="GA488">
        <v>16</v>
      </c>
      <c r="GB488">
        <v>0.01</v>
      </c>
      <c r="GC488">
        <v>0.1</v>
      </c>
      <c r="GD488">
        <v>-62.88311707317072</v>
      </c>
      <c r="GE488">
        <v>-0.3216836236933224</v>
      </c>
      <c r="GF488">
        <v>0.1292728404170132</v>
      </c>
      <c r="GG488">
        <v>0</v>
      </c>
      <c r="GH488">
        <v>755.2139705882354</v>
      </c>
      <c r="GI488">
        <v>-10.50745608233512</v>
      </c>
      <c r="GJ488">
        <v>1.049524780003237</v>
      </c>
      <c r="GK488">
        <v>-1</v>
      </c>
      <c r="GL488">
        <v>3.10250024390244</v>
      </c>
      <c r="GM488">
        <v>-0.5474519163763087</v>
      </c>
      <c r="GN488">
        <v>0.05624278965116675</v>
      </c>
      <c r="GO488">
        <v>0</v>
      </c>
      <c r="GP488">
        <v>0</v>
      </c>
      <c r="GQ488">
        <v>2</v>
      </c>
      <c r="GR488" t="s">
        <v>450</v>
      </c>
      <c r="GS488">
        <v>3.13551</v>
      </c>
      <c r="GT488">
        <v>2.68965</v>
      </c>
      <c r="GU488">
        <v>0.212953</v>
      </c>
      <c r="GV488">
        <v>0.216629</v>
      </c>
      <c r="GW488">
        <v>0.106585</v>
      </c>
      <c r="GX488">
        <v>0.095774</v>
      </c>
      <c r="GY488">
        <v>24994.8</v>
      </c>
      <c r="GZ488">
        <v>24927</v>
      </c>
      <c r="HA488">
        <v>29527</v>
      </c>
      <c r="HB488">
        <v>29410.3</v>
      </c>
      <c r="HC488">
        <v>34853.6</v>
      </c>
      <c r="HD488">
        <v>35226</v>
      </c>
      <c r="HE488">
        <v>41548.6</v>
      </c>
      <c r="HF488">
        <v>41781.9</v>
      </c>
      <c r="HG488">
        <v>1.92327</v>
      </c>
      <c r="HH488">
        <v>1.8814</v>
      </c>
      <c r="HI488">
        <v>0.0777766</v>
      </c>
      <c r="HJ488">
        <v>0</v>
      </c>
      <c r="HK488">
        <v>28.7767</v>
      </c>
      <c r="HL488">
        <v>999.9</v>
      </c>
      <c r="HM488">
        <v>48.6</v>
      </c>
      <c r="HN488">
        <v>31.2</v>
      </c>
      <c r="HO488">
        <v>24.3422</v>
      </c>
      <c r="HP488">
        <v>61.9967</v>
      </c>
      <c r="HQ488">
        <v>25.601</v>
      </c>
      <c r="HR488">
        <v>1</v>
      </c>
      <c r="HS488">
        <v>0.113552</v>
      </c>
      <c r="HT488">
        <v>0.311234</v>
      </c>
      <c r="HU488">
        <v>20.3401</v>
      </c>
      <c r="HV488">
        <v>5.21714</v>
      </c>
      <c r="HW488">
        <v>12.0113</v>
      </c>
      <c r="HX488">
        <v>4.98865</v>
      </c>
      <c r="HY488">
        <v>3.28775</v>
      </c>
      <c r="HZ488">
        <v>9999</v>
      </c>
      <c r="IA488">
        <v>9999</v>
      </c>
      <c r="IB488">
        <v>9999</v>
      </c>
      <c r="IC488">
        <v>6</v>
      </c>
      <c r="ID488">
        <v>1.86762</v>
      </c>
      <c r="IE488">
        <v>1.86676</v>
      </c>
      <c r="IF488">
        <v>1.86602</v>
      </c>
      <c r="IG488">
        <v>1.86601</v>
      </c>
      <c r="IH488">
        <v>1.86789</v>
      </c>
      <c r="II488">
        <v>1.87028</v>
      </c>
      <c r="IJ488">
        <v>1.86898</v>
      </c>
      <c r="IK488">
        <v>1.87042</v>
      </c>
      <c r="IL488">
        <v>0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-1.37</v>
      </c>
      <c r="IZ488">
        <v>0.131</v>
      </c>
      <c r="JA488">
        <v>-0.08430758455233166</v>
      </c>
      <c r="JB488">
        <v>-0.0005046786976645747</v>
      </c>
      <c r="JC488">
        <v>-2.788243218172637E-07</v>
      </c>
      <c r="JD488">
        <v>-1.458253586176284E-11</v>
      </c>
      <c r="JE488">
        <v>-0.06436460862781151</v>
      </c>
      <c r="JF488">
        <v>-0.004978686969522418</v>
      </c>
      <c r="JG488">
        <v>0.0008967905392753483</v>
      </c>
      <c r="JH488">
        <v>-1.433903952826167E-05</v>
      </c>
      <c r="JI488">
        <v>4</v>
      </c>
      <c r="JJ488">
        <v>2332</v>
      </c>
      <c r="JK488">
        <v>1</v>
      </c>
      <c r="JL488">
        <v>26</v>
      </c>
      <c r="JM488">
        <v>192918.6</v>
      </c>
      <c r="JN488">
        <v>192918.7</v>
      </c>
      <c r="JO488">
        <v>2.82715</v>
      </c>
      <c r="JP488">
        <v>2.22534</v>
      </c>
      <c r="JQ488">
        <v>1.39771</v>
      </c>
      <c r="JR488">
        <v>2.34497</v>
      </c>
      <c r="JS488">
        <v>1.49536</v>
      </c>
      <c r="JT488">
        <v>2.67334</v>
      </c>
      <c r="JU488">
        <v>36.6469</v>
      </c>
      <c r="JV488">
        <v>24.07</v>
      </c>
      <c r="JW488">
        <v>18</v>
      </c>
      <c r="JX488">
        <v>492.38</v>
      </c>
      <c r="JY488">
        <v>455.793</v>
      </c>
      <c r="JZ488">
        <v>28.1206</v>
      </c>
      <c r="KA488">
        <v>29.0851</v>
      </c>
      <c r="KB488">
        <v>30</v>
      </c>
      <c r="KC488">
        <v>28.9094</v>
      </c>
      <c r="KD488">
        <v>28.835</v>
      </c>
      <c r="KE488">
        <v>56.5569</v>
      </c>
      <c r="KF488">
        <v>19.2808</v>
      </c>
      <c r="KG488">
        <v>57.9754</v>
      </c>
      <c r="KH488">
        <v>28.0814</v>
      </c>
      <c r="KI488">
        <v>1470.21</v>
      </c>
      <c r="KJ488">
        <v>20.905</v>
      </c>
      <c r="KK488">
        <v>100.912</v>
      </c>
      <c r="KL488">
        <v>100.473</v>
      </c>
    </row>
    <row r="489" spans="1:298">
      <c r="A489">
        <v>473</v>
      </c>
      <c r="B489">
        <v>1758822547</v>
      </c>
      <c r="C489">
        <v>9511.900000095367</v>
      </c>
      <c r="D489" t="s">
        <v>1394</v>
      </c>
      <c r="E489" t="s">
        <v>1395</v>
      </c>
      <c r="F489">
        <v>5</v>
      </c>
      <c r="G489" t="s">
        <v>1219</v>
      </c>
      <c r="H489" t="s">
        <v>437</v>
      </c>
      <c r="I489" t="s">
        <v>438</v>
      </c>
      <c r="J489">
        <v>1758822539.5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1491.236935434315</v>
      </c>
      <c r="AL489">
        <v>1440.197272727272</v>
      </c>
      <c r="AM489">
        <v>3.433960837962979</v>
      </c>
      <c r="AN489">
        <v>65.06537855380651</v>
      </c>
      <c r="AO489">
        <f>(AQ489 - AP489 + DZ489*1E3/(8.314*(EB489+273.15)) * AS489/DY489 * AR489) * DY489/(100*DM489) * 1000/(1000 - AQ489)</f>
        <v>0</v>
      </c>
      <c r="AP489">
        <v>20.89159875905221</v>
      </c>
      <c r="AQ489">
        <v>23.85444363636364</v>
      </c>
      <c r="AR489">
        <v>-0.0001422907217888208</v>
      </c>
      <c r="AS489">
        <v>108.0142329916275</v>
      </c>
      <c r="AT489">
        <v>0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5</v>
      </c>
      <c r="DN489">
        <v>0.5</v>
      </c>
      <c r="DO489" t="s">
        <v>440</v>
      </c>
      <c r="DP489">
        <v>2</v>
      </c>
      <c r="DQ489" t="b">
        <v>1</v>
      </c>
      <c r="DR489">
        <v>1758822539.5</v>
      </c>
      <c r="DS489">
        <v>1382.341851851852</v>
      </c>
      <c r="DT489">
        <v>1445.252222222222</v>
      </c>
      <c r="DU489">
        <v>23.87865555555556</v>
      </c>
      <c r="DV489">
        <v>20.85441851851852</v>
      </c>
      <c r="DW489">
        <v>1383.697037037037</v>
      </c>
      <c r="DX489">
        <v>23.74753333333333</v>
      </c>
      <c r="DY489">
        <v>500.0239629629629</v>
      </c>
      <c r="DZ489">
        <v>91.11227037037037</v>
      </c>
      <c r="EA489">
        <v>0.0294962</v>
      </c>
      <c r="EB489">
        <v>30.42035925925926</v>
      </c>
      <c r="EC489">
        <v>30.04971111111111</v>
      </c>
      <c r="ED489">
        <v>999.9000000000001</v>
      </c>
      <c r="EE489">
        <v>0</v>
      </c>
      <c r="EF489">
        <v>0</v>
      </c>
      <c r="EG489">
        <v>10008.67518518518</v>
      </c>
      <c r="EH489">
        <v>0</v>
      </c>
      <c r="EI489">
        <v>11.8598</v>
      </c>
      <c r="EJ489">
        <v>-62.91082592592593</v>
      </c>
      <c r="EK489">
        <v>1416.157777777778</v>
      </c>
      <c r="EL489">
        <v>1476.034814814815</v>
      </c>
      <c r="EM489">
        <v>3.024228148148149</v>
      </c>
      <c r="EN489">
        <v>1445.252222222222</v>
      </c>
      <c r="EO489">
        <v>20.85441851851852</v>
      </c>
      <c r="EP489">
        <v>2.175637777777778</v>
      </c>
      <c r="EQ489">
        <v>1.900093333333333</v>
      </c>
      <c r="ER489">
        <v>18.78403703703704</v>
      </c>
      <c r="ES489">
        <v>16.63548148148148</v>
      </c>
      <c r="ET489">
        <v>2000.003333333333</v>
      </c>
      <c r="EU489">
        <v>0.9800034444444446</v>
      </c>
      <c r="EV489">
        <v>0.01999665185185185</v>
      </c>
      <c r="EW489">
        <v>0</v>
      </c>
      <c r="EX489">
        <v>753.6228148148149</v>
      </c>
      <c r="EY489">
        <v>5.00097</v>
      </c>
      <c r="EZ489">
        <v>15063.76296296296</v>
      </c>
      <c r="FA489">
        <v>16707.64444444445</v>
      </c>
      <c r="FB489">
        <v>41.125</v>
      </c>
      <c r="FC489">
        <v>41.44166666666666</v>
      </c>
      <c r="FD489">
        <v>41.05051851851852</v>
      </c>
      <c r="FE489">
        <v>41.00229629629629</v>
      </c>
      <c r="FF489">
        <v>41.68699999999999</v>
      </c>
      <c r="FG489">
        <v>1955.105555555556</v>
      </c>
      <c r="FH489">
        <v>39.89777777777778</v>
      </c>
      <c r="FI489">
        <v>0</v>
      </c>
      <c r="FJ489">
        <v>1758822548.4</v>
      </c>
      <c r="FK489">
        <v>0</v>
      </c>
      <c r="FL489">
        <v>753.5345599999999</v>
      </c>
      <c r="FM489">
        <v>-12.46399999578025</v>
      </c>
      <c r="FN489">
        <v>-226.8846149612918</v>
      </c>
      <c r="FO489">
        <v>15062.012</v>
      </c>
      <c r="FP489">
        <v>15</v>
      </c>
      <c r="FQ489">
        <v>0</v>
      </c>
      <c r="FR489" t="s">
        <v>441</v>
      </c>
      <c r="FS489">
        <v>1747247426.5</v>
      </c>
      <c r="FT489">
        <v>1747247420.5</v>
      </c>
      <c r="FU489">
        <v>0</v>
      </c>
      <c r="FV489">
        <v>1.027</v>
      </c>
      <c r="FW489">
        <v>0.031</v>
      </c>
      <c r="FX489">
        <v>0.02</v>
      </c>
      <c r="FY489">
        <v>0.05</v>
      </c>
      <c r="FZ489">
        <v>420</v>
      </c>
      <c r="GA489">
        <v>16</v>
      </c>
      <c r="GB489">
        <v>0.01</v>
      </c>
      <c r="GC489">
        <v>0.1</v>
      </c>
      <c r="GD489">
        <v>-62.9488975</v>
      </c>
      <c r="GE489">
        <v>0.2855380863038594</v>
      </c>
      <c r="GF489">
        <v>0.1012431614665895</v>
      </c>
      <c r="GG489">
        <v>0</v>
      </c>
      <c r="GH489">
        <v>754.2442352941176</v>
      </c>
      <c r="GI489">
        <v>-11.32305578293237</v>
      </c>
      <c r="GJ489">
        <v>1.141209628081054</v>
      </c>
      <c r="GK489">
        <v>-1</v>
      </c>
      <c r="GL489">
        <v>3.04759475</v>
      </c>
      <c r="GM489">
        <v>-0.4403746716698049</v>
      </c>
      <c r="GN489">
        <v>0.04352904415373139</v>
      </c>
      <c r="GO489">
        <v>0</v>
      </c>
      <c r="GP489">
        <v>0</v>
      </c>
      <c r="GQ489">
        <v>2</v>
      </c>
      <c r="GR489" t="s">
        <v>450</v>
      </c>
      <c r="GS489">
        <v>3.1355</v>
      </c>
      <c r="GT489">
        <v>2.69003</v>
      </c>
      <c r="GU489">
        <v>0.214527</v>
      </c>
      <c r="GV489">
        <v>0.218126</v>
      </c>
      <c r="GW489">
        <v>0.106533</v>
      </c>
      <c r="GX489">
        <v>0.09591860000000001</v>
      </c>
      <c r="GY489">
        <v>24945.4</v>
      </c>
      <c r="GZ489">
        <v>24879.8</v>
      </c>
      <c r="HA489">
        <v>29527.8</v>
      </c>
      <c r="HB489">
        <v>29410.9</v>
      </c>
      <c r="HC489">
        <v>34856.6</v>
      </c>
      <c r="HD489">
        <v>35221.1</v>
      </c>
      <c r="HE489">
        <v>41549.7</v>
      </c>
      <c r="HF489">
        <v>41782.8</v>
      </c>
      <c r="HG489">
        <v>1.92343</v>
      </c>
      <c r="HH489">
        <v>1.88157</v>
      </c>
      <c r="HI489">
        <v>0.0781789</v>
      </c>
      <c r="HJ489">
        <v>0</v>
      </c>
      <c r="HK489">
        <v>28.7644</v>
      </c>
      <c r="HL489">
        <v>999.9</v>
      </c>
      <c r="HM489">
        <v>48.7</v>
      </c>
      <c r="HN489">
        <v>31.2</v>
      </c>
      <c r="HO489">
        <v>24.3895</v>
      </c>
      <c r="HP489">
        <v>61.6467</v>
      </c>
      <c r="HQ489">
        <v>25.6771</v>
      </c>
      <c r="HR489">
        <v>1</v>
      </c>
      <c r="HS489">
        <v>0.113582</v>
      </c>
      <c r="HT489">
        <v>0.292075</v>
      </c>
      <c r="HU489">
        <v>20.34</v>
      </c>
      <c r="HV489">
        <v>5.21729</v>
      </c>
      <c r="HW489">
        <v>12.0114</v>
      </c>
      <c r="HX489">
        <v>4.9888</v>
      </c>
      <c r="HY489">
        <v>3.28768</v>
      </c>
      <c r="HZ489">
        <v>9999</v>
      </c>
      <c r="IA489">
        <v>9999</v>
      </c>
      <c r="IB489">
        <v>9999</v>
      </c>
      <c r="IC489">
        <v>6</v>
      </c>
      <c r="ID489">
        <v>1.86765</v>
      </c>
      <c r="IE489">
        <v>1.86676</v>
      </c>
      <c r="IF489">
        <v>1.86603</v>
      </c>
      <c r="IG489">
        <v>1.866</v>
      </c>
      <c r="IH489">
        <v>1.86787</v>
      </c>
      <c r="II489">
        <v>1.87027</v>
      </c>
      <c r="IJ489">
        <v>1.86897</v>
      </c>
      <c r="IK489">
        <v>1.87042</v>
      </c>
      <c r="IL489">
        <v>0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-1.39</v>
      </c>
      <c r="IZ489">
        <v>0.1308</v>
      </c>
      <c r="JA489">
        <v>-0.08430758455233166</v>
      </c>
      <c r="JB489">
        <v>-0.0005046786976645747</v>
      </c>
      <c r="JC489">
        <v>-2.788243218172637E-07</v>
      </c>
      <c r="JD489">
        <v>-1.458253586176284E-11</v>
      </c>
      <c r="JE489">
        <v>-0.06436460862781151</v>
      </c>
      <c r="JF489">
        <v>-0.004978686969522418</v>
      </c>
      <c r="JG489">
        <v>0.0008967905392753483</v>
      </c>
      <c r="JH489">
        <v>-1.433903952826167E-05</v>
      </c>
      <c r="JI489">
        <v>4</v>
      </c>
      <c r="JJ489">
        <v>2332</v>
      </c>
      <c r="JK489">
        <v>1</v>
      </c>
      <c r="JL489">
        <v>26</v>
      </c>
      <c r="JM489">
        <v>192918.7</v>
      </c>
      <c r="JN489">
        <v>192918.8</v>
      </c>
      <c r="JO489">
        <v>2.854</v>
      </c>
      <c r="JP489">
        <v>2.23755</v>
      </c>
      <c r="JQ489">
        <v>1.39648</v>
      </c>
      <c r="JR489">
        <v>2.34863</v>
      </c>
      <c r="JS489">
        <v>1.49536</v>
      </c>
      <c r="JT489">
        <v>2.55493</v>
      </c>
      <c r="JU489">
        <v>36.6469</v>
      </c>
      <c r="JV489">
        <v>24.07</v>
      </c>
      <c r="JW489">
        <v>18</v>
      </c>
      <c r="JX489">
        <v>492.468</v>
      </c>
      <c r="JY489">
        <v>455.886</v>
      </c>
      <c r="JZ489">
        <v>28.0649</v>
      </c>
      <c r="KA489">
        <v>29.0836</v>
      </c>
      <c r="KB489">
        <v>30</v>
      </c>
      <c r="KC489">
        <v>28.9084</v>
      </c>
      <c r="KD489">
        <v>28.8328</v>
      </c>
      <c r="KE489">
        <v>57.1065</v>
      </c>
      <c r="KF489">
        <v>19.2808</v>
      </c>
      <c r="KG489">
        <v>57.9754</v>
      </c>
      <c r="KH489">
        <v>28.0459</v>
      </c>
      <c r="KI489">
        <v>1490.24</v>
      </c>
      <c r="KJ489">
        <v>20.9482</v>
      </c>
      <c r="KK489">
        <v>100.915</v>
      </c>
      <c r="KL489">
        <v>100.475</v>
      </c>
    </row>
    <row r="490" spans="1:298">
      <c r="A490">
        <v>474</v>
      </c>
      <c r="B490">
        <v>1758822552</v>
      </c>
      <c r="C490">
        <v>9516.900000095367</v>
      </c>
      <c r="D490" t="s">
        <v>1396</v>
      </c>
      <c r="E490" t="s">
        <v>1397</v>
      </c>
      <c r="F490">
        <v>5</v>
      </c>
      <c r="G490" t="s">
        <v>1219</v>
      </c>
      <c r="H490" t="s">
        <v>437</v>
      </c>
      <c r="I490" t="s">
        <v>438</v>
      </c>
      <c r="J490">
        <v>1758822544.214286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1508.244919988348</v>
      </c>
      <c r="AL490">
        <v>1457.223696969696</v>
      </c>
      <c r="AM490">
        <v>3.400916654774146</v>
      </c>
      <c r="AN490">
        <v>65.06537855380651</v>
      </c>
      <c r="AO490">
        <f>(AQ490 - AP490 + DZ490*1E3/(8.314*(EB490+273.15)) * AS490/DY490 * AR490) * DY490/(100*DM490) * 1000/(1000 - AQ490)</f>
        <v>0</v>
      </c>
      <c r="AP490">
        <v>20.90686119099637</v>
      </c>
      <c r="AQ490">
        <v>23.83496363636363</v>
      </c>
      <c r="AR490">
        <v>-0.0001682208735806505</v>
      </c>
      <c r="AS490">
        <v>108.0142329916275</v>
      </c>
      <c r="AT490">
        <v>0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5</v>
      </c>
      <c r="DN490">
        <v>0.5</v>
      </c>
      <c r="DO490" t="s">
        <v>440</v>
      </c>
      <c r="DP490">
        <v>2</v>
      </c>
      <c r="DQ490" t="b">
        <v>1</v>
      </c>
      <c r="DR490">
        <v>1758822544.214286</v>
      </c>
      <c r="DS490">
        <v>1398.13</v>
      </c>
      <c r="DT490">
        <v>1461.044285714285</v>
      </c>
      <c r="DU490">
        <v>23.86313214285714</v>
      </c>
      <c r="DV490">
        <v>20.87718571428572</v>
      </c>
      <c r="DW490">
        <v>1399.505714285714</v>
      </c>
      <c r="DX490">
        <v>23.73221785714286</v>
      </c>
      <c r="DY490">
        <v>500.0284285714286</v>
      </c>
      <c r="DZ490">
        <v>91.11234285714286</v>
      </c>
      <c r="EA490">
        <v>0.02946084285714286</v>
      </c>
      <c r="EB490">
        <v>30.40251071428572</v>
      </c>
      <c r="EC490">
        <v>30.04258928571429</v>
      </c>
      <c r="ED490">
        <v>999.9000000000002</v>
      </c>
      <c r="EE490">
        <v>0</v>
      </c>
      <c r="EF490">
        <v>0</v>
      </c>
      <c r="EG490">
        <v>10008.25464285714</v>
      </c>
      <c r="EH490">
        <v>0</v>
      </c>
      <c r="EI490">
        <v>11.8598</v>
      </c>
      <c r="EJ490">
        <v>-62.91479642857144</v>
      </c>
      <c r="EK490">
        <v>1432.308571428571</v>
      </c>
      <c r="EL490">
        <v>1492.196785714286</v>
      </c>
      <c r="EM490">
        <v>2.985938571428572</v>
      </c>
      <c r="EN490">
        <v>1461.044285714285</v>
      </c>
      <c r="EO490">
        <v>20.87718571428572</v>
      </c>
      <c r="EP490">
        <v>2.174225357142857</v>
      </c>
      <c r="EQ490">
        <v>1.902169285714285</v>
      </c>
      <c r="ER490">
        <v>18.77364642857143</v>
      </c>
      <c r="ES490">
        <v>16.65266071428571</v>
      </c>
      <c r="ET490">
        <v>1999.997857142857</v>
      </c>
      <c r="EU490">
        <v>0.9800045714285716</v>
      </c>
      <c r="EV490">
        <v>0.01999548571428571</v>
      </c>
      <c r="EW490">
        <v>0</v>
      </c>
      <c r="EX490">
        <v>752.7456785714285</v>
      </c>
      <c r="EY490">
        <v>5.00097</v>
      </c>
      <c r="EZ490">
        <v>15045.69642857143</v>
      </c>
      <c r="FA490">
        <v>16707.6</v>
      </c>
      <c r="FB490">
        <v>41.125</v>
      </c>
      <c r="FC490">
        <v>41.43699999999999</v>
      </c>
      <c r="FD490">
        <v>41.04207142857142</v>
      </c>
      <c r="FE490">
        <v>41.00221428571428</v>
      </c>
      <c r="FF490">
        <v>41.68699999999999</v>
      </c>
      <c r="FG490">
        <v>1955.1025</v>
      </c>
      <c r="FH490">
        <v>39.89535714285715</v>
      </c>
      <c r="FI490">
        <v>0</v>
      </c>
      <c r="FJ490">
        <v>1758822553.2</v>
      </c>
      <c r="FK490">
        <v>0</v>
      </c>
      <c r="FL490">
        <v>752.6522799999999</v>
      </c>
      <c r="FM490">
        <v>-10.64200001921352</v>
      </c>
      <c r="FN490">
        <v>-237.0538460260568</v>
      </c>
      <c r="FO490">
        <v>15043.472</v>
      </c>
      <c r="FP490">
        <v>15</v>
      </c>
      <c r="FQ490">
        <v>0</v>
      </c>
      <c r="FR490" t="s">
        <v>441</v>
      </c>
      <c r="FS490">
        <v>1747247426.5</v>
      </c>
      <c r="FT490">
        <v>1747247420.5</v>
      </c>
      <c r="FU490">
        <v>0</v>
      </c>
      <c r="FV490">
        <v>1.027</v>
      </c>
      <c r="FW490">
        <v>0.031</v>
      </c>
      <c r="FX490">
        <v>0.02</v>
      </c>
      <c r="FY490">
        <v>0.05</v>
      </c>
      <c r="FZ490">
        <v>420</v>
      </c>
      <c r="GA490">
        <v>16</v>
      </c>
      <c r="GB490">
        <v>0.01</v>
      </c>
      <c r="GC490">
        <v>0.1</v>
      </c>
      <c r="GD490">
        <v>-62.92449024390245</v>
      </c>
      <c r="GE490">
        <v>-0.000928222996554008</v>
      </c>
      <c r="GF490">
        <v>0.09743612242694673</v>
      </c>
      <c r="GG490">
        <v>1</v>
      </c>
      <c r="GH490">
        <v>753.2541176470588</v>
      </c>
      <c r="GI490">
        <v>-11.16534760907044</v>
      </c>
      <c r="GJ490">
        <v>1.126060121806945</v>
      </c>
      <c r="GK490">
        <v>-1</v>
      </c>
      <c r="GL490">
        <v>3.006436585365853</v>
      </c>
      <c r="GM490">
        <v>-0.504967735191638</v>
      </c>
      <c r="GN490">
        <v>0.05072998101424959</v>
      </c>
      <c r="GO490">
        <v>0</v>
      </c>
      <c r="GP490">
        <v>1</v>
      </c>
      <c r="GQ490">
        <v>2</v>
      </c>
      <c r="GR490" t="s">
        <v>442</v>
      </c>
      <c r="GS490">
        <v>3.13548</v>
      </c>
      <c r="GT490">
        <v>2.68971</v>
      </c>
      <c r="GU490">
        <v>0.216074</v>
      </c>
      <c r="GV490">
        <v>0.219642</v>
      </c>
      <c r="GW490">
        <v>0.106468</v>
      </c>
      <c r="GX490">
        <v>0.0959426</v>
      </c>
      <c r="GY490">
        <v>24896.1</v>
      </c>
      <c r="GZ490">
        <v>24831.5</v>
      </c>
      <c r="HA490">
        <v>29527.6</v>
      </c>
      <c r="HB490">
        <v>29410.9</v>
      </c>
      <c r="HC490">
        <v>34859.3</v>
      </c>
      <c r="HD490">
        <v>35219.9</v>
      </c>
      <c r="HE490">
        <v>41549.9</v>
      </c>
      <c r="HF490">
        <v>41782.6</v>
      </c>
      <c r="HG490">
        <v>1.92335</v>
      </c>
      <c r="HH490">
        <v>1.88178</v>
      </c>
      <c r="HI490">
        <v>0.07827580000000001</v>
      </c>
      <c r="HJ490">
        <v>0</v>
      </c>
      <c r="HK490">
        <v>28.7521</v>
      </c>
      <c r="HL490">
        <v>999.9</v>
      </c>
      <c r="HM490">
        <v>48.7</v>
      </c>
      <c r="HN490">
        <v>31.2</v>
      </c>
      <c r="HO490">
        <v>24.389</v>
      </c>
      <c r="HP490">
        <v>61.8367</v>
      </c>
      <c r="HQ490">
        <v>25.641</v>
      </c>
      <c r="HR490">
        <v>1</v>
      </c>
      <c r="HS490">
        <v>0.113404</v>
      </c>
      <c r="HT490">
        <v>0.255071</v>
      </c>
      <c r="HU490">
        <v>20.3402</v>
      </c>
      <c r="HV490">
        <v>5.21714</v>
      </c>
      <c r="HW490">
        <v>12.0116</v>
      </c>
      <c r="HX490">
        <v>4.9888</v>
      </c>
      <c r="HY490">
        <v>3.28778</v>
      </c>
      <c r="HZ490">
        <v>9999</v>
      </c>
      <c r="IA490">
        <v>9999</v>
      </c>
      <c r="IB490">
        <v>9999</v>
      </c>
      <c r="IC490">
        <v>6</v>
      </c>
      <c r="ID490">
        <v>1.86761</v>
      </c>
      <c r="IE490">
        <v>1.86676</v>
      </c>
      <c r="IF490">
        <v>1.86605</v>
      </c>
      <c r="IG490">
        <v>1.866</v>
      </c>
      <c r="IH490">
        <v>1.86792</v>
      </c>
      <c r="II490">
        <v>1.87029</v>
      </c>
      <c r="IJ490">
        <v>1.86897</v>
      </c>
      <c r="IK490">
        <v>1.87042</v>
      </c>
      <c r="IL490">
        <v>0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-1.41</v>
      </c>
      <c r="IZ490">
        <v>0.1305</v>
      </c>
      <c r="JA490">
        <v>-0.08430758455233166</v>
      </c>
      <c r="JB490">
        <v>-0.0005046786976645747</v>
      </c>
      <c r="JC490">
        <v>-2.788243218172637E-07</v>
      </c>
      <c r="JD490">
        <v>-1.458253586176284E-11</v>
      </c>
      <c r="JE490">
        <v>-0.06436460862781151</v>
      </c>
      <c r="JF490">
        <v>-0.004978686969522418</v>
      </c>
      <c r="JG490">
        <v>0.0008967905392753483</v>
      </c>
      <c r="JH490">
        <v>-1.433903952826167E-05</v>
      </c>
      <c r="JI490">
        <v>4</v>
      </c>
      <c r="JJ490">
        <v>2332</v>
      </c>
      <c r="JK490">
        <v>1</v>
      </c>
      <c r="JL490">
        <v>26</v>
      </c>
      <c r="JM490">
        <v>192918.8</v>
      </c>
      <c r="JN490">
        <v>192918.9</v>
      </c>
      <c r="JO490">
        <v>2.87842</v>
      </c>
      <c r="JP490">
        <v>2.22168</v>
      </c>
      <c r="JQ490">
        <v>1.39771</v>
      </c>
      <c r="JR490">
        <v>2.34253</v>
      </c>
      <c r="JS490">
        <v>1.49536</v>
      </c>
      <c r="JT490">
        <v>2.71729</v>
      </c>
      <c r="JU490">
        <v>36.6469</v>
      </c>
      <c r="JV490">
        <v>24.07</v>
      </c>
      <c r="JW490">
        <v>18</v>
      </c>
      <c r="JX490">
        <v>492.408</v>
      </c>
      <c r="JY490">
        <v>456.012</v>
      </c>
      <c r="JZ490">
        <v>28.028</v>
      </c>
      <c r="KA490">
        <v>29.0836</v>
      </c>
      <c r="KB490">
        <v>29.9999</v>
      </c>
      <c r="KC490">
        <v>28.9069</v>
      </c>
      <c r="KD490">
        <v>28.8328</v>
      </c>
      <c r="KE490">
        <v>57.5807</v>
      </c>
      <c r="KF490">
        <v>19.2808</v>
      </c>
      <c r="KG490">
        <v>58.3538</v>
      </c>
      <c r="KH490">
        <v>28.0082</v>
      </c>
      <c r="KI490">
        <v>1503.6</v>
      </c>
      <c r="KJ490">
        <v>21.0076</v>
      </c>
      <c r="KK490">
        <v>100.915</v>
      </c>
      <c r="KL490">
        <v>100.475</v>
      </c>
    </row>
    <row r="491" spans="1:298">
      <c r="A491">
        <v>475</v>
      </c>
      <c r="B491">
        <v>1758822557</v>
      </c>
      <c r="C491">
        <v>9521.900000095367</v>
      </c>
      <c r="D491" t="s">
        <v>1398</v>
      </c>
      <c r="E491" t="s">
        <v>1399</v>
      </c>
      <c r="F491">
        <v>5</v>
      </c>
      <c r="G491" t="s">
        <v>1219</v>
      </c>
      <c r="H491" t="s">
        <v>437</v>
      </c>
      <c r="I491" t="s">
        <v>438</v>
      </c>
      <c r="J491">
        <v>1758822549.5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1525.425086980266</v>
      </c>
      <c r="AL491">
        <v>1474.305636363636</v>
      </c>
      <c r="AM491">
        <v>3.414259935270945</v>
      </c>
      <c r="AN491">
        <v>65.06537855380651</v>
      </c>
      <c r="AO491">
        <f>(AQ491 - AP491 + DZ491*1E3/(8.314*(EB491+273.15)) * AS491/DY491 * AR491) * DY491/(100*DM491) * 1000/(1000 - AQ491)</f>
        <v>0</v>
      </c>
      <c r="AP491">
        <v>20.92993172172315</v>
      </c>
      <c r="AQ491">
        <v>23.81161515151515</v>
      </c>
      <c r="AR491">
        <v>-0.00253552877566609</v>
      </c>
      <c r="AS491">
        <v>108.0142329916275</v>
      </c>
      <c r="AT491">
        <v>0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5</v>
      </c>
      <c r="DN491">
        <v>0.5</v>
      </c>
      <c r="DO491" t="s">
        <v>440</v>
      </c>
      <c r="DP491">
        <v>2</v>
      </c>
      <c r="DQ491" t="b">
        <v>1</v>
      </c>
      <c r="DR491">
        <v>1758822549.5</v>
      </c>
      <c r="DS491">
        <v>1415.833333333333</v>
      </c>
      <c r="DT491">
        <v>1478.762222222222</v>
      </c>
      <c r="DU491">
        <v>23.84154444444444</v>
      </c>
      <c r="DV491">
        <v>20.90752222222222</v>
      </c>
      <c r="DW491">
        <v>1417.234074074074</v>
      </c>
      <c r="DX491">
        <v>23.71091851851852</v>
      </c>
      <c r="DY491">
        <v>500.0126666666667</v>
      </c>
      <c r="DZ491">
        <v>91.11254444444445</v>
      </c>
      <c r="EA491">
        <v>0.02957047037037037</v>
      </c>
      <c r="EB491">
        <v>30.38273703703704</v>
      </c>
      <c r="EC491">
        <v>30.02697777777778</v>
      </c>
      <c r="ED491">
        <v>999.9000000000001</v>
      </c>
      <c r="EE491">
        <v>0</v>
      </c>
      <c r="EF491">
        <v>0</v>
      </c>
      <c r="EG491">
        <v>10003.6337037037</v>
      </c>
      <c r="EH491">
        <v>0</v>
      </c>
      <c r="EI491">
        <v>11.8598</v>
      </c>
      <c r="EJ491">
        <v>-62.92888518518518</v>
      </c>
      <c r="EK491">
        <v>1450.413703703703</v>
      </c>
      <c r="EL491">
        <v>1510.339259259259</v>
      </c>
      <c r="EM491">
        <v>2.934015185185185</v>
      </c>
      <c r="EN491">
        <v>1478.762222222222</v>
      </c>
      <c r="EO491">
        <v>20.90752222222222</v>
      </c>
      <c r="EP491">
        <v>2.172262962962963</v>
      </c>
      <c r="EQ491">
        <v>1.904937037037037</v>
      </c>
      <c r="ER491">
        <v>18.7592037037037</v>
      </c>
      <c r="ES491">
        <v>16.67554814814815</v>
      </c>
      <c r="ET491">
        <v>1999.99962962963</v>
      </c>
      <c r="EU491">
        <v>0.9800050000000001</v>
      </c>
      <c r="EV491">
        <v>0.01999504074074074</v>
      </c>
      <c r="EW491">
        <v>0</v>
      </c>
      <c r="EX491">
        <v>751.7208518518518</v>
      </c>
      <c r="EY491">
        <v>5.00097</v>
      </c>
      <c r="EZ491">
        <v>15024.62592592593</v>
      </c>
      <c r="FA491">
        <v>16707.61111111111</v>
      </c>
      <c r="FB491">
        <v>41.10399999999999</v>
      </c>
      <c r="FC491">
        <v>41.43699999999999</v>
      </c>
      <c r="FD491">
        <v>41.02525925925926</v>
      </c>
      <c r="FE491">
        <v>41</v>
      </c>
      <c r="FF491">
        <v>41.68699999999999</v>
      </c>
      <c r="FG491">
        <v>1955.105185185185</v>
      </c>
      <c r="FH491">
        <v>39.89444444444445</v>
      </c>
      <c r="FI491">
        <v>0</v>
      </c>
      <c r="FJ491">
        <v>1758822558</v>
      </c>
      <c r="FK491">
        <v>0</v>
      </c>
      <c r="FL491">
        <v>751.6925200000001</v>
      </c>
      <c r="FM491">
        <v>-11.20607692006551</v>
      </c>
      <c r="FN491">
        <v>-243.4153841043116</v>
      </c>
      <c r="FO491">
        <v>15024.316</v>
      </c>
      <c r="FP491">
        <v>15</v>
      </c>
      <c r="FQ491">
        <v>0</v>
      </c>
      <c r="FR491" t="s">
        <v>441</v>
      </c>
      <c r="FS491">
        <v>1747247426.5</v>
      </c>
      <c r="FT491">
        <v>1747247420.5</v>
      </c>
      <c r="FU491">
        <v>0</v>
      </c>
      <c r="FV491">
        <v>1.027</v>
      </c>
      <c r="FW491">
        <v>0.031</v>
      </c>
      <c r="FX491">
        <v>0.02</v>
      </c>
      <c r="FY491">
        <v>0.05</v>
      </c>
      <c r="FZ491">
        <v>420</v>
      </c>
      <c r="GA491">
        <v>16</v>
      </c>
      <c r="GB491">
        <v>0.01</v>
      </c>
      <c r="GC491">
        <v>0.1</v>
      </c>
      <c r="GD491">
        <v>-62.92334878048781</v>
      </c>
      <c r="GE491">
        <v>-0.1097895470384943</v>
      </c>
      <c r="GF491">
        <v>0.10812033071142</v>
      </c>
      <c r="GG491">
        <v>0</v>
      </c>
      <c r="GH491">
        <v>752.2359705882352</v>
      </c>
      <c r="GI491">
        <v>-11.68527120253654</v>
      </c>
      <c r="GJ491">
        <v>1.195551029375497</v>
      </c>
      <c r="GK491">
        <v>-1</v>
      </c>
      <c r="GL491">
        <v>2.964618536585366</v>
      </c>
      <c r="GM491">
        <v>-0.5732872473867642</v>
      </c>
      <c r="GN491">
        <v>0.05725932321831435</v>
      </c>
      <c r="GO491">
        <v>0</v>
      </c>
      <c r="GP491">
        <v>0</v>
      </c>
      <c r="GQ491">
        <v>2</v>
      </c>
      <c r="GR491" t="s">
        <v>450</v>
      </c>
      <c r="GS491">
        <v>3.13557</v>
      </c>
      <c r="GT491">
        <v>2.68964</v>
      </c>
      <c r="GU491">
        <v>0.217614</v>
      </c>
      <c r="GV491">
        <v>0.221105</v>
      </c>
      <c r="GW491">
        <v>0.106399</v>
      </c>
      <c r="GX491">
        <v>0.09615799999999999</v>
      </c>
      <c r="GY491">
        <v>24846.5</v>
      </c>
      <c r="GZ491">
        <v>24784.7</v>
      </c>
      <c r="HA491">
        <v>29526.8</v>
      </c>
      <c r="HB491">
        <v>29410.7</v>
      </c>
      <c r="HC491">
        <v>34861.2</v>
      </c>
      <c r="HD491">
        <v>35211.2</v>
      </c>
      <c r="HE491">
        <v>41548.8</v>
      </c>
      <c r="HF491">
        <v>41782.3</v>
      </c>
      <c r="HG491">
        <v>1.92345</v>
      </c>
      <c r="HH491">
        <v>1.88192</v>
      </c>
      <c r="HI491">
        <v>0.07769470000000001</v>
      </c>
      <c r="HJ491">
        <v>0</v>
      </c>
      <c r="HK491">
        <v>28.7397</v>
      </c>
      <c r="HL491">
        <v>999.9</v>
      </c>
      <c r="HM491">
        <v>48.7</v>
      </c>
      <c r="HN491">
        <v>31.2</v>
      </c>
      <c r="HO491">
        <v>24.3928</v>
      </c>
      <c r="HP491">
        <v>61.7567</v>
      </c>
      <c r="HQ491">
        <v>25.613</v>
      </c>
      <c r="HR491">
        <v>1</v>
      </c>
      <c r="HS491">
        <v>0.113046</v>
      </c>
      <c r="HT491">
        <v>0.231664</v>
      </c>
      <c r="HU491">
        <v>20.3405</v>
      </c>
      <c r="HV491">
        <v>5.21654</v>
      </c>
      <c r="HW491">
        <v>12.0117</v>
      </c>
      <c r="HX491">
        <v>4.9885</v>
      </c>
      <c r="HY491">
        <v>3.28783</v>
      </c>
      <c r="HZ491">
        <v>9999</v>
      </c>
      <c r="IA491">
        <v>9999</v>
      </c>
      <c r="IB491">
        <v>9999</v>
      </c>
      <c r="IC491">
        <v>6</v>
      </c>
      <c r="ID491">
        <v>1.86762</v>
      </c>
      <c r="IE491">
        <v>1.86676</v>
      </c>
      <c r="IF491">
        <v>1.86604</v>
      </c>
      <c r="IG491">
        <v>1.86601</v>
      </c>
      <c r="IH491">
        <v>1.86792</v>
      </c>
      <c r="II491">
        <v>1.87028</v>
      </c>
      <c r="IJ491">
        <v>1.86901</v>
      </c>
      <c r="IK491">
        <v>1.87042</v>
      </c>
      <c r="IL491">
        <v>0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-1.44</v>
      </c>
      <c r="IZ491">
        <v>0.1302</v>
      </c>
      <c r="JA491">
        <v>-0.08430758455233166</v>
      </c>
      <c r="JB491">
        <v>-0.0005046786976645747</v>
      </c>
      <c r="JC491">
        <v>-2.788243218172637E-07</v>
      </c>
      <c r="JD491">
        <v>-1.458253586176284E-11</v>
      </c>
      <c r="JE491">
        <v>-0.06436460862781151</v>
      </c>
      <c r="JF491">
        <v>-0.004978686969522418</v>
      </c>
      <c r="JG491">
        <v>0.0008967905392753483</v>
      </c>
      <c r="JH491">
        <v>-1.433903952826167E-05</v>
      </c>
      <c r="JI491">
        <v>4</v>
      </c>
      <c r="JJ491">
        <v>2332</v>
      </c>
      <c r="JK491">
        <v>1</v>
      </c>
      <c r="JL491">
        <v>26</v>
      </c>
      <c r="JM491">
        <v>192918.8</v>
      </c>
      <c r="JN491">
        <v>192918.9</v>
      </c>
      <c r="JO491">
        <v>2.90527</v>
      </c>
      <c r="JP491">
        <v>2.23145</v>
      </c>
      <c r="JQ491">
        <v>1.39648</v>
      </c>
      <c r="JR491">
        <v>2.34863</v>
      </c>
      <c r="JS491">
        <v>1.49536</v>
      </c>
      <c r="JT491">
        <v>2.60376</v>
      </c>
      <c r="JU491">
        <v>36.6469</v>
      </c>
      <c r="JV491">
        <v>24.07</v>
      </c>
      <c r="JW491">
        <v>18</v>
      </c>
      <c r="JX491">
        <v>492.468</v>
      </c>
      <c r="JY491">
        <v>456.091</v>
      </c>
      <c r="JZ491">
        <v>27.9952</v>
      </c>
      <c r="KA491">
        <v>29.0811</v>
      </c>
      <c r="KB491">
        <v>29.9999</v>
      </c>
      <c r="KC491">
        <v>28.9065</v>
      </c>
      <c r="KD491">
        <v>28.8307</v>
      </c>
      <c r="KE491">
        <v>58.1328</v>
      </c>
      <c r="KF491">
        <v>18.9999</v>
      </c>
      <c r="KG491">
        <v>58.3538</v>
      </c>
      <c r="KH491">
        <v>27.9931</v>
      </c>
      <c r="KI491">
        <v>1523.63</v>
      </c>
      <c r="KJ491">
        <v>21.0649</v>
      </c>
      <c r="KK491">
        <v>100.912</v>
      </c>
      <c r="KL491">
        <v>100.474</v>
      </c>
    </row>
    <row r="492" spans="1:298">
      <c r="A492">
        <v>476</v>
      </c>
      <c r="B492">
        <v>1758822562</v>
      </c>
      <c r="C492">
        <v>9526.900000095367</v>
      </c>
      <c r="D492" t="s">
        <v>1400</v>
      </c>
      <c r="E492" t="s">
        <v>1401</v>
      </c>
      <c r="F492">
        <v>5</v>
      </c>
      <c r="G492" t="s">
        <v>1219</v>
      </c>
      <c r="H492" t="s">
        <v>437</v>
      </c>
      <c r="I492" t="s">
        <v>438</v>
      </c>
      <c r="J492">
        <v>1758822554.214286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1542.626131121445</v>
      </c>
      <c r="AL492">
        <v>1491.451575757576</v>
      </c>
      <c r="AM492">
        <v>3.421057414360476</v>
      </c>
      <c r="AN492">
        <v>65.06537855380651</v>
      </c>
      <c r="AO492">
        <f>(AQ492 - AP492 + DZ492*1E3/(8.314*(EB492+273.15)) * AS492/DY492 * AR492) * DY492/(100*DM492) * 1000/(1000 - AQ492)</f>
        <v>0</v>
      </c>
      <c r="AP492">
        <v>21.02167537446296</v>
      </c>
      <c r="AQ492">
        <v>23.8143206060606</v>
      </c>
      <c r="AR492">
        <v>0.0002362304940742163</v>
      </c>
      <c r="AS492">
        <v>108.0142329916275</v>
      </c>
      <c r="AT492">
        <v>0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5</v>
      </c>
      <c r="DN492">
        <v>0.5</v>
      </c>
      <c r="DO492" t="s">
        <v>440</v>
      </c>
      <c r="DP492">
        <v>2</v>
      </c>
      <c r="DQ492" t="b">
        <v>1</v>
      </c>
      <c r="DR492">
        <v>1758822554.214286</v>
      </c>
      <c r="DS492">
        <v>1431.587857142857</v>
      </c>
      <c r="DT492">
        <v>1494.525714285714</v>
      </c>
      <c r="DU492">
        <v>23.82649642857143</v>
      </c>
      <c r="DV492">
        <v>20.94861428571429</v>
      </c>
      <c r="DW492">
        <v>1433.011071428571</v>
      </c>
      <c r="DX492">
        <v>23.696075</v>
      </c>
      <c r="DY492">
        <v>499.9954642857141</v>
      </c>
      <c r="DZ492">
        <v>91.11266785714285</v>
      </c>
      <c r="EA492">
        <v>0.029381425</v>
      </c>
      <c r="EB492">
        <v>30.36501785714286</v>
      </c>
      <c r="EC492">
        <v>30.02063571428571</v>
      </c>
      <c r="ED492">
        <v>999.9000000000002</v>
      </c>
      <c r="EE492">
        <v>0</v>
      </c>
      <c r="EF492">
        <v>0</v>
      </c>
      <c r="EG492">
        <v>9998.592142857144</v>
      </c>
      <c r="EH492">
        <v>0</v>
      </c>
      <c r="EI492">
        <v>11.8598</v>
      </c>
      <c r="EJ492">
        <v>-62.93716428571428</v>
      </c>
      <c r="EK492">
        <v>1466.531428571428</v>
      </c>
      <c r="EL492">
        <v>1526.504285714286</v>
      </c>
      <c r="EM492">
        <v>2.877890714285714</v>
      </c>
      <c r="EN492">
        <v>1494.525714285714</v>
      </c>
      <c r="EO492">
        <v>20.94861428571429</v>
      </c>
      <c r="EP492">
        <v>2.170895</v>
      </c>
      <c r="EQ492">
        <v>1.908683214285714</v>
      </c>
      <c r="ER492">
        <v>18.74912857142857</v>
      </c>
      <c r="ES492">
        <v>16.70643928571429</v>
      </c>
      <c r="ET492">
        <v>2000.011785714285</v>
      </c>
      <c r="EU492">
        <v>0.9800057500000001</v>
      </c>
      <c r="EV492">
        <v>0.0199943</v>
      </c>
      <c r="EW492">
        <v>0</v>
      </c>
      <c r="EX492">
        <v>750.7799642857145</v>
      </c>
      <c r="EY492">
        <v>5.00097</v>
      </c>
      <c r="EZ492">
        <v>15005.46428571429</v>
      </c>
      <c r="FA492">
        <v>16707.71428571429</v>
      </c>
      <c r="FB492">
        <v>41.08449999999998</v>
      </c>
      <c r="FC492">
        <v>41.43699999999999</v>
      </c>
      <c r="FD492">
        <v>41.01992857142857</v>
      </c>
      <c r="FE492">
        <v>41</v>
      </c>
      <c r="FF492">
        <v>41.68257142857142</v>
      </c>
      <c r="FG492">
        <v>1955.118571428571</v>
      </c>
      <c r="FH492">
        <v>39.89321428571429</v>
      </c>
      <c r="FI492">
        <v>0</v>
      </c>
      <c r="FJ492">
        <v>1758822563.4</v>
      </c>
      <c r="FK492">
        <v>0</v>
      </c>
      <c r="FL492">
        <v>750.6753846153847</v>
      </c>
      <c r="FM492">
        <v>-13.44129914949823</v>
      </c>
      <c r="FN492">
        <v>-250.9538461209889</v>
      </c>
      <c r="FO492">
        <v>15003.32307692308</v>
      </c>
      <c r="FP492">
        <v>15</v>
      </c>
      <c r="FQ492">
        <v>0</v>
      </c>
      <c r="FR492" t="s">
        <v>441</v>
      </c>
      <c r="FS492">
        <v>1747247426.5</v>
      </c>
      <c r="FT492">
        <v>1747247420.5</v>
      </c>
      <c r="FU492">
        <v>0</v>
      </c>
      <c r="FV492">
        <v>1.027</v>
      </c>
      <c r="FW492">
        <v>0.031</v>
      </c>
      <c r="FX492">
        <v>0.02</v>
      </c>
      <c r="FY492">
        <v>0.05</v>
      </c>
      <c r="FZ492">
        <v>420</v>
      </c>
      <c r="GA492">
        <v>16</v>
      </c>
      <c r="GB492">
        <v>0.01</v>
      </c>
      <c r="GC492">
        <v>0.1</v>
      </c>
      <c r="GD492">
        <v>-62.93723414634147</v>
      </c>
      <c r="GE492">
        <v>0.3238076655051835</v>
      </c>
      <c r="GF492">
        <v>0.1125131723665212</v>
      </c>
      <c r="GG492">
        <v>0</v>
      </c>
      <c r="GH492">
        <v>751.5175588235295</v>
      </c>
      <c r="GI492">
        <v>-12.24811307540276</v>
      </c>
      <c r="GJ492">
        <v>1.250657972503614</v>
      </c>
      <c r="GK492">
        <v>-1</v>
      </c>
      <c r="GL492">
        <v>2.917799024390244</v>
      </c>
      <c r="GM492">
        <v>-0.685495400696865</v>
      </c>
      <c r="GN492">
        <v>0.06926646729645675</v>
      </c>
      <c r="GO492">
        <v>0</v>
      </c>
      <c r="GP492">
        <v>0</v>
      </c>
      <c r="GQ492">
        <v>2</v>
      </c>
      <c r="GR492" t="s">
        <v>450</v>
      </c>
      <c r="GS492">
        <v>3.13542</v>
      </c>
      <c r="GT492">
        <v>2.68985</v>
      </c>
      <c r="GU492">
        <v>0.219156</v>
      </c>
      <c r="GV492">
        <v>0.222629</v>
      </c>
      <c r="GW492">
        <v>0.106415</v>
      </c>
      <c r="GX492">
        <v>0.09633890000000001</v>
      </c>
      <c r="GY492">
        <v>24797.8</v>
      </c>
      <c r="GZ492">
        <v>24736.3</v>
      </c>
      <c r="HA492">
        <v>29527.3</v>
      </c>
      <c r="HB492">
        <v>29410.8</v>
      </c>
      <c r="HC492">
        <v>34861.2</v>
      </c>
      <c r="HD492">
        <v>35204.5</v>
      </c>
      <c r="HE492">
        <v>41549.5</v>
      </c>
      <c r="HF492">
        <v>41782.7</v>
      </c>
      <c r="HG492">
        <v>1.92313</v>
      </c>
      <c r="HH492">
        <v>1.88205</v>
      </c>
      <c r="HI492">
        <v>0.07875260000000001</v>
      </c>
      <c r="HJ492">
        <v>0</v>
      </c>
      <c r="HK492">
        <v>28.7274</v>
      </c>
      <c r="HL492">
        <v>999.9</v>
      </c>
      <c r="HM492">
        <v>48.7</v>
      </c>
      <c r="HN492">
        <v>31.2</v>
      </c>
      <c r="HO492">
        <v>24.3891</v>
      </c>
      <c r="HP492">
        <v>61.9767</v>
      </c>
      <c r="HQ492">
        <v>25.7692</v>
      </c>
      <c r="HR492">
        <v>1</v>
      </c>
      <c r="HS492">
        <v>0.112759</v>
      </c>
      <c r="HT492">
        <v>0.169684</v>
      </c>
      <c r="HU492">
        <v>20.3402</v>
      </c>
      <c r="HV492">
        <v>5.21489</v>
      </c>
      <c r="HW492">
        <v>12.0122</v>
      </c>
      <c r="HX492">
        <v>4.9882</v>
      </c>
      <c r="HY492">
        <v>3.28753</v>
      </c>
      <c r="HZ492">
        <v>9999</v>
      </c>
      <c r="IA492">
        <v>9999</v>
      </c>
      <c r="IB492">
        <v>9999</v>
      </c>
      <c r="IC492">
        <v>6</v>
      </c>
      <c r="ID492">
        <v>1.86762</v>
      </c>
      <c r="IE492">
        <v>1.86676</v>
      </c>
      <c r="IF492">
        <v>1.86603</v>
      </c>
      <c r="IG492">
        <v>1.866</v>
      </c>
      <c r="IH492">
        <v>1.86792</v>
      </c>
      <c r="II492">
        <v>1.87031</v>
      </c>
      <c r="IJ492">
        <v>1.86898</v>
      </c>
      <c r="IK492">
        <v>1.87043</v>
      </c>
      <c r="IL492">
        <v>0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-1.46</v>
      </c>
      <c r="IZ492">
        <v>0.1303</v>
      </c>
      <c r="JA492">
        <v>-0.08430758455233166</v>
      </c>
      <c r="JB492">
        <v>-0.0005046786976645747</v>
      </c>
      <c r="JC492">
        <v>-2.788243218172637E-07</v>
      </c>
      <c r="JD492">
        <v>-1.458253586176284E-11</v>
      </c>
      <c r="JE492">
        <v>-0.06436460862781151</v>
      </c>
      <c r="JF492">
        <v>-0.004978686969522418</v>
      </c>
      <c r="JG492">
        <v>0.0008967905392753483</v>
      </c>
      <c r="JH492">
        <v>-1.433903952826167E-05</v>
      </c>
      <c r="JI492">
        <v>4</v>
      </c>
      <c r="JJ492">
        <v>2332</v>
      </c>
      <c r="JK492">
        <v>1</v>
      </c>
      <c r="JL492">
        <v>26</v>
      </c>
      <c r="JM492">
        <v>192918.9</v>
      </c>
      <c r="JN492">
        <v>192919</v>
      </c>
      <c r="JO492">
        <v>2.92969</v>
      </c>
      <c r="JP492">
        <v>2.24121</v>
      </c>
      <c r="JQ492">
        <v>1.39648</v>
      </c>
      <c r="JR492">
        <v>2.34863</v>
      </c>
      <c r="JS492">
        <v>1.49536</v>
      </c>
      <c r="JT492">
        <v>2.55981</v>
      </c>
      <c r="JU492">
        <v>36.6469</v>
      </c>
      <c r="JV492">
        <v>24.0612</v>
      </c>
      <c r="JW492">
        <v>18</v>
      </c>
      <c r="JX492">
        <v>492.245</v>
      </c>
      <c r="JY492">
        <v>456.167</v>
      </c>
      <c r="JZ492">
        <v>27.9782</v>
      </c>
      <c r="KA492">
        <v>29.0811</v>
      </c>
      <c r="KB492">
        <v>29.9999</v>
      </c>
      <c r="KC492">
        <v>28.9045</v>
      </c>
      <c r="KD492">
        <v>28.8304</v>
      </c>
      <c r="KE492">
        <v>58.6075</v>
      </c>
      <c r="KF492">
        <v>18.9999</v>
      </c>
      <c r="KG492">
        <v>58.3538</v>
      </c>
      <c r="KH492">
        <v>27.9825</v>
      </c>
      <c r="KI492">
        <v>1536.99</v>
      </c>
      <c r="KJ492">
        <v>20.9783</v>
      </c>
      <c r="KK492">
        <v>100.914</v>
      </c>
      <c r="KL492">
        <v>100.475</v>
      </c>
    </row>
    <row r="493" spans="1:298">
      <c r="A493">
        <v>477</v>
      </c>
      <c r="B493">
        <v>1758822567</v>
      </c>
      <c r="C493">
        <v>9531.900000095367</v>
      </c>
      <c r="D493" t="s">
        <v>1402</v>
      </c>
      <c r="E493" t="s">
        <v>1403</v>
      </c>
      <c r="F493">
        <v>5</v>
      </c>
      <c r="G493" t="s">
        <v>1219</v>
      </c>
      <c r="H493" t="s">
        <v>437</v>
      </c>
      <c r="I493" t="s">
        <v>438</v>
      </c>
      <c r="J493">
        <v>1758822559.5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1559.683057574502</v>
      </c>
      <c r="AL493">
        <v>1508.615818181819</v>
      </c>
      <c r="AM493">
        <v>3.437112028621212</v>
      </c>
      <c r="AN493">
        <v>65.06537855380651</v>
      </c>
      <c r="AO493">
        <f>(AQ493 - AP493 + DZ493*1E3/(8.314*(EB493+273.15)) * AS493/DY493 * AR493) * DY493/(100*DM493) * 1000/(1000 - AQ493)</f>
        <v>0</v>
      </c>
      <c r="AP493">
        <v>21.0366507597419</v>
      </c>
      <c r="AQ493">
        <v>23.80932727272727</v>
      </c>
      <c r="AR493">
        <v>-0.0001738657455579396</v>
      </c>
      <c r="AS493">
        <v>108.0142329916275</v>
      </c>
      <c r="AT493">
        <v>0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5</v>
      </c>
      <c r="DN493">
        <v>0.5</v>
      </c>
      <c r="DO493" t="s">
        <v>440</v>
      </c>
      <c r="DP493">
        <v>2</v>
      </c>
      <c r="DQ493" t="b">
        <v>1</v>
      </c>
      <c r="DR493">
        <v>1758822559.5</v>
      </c>
      <c r="DS493">
        <v>1449.259629629629</v>
      </c>
      <c r="DT493">
        <v>1512.194814814815</v>
      </c>
      <c r="DU493">
        <v>23.81477777777778</v>
      </c>
      <c r="DV493">
        <v>20.99368888888889</v>
      </c>
      <c r="DW493">
        <v>1450.707777777778</v>
      </c>
      <c r="DX493">
        <v>23.68450740740741</v>
      </c>
      <c r="DY493">
        <v>499.9722592592593</v>
      </c>
      <c r="DZ493">
        <v>91.11351111111109</v>
      </c>
      <c r="EA493">
        <v>0.02948039629629629</v>
      </c>
      <c r="EB493">
        <v>30.3454962962963</v>
      </c>
      <c r="EC493">
        <v>30.00725185185185</v>
      </c>
      <c r="ED493">
        <v>999.9000000000001</v>
      </c>
      <c r="EE493">
        <v>0</v>
      </c>
      <c r="EF493">
        <v>0</v>
      </c>
      <c r="EG493">
        <v>9989.674814814814</v>
      </c>
      <c r="EH493">
        <v>0</v>
      </c>
      <c r="EI493">
        <v>11.8598</v>
      </c>
      <c r="EJ493">
        <v>-62.93422962962963</v>
      </c>
      <c r="EK493">
        <v>1484.616666666667</v>
      </c>
      <c r="EL493">
        <v>1544.622962962963</v>
      </c>
      <c r="EM493">
        <v>2.821094814814814</v>
      </c>
      <c r="EN493">
        <v>1512.194814814815</v>
      </c>
      <c r="EO493">
        <v>20.99368888888889</v>
      </c>
      <c r="EP493">
        <v>2.169847407407407</v>
      </c>
      <c r="EQ493">
        <v>1.912808518518519</v>
      </c>
      <c r="ER493">
        <v>18.74141481481481</v>
      </c>
      <c r="ES493">
        <v>16.74043333333334</v>
      </c>
      <c r="ET493">
        <v>2000.008518518518</v>
      </c>
      <c r="EU493">
        <v>0.9800051111111111</v>
      </c>
      <c r="EV493">
        <v>0.01999494444444444</v>
      </c>
      <c r="EW493">
        <v>0</v>
      </c>
      <c r="EX493">
        <v>749.6208518518519</v>
      </c>
      <c r="EY493">
        <v>5.00097</v>
      </c>
      <c r="EZ493">
        <v>14983.05555555556</v>
      </c>
      <c r="FA493">
        <v>16707.68518518519</v>
      </c>
      <c r="FB493">
        <v>41.06666666666666</v>
      </c>
      <c r="FC493">
        <v>41.43699999999999</v>
      </c>
      <c r="FD493">
        <v>41.00918518518519</v>
      </c>
      <c r="FE493">
        <v>41</v>
      </c>
      <c r="FF493">
        <v>41.6778148148148</v>
      </c>
      <c r="FG493">
        <v>1955.114074074074</v>
      </c>
      <c r="FH493">
        <v>39.89444444444445</v>
      </c>
      <c r="FI493">
        <v>0</v>
      </c>
      <c r="FJ493">
        <v>1758822568.2</v>
      </c>
      <c r="FK493">
        <v>0</v>
      </c>
      <c r="FL493">
        <v>749.6520769230768</v>
      </c>
      <c r="FM493">
        <v>-13.23541880616649</v>
      </c>
      <c r="FN493">
        <v>-259.264957473873</v>
      </c>
      <c r="FO493">
        <v>14982.93461538462</v>
      </c>
      <c r="FP493">
        <v>15</v>
      </c>
      <c r="FQ493">
        <v>0</v>
      </c>
      <c r="FR493" t="s">
        <v>441</v>
      </c>
      <c r="FS493">
        <v>1747247426.5</v>
      </c>
      <c r="FT493">
        <v>1747247420.5</v>
      </c>
      <c r="FU493">
        <v>0</v>
      </c>
      <c r="FV493">
        <v>1.027</v>
      </c>
      <c r="FW493">
        <v>0.031</v>
      </c>
      <c r="FX493">
        <v>0.02</v>
      </c>
      <c r="FY493">
        <v>0.05</v>
      </c>
      <c r="FZ493">
        <v>420</v>
      </c>
      <c r="GA493">
        <v>16</v>
      </c>
      <c r="GB493">
        <v>0.01</v>
      </c>
      <c r="GC493">
        <v>0.1</v>
      </c>
      <c r="GD493">
        <v>-62.93137249999999</v>
      </c>
      <c r="GE493">
        <v>-0.1048784240150101</v>
      </c>
      <c r="GF493">
        <v>0.1068732636993459</v>
      </c>
      <c r="GG493">
        <v>0</v>
      </c>
      <c r="GH493">
        <v>750.3851176470588</v>
      </c>
      <c r="GI493">
        <v>-12.76864782608069</v>
      </c>
      <c r="GJ493">
        <v>1.291216930894943</v>
      </c>
      <c r="GK493">
        <v>-1</v>
      </c>
      <c r="GL493">
        <v>2.8570895</v>
      </c>
      <c r="GM493">
        <v>-0.6922662664165128</v>
      </c>
      <c r="GN493">
        <v>0.06849756984557916</v>
      </c>
      <c r="GO493">
        <v>0</v>
      </c>
      <c r="GP493">
        <v>0</v>
      </c>
      <c r="GQ493">
        <v>2</v>
      </c>
      <c r="GR493" t="s">
        <v>450</v>
      </c>
      <c r="GS493">
        <v>3.13557</v>
      </c>
      <c r="GT493">
        <v>2.68979</v>
      </c>
      <c r="GU493">
        <v>0.220689</v>
      </c>
      <c r="GV493">
        <v>0.224099</v>
      </c>
      <c r="GW493">
        <v>0.106397</v>
      </c>
      <c r="GX493">
        <v>0.09636450000000001</v>
      </c>
      <c r="GY493">
        <v>24749.3</v>
      </c>
      <c r="GZ493">
        <v>24689.7</v>
      </c>
      <c r="HA493">
        <v>29527.5</v>
      </c>
      <c r="HB493">
        <v>29411.1</v>
      </c>
      <c r="HC493">
        <v>34861.8</v>
      </c>
      <c r="HD493">
        <v>35203.6</v>
      </c>
      <c r="HE493">
        <v>41549.3</v>
      </c>
      <c r="HF493">
        <v>41782.8</v>
      </c>
      <c r="HG493">
        <v>1.92348</v>
      </c>
      <c r="HH493">
        <v>1.8821</v>
      </c>
      <c r="HI493">
        <v>0.0777394</v>
      </c>
      <c r="HJ493">
        <v>0</v>
      </c>
      <c r="HK493">
        <v>28.7151</v>
      </c>
      <c r="HL493">
        <v>999.9</v>
      </c>
      <c r="HM493">
        <v>48.8</v>
      </c>
      <c r="HN493">
        <v>31.2</v>
      </c>
      <c r="HO493">
        <v>24.4379</v>
      </c>
      <c r="HP493">
        <v>62.0767</v>
      </c>
      <c r="HQ493">
        <v>25.621</v>
      </c>
      <c r="HR493">
        <v>1</v>
      </c>
      <c r="HS493">
        <v>0.112431</v>
      </c>
      <c r="HT493">
        <v>0.129562</v>
      </c>
      <c r="HU493">
        <v>20.3405</v>
      </c>
      <c r="HV493">
        <v>5.21759</v>
      </c>
      <c r="HW493">
        <v>12.0119</v>
      </c>
      <c r="HX493">
        <v>4.98885</v>
      </c>
      <c r="HY493">
        <v>3.28778</v>
      </c>
      <c r="HZ493">
        <v>9999</v>
      </c>
      <c r="IA493">
        <v>9999</v>
      </c>
      <c r="IB493">
        <v>9999</v>
      </c>
      <c r="IC493">
        <v>6</v>
      </c>
      <c r="ID493">
        <v>1.86764</v>
      </c>
      <c r="IE493">
        <v>1.86676</v>
      </c>
      <c r="IF493">
        <v>1.86604</v>
      </c>
      <c r="IG493">
        <v>1.866</v>
      </c>
      <c r="IH493">
        <v>1.86789</v>
      </c>
      <c r="II493">
        <v>1.87029</v>
      </c>
      <c r="IJ493">
        <v>1.86897</v>
      </c>
      <c r="IK493">
        <v>1.87042</v>
      </c>
      <c r="IL493">
        <v>0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-1.49</v>
      </c>
      <c r="IZ493">
        <v>0.1302</v>
      </c>
      <c r="JA493">
        <v>-0.08430758455233166</v>
      </c>
      <c r="JB493">
        <v>-0.0005046786976645747</v>
      </c>
      <c r="JC493">
        <v>-2.788243218172637E-07</v>
      </c>
      <c r="JD493">
        <v>-1.458253586176284E-11</v>
      </c>
      <c r="JE493">
        <v>-0.06436460862781151</v>
      </c>
      <c r="JF493">
        <v>-0.004978686969522418</v>
      </c>
      <c r="JG493">
        <v>0.0008967905392753483</v>
      </c>
      <c r="JH493">
        <v>-1.433903952826167E-05</v>
      </c>
      <c r="JI493">
        <v>4</v>
      </c>
      <c r="JJ493">
        <v>2332</v>
      </c>
      <c r="JK493">
        <v>1</v>
      </c>
      <c r="JL493">
        <v>26</v>
      </c>
      <c r="JM493">
        <v>192919</v>
      </c>
      <c r="JN493">
        <v>192919.1</v>
      </c>
      <c r="JO493">
        <v>2.95654</v>
      </c>
      <c r="JP493">
        <v>2.21924</v>
      </c>
      <c r="JQ493">
        <v>1.39771</v>
      </c>
      <c r="JR493">
        <v>2.34375</v>
      </c>
      <c r="JS493">
        <v>1.49536</v>
      </c>
      <c r="JT493">
        <v>2.6709</v>
      </c>
      <c r="JU493">
        <v>36.6469</v>
      </c>
      <c r="JV493">
        <v>24.0612</v>
      </c>
      <c r="JW493">
        <v>18</v>
      </c>
      <c r="JX493">
        <v>492.467</v>
      </c>
      <c r="JY493">
        <v>456.198</v>
      </c>
      <c r="JZ493">
        <v>27.9713</v>
      </c>
      <c r="KA493">
        <v>29.0786</v>
      </c>
      <c r="KB493">
        <v>29.9997</v>
      </c>
      <c r="KC493">
        <v>28.9045</v>
      </c>
      <c r="KD493">
        <v>28.8304</v>
      </c>
      <c r="KE493">
        <v>59.146</v>
      </c>
      <c r="KF493">
        <v>18.9999</v>
      </c>
      <c r="KG493">
        <v>58.7423</v>
      </c>
      <c r="KH493">
        <v>27.9803</v>
      </c>
      <c r="KI493">
        <v>1557.03</v>
      </c>
      <c r="KJ493">
        <v>20.9906</v>
      </c>
      <c r="KK493">
        <v>100.914</v>
      </c>
      <c r="KL493">
        <v>100.475</v>
      </c>
    </row>
    <row r="494" spans="1:298">
      <c r="A494">
        <v>478</v>
      </c>
      <c r="B494">
        <v>1758822572</v>
      </c>
      <c r="C494">
        <v>9536.900000095367</v>
      </c>
      <c r="D494" t="s">
        <v>1404</v>
      </c>
      <c r="E494" t="s">
        <v>1405</v>
      </c>
      <c r="F494">
        <v>5</v>
      </c>
      <c r="G494" t="s">
        <v>1219</v>
      </c>
      <c r="H494" t="s">
        <v>437</v>
      </c>
      <c r="I494" t="s">
        <v>438</v>
      </c>
      <c r="J494">
        <v>1758822564.214286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1576.724097628041</v>
      </c>
      <c r="AL494">
        <v>1525.666303030303</v>
      </c>
      <c r="AM494">
        <v>3.401651793491023</v>
      </c>
      <c r="AN494">
        <v>65.06537855380651</v>
      </c>
      <c r="AO494">
        <f>(AQ494 - AP494 + DZ494*1E3/(8.314*(EB494+273.15)) * AS494/DY494 * AR494) * DY494/(100*DM494) * 1000/(1000 - AQ494)</f>
        <v>0</v>
      </c>
      <c r="AP494">
        <v>21.048620055493</v>
      </c>
      <c r="AQ494">
        <v>23.79182121212121</v>
      </c>
      <c r="AR494">
        <v>-0.0003981815936789056</v>
      </c>
      <c r="AS494">
        <v>108.0142329916275</v>
      </c>
      <c r="AT494">
        <v>0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5</v>
      </c>
      <c r="DN494">
        <v>0.5</v>
      </c>
      <c r="DO494" t="s">
        <v>440</v>
      </c>
      <c r="DP494">
        <v>2</v>
      </c>
      <c r="DQ494" t="b">
        <v>1</v>
      </c>
      <c r="DR494">
        <v>1758822564.214286</v>
      </c>
      <c r="DS494">
        <v>1465.044642857143</v>
      </c>
      <c r="DT494">
        <v>1527.923571428571</v>
      </c>
      <c r="DU494">
        <v>23.80803214285714</v>
      </c>
      <c r="DV494">
        <v>21.03111785714286</v>
      </c>
      <c r="DW494">
        <v>1466.515357142857</v>
      </c>
      <c r="DX494">
        <v>23.67784642857143</v>
      </c>
      <c r="DY494">
        <v>499.9825714285715</v>
      </c>
      <c r="DZ494">
        <v>91.11387142857144</v>
      </c>
      <c r="EA494">
        <v>0.029432825</v>
      </c>
      <c r="EB494">
        <v>30.329825</v>
      </c>
      <c r="EC494">
        <v>29.99599642857143</v>
      </c>
      <c r="ED494">
        <v>999.9000000000002</v>
      </c>
      <c r="EE494">
        <v>0</v>
      </c>
      <c r="EF494">
        <v>0</v>
      </c>
      <c r="EG494">
        <v>9991.6775</v>
      </c>
      <c r="EH494">
        <v>0</v>
      </c>
      <c r="EI494">
        <v>11.8598</v>
      </c>
      <c r="EJ494">
        <v>-62.87775</v>
      </c>
      <c r="EK494">
        <v>1500.775714285714</v>
      </c>
      <c r="EL494">
        <v>1560.7475</v>
      </c>
      <c r="EM494">
        <v>2.776919285714285</v>
      </c>
      <c r="EN494">
        <v>1527.923571428571</v>
      </c>
      <c r="EO494">
        <v>21.03111785714286</v>
      </c>
      <c r="EP494">
        <v>2.169241428571429</v>
      </c>
      <c r="EQ494">
        <v>1.916226785714286</v>
      </c>
      <c r="ER494">
        <v>18.73694642857143</v>
      </c>
      <c r="ES494">
        <v>16.76857857142857</v>
      </c>
      <c r="ET494">
        <v>2000.011071428571</v>
      </c>
      <c r="EU494">
        <v>0.9800036071428572</v>
      </c>
      <c r="EV494">
        <v>0.0199965</v>
      </c>
      <c r="EW494">
        <v>0</v>
      </c>
      <c r="EX494">
        <v>748.5805</v>
      </c>
      <c r="EY494">
        <v>5.00097</v>
      </c>
      <c r="EZ494">
        <v>14962.44642857143</v>
      </c>
      <c r="FA494">
        <v>16707.7</v>
      </c>
      <c r="FB494">
        <v>41.06649999999998</v>
      </c>
      <c r="FC494">
        <v>41.43699999999999</v>
      </c>
      <c r="FD494">
        <v>41.00442857142857</v>
      </c>
      <c r="FE494">
        <v>41</v>
      </c>
      <c r="FF494">
        <v>41.66707142857143</v>
      </c>
      <c r="FG494">
        <v>1955.113571428572</v>
      </c>
      <c r="FH494">
        <v>39.8975</v>
      </c>
      <c r="FI494">
        <v>0</v>
      </c>
      <c r="FJ494">
        <v>1758822573</v>
      </c>
      <c r="FK494">
        <v>0</v>
      </c>
      <c r="FL494">
        <v>748.5890769230768</v>
      </c>
      <c r="FM494">
        <v>-13.06673503618333</v>
      </c>
      <c r="FN494">
        <v>-265.9760680158544</v>
      </c>
      <c r="FO494">
        <v>14961.97692307692</v>
      </c>
      <c r="FP494">
        <v>15</v>
      </c>
      <c r="FQ494">
        <v>0</v>
      </c>
      <c r="FR494" t="s">
        <v>441</v>
      </c>
      <c r="FS494">
        <v>1747247426.5</v>
      </c>
      <c r="FT494">
        <v>1747247420.5</v>
      </c>
      <c r="FU494">
        <v>0</v>
      </c>
      <c r="FV494">
        <v>1.027</v>
      </c>
      <c r="FW494">
        <v>0.031</v>
      </c>
      <c r="FX494">
        <v>0.02</v>
      </c>
      <c r="FY494">
        <v>0.05</v>
      </c>
      <c r="FZ494">
        <v>420</v>
      </c>
      <c r="GA494">
        <v>16</v>
      </c>
      <c r="GB494">
        <v>0.01</v>
      </c>
      <c r="GC494">
        <v>0.1</v>
      </c>
      <c r="GD494">
        <v>-62.90048536585365</v>
      </c>
      <c r="GE494">
        <v>0.6080341463412484</v>
      </c>
      <c r="GF494">
        <v>0.1259489648113917</v>
      </c>
      <c r="GG494">
        <v>0</v>
      </c>
      <c r="GH494">
        <v>749.274911764706</v>
      </c>
      <c r="GI494">
        <v>-13.23683727011458</v>
      </c>
      <c r="GJ494">
        <v>1.333433193095853</v>
      </c>
      <c r="GK494">
        <v>-1</v>
      </c>
      <c r="GL494">
        <v>2.80843</v>
      </c>
      <c r="GM494">
        <v>-0.5554561672473833</v>
      </c>
      <c r="GN494">
        <v>0.0584050971714777</v>
      </c>
      <c r="GO494">
        <v>0</v>
      </c>
      <c r="GP494">
        <v>0</v>
      </c>
      <c r="GQ494">
        <v>2</v>
      </c>
      <c r="GR494" t="s">
        <v>450</v>
      </c>
      <c r="GS494">
        <v>3.13555</v>
      </c>
      <c r="GT494">
        <v>2.6901</v>
      </c>
      <c r="GU494">
        <v>0.222189</v>
      </c>
      <c r="GV494">
        <v>0.225545</v>
      </c>
      <c r="GW494">
        <v>0.106341</v>
      </c>
      <c r="GX494">
        <v>0.0964899</v>
      </c>
      <c r="GY494">
        <v>24701.9</v>
      </c>
      <c r="GZ494">
        <v>24644</v>
      </c>
      <c r="HA494">
        <v>29527.9</v>
      </c>
      <c r="HB494">
        <v>29411.6</v>
      </c>
      <c r="HC494">
        <v>34864.6</v>
      </c>
      <c r="HD494">
        <v>35199.1</v>
      </c>
      <c r="HE494">
        <v>41550</v>
      </c>
      <c r="HF494">
        <v>41783.3</v>
      </c>
      <c r="HG494">
        <v>1.9232</v>
      </c>
      <c r="HH494">
        <v>1.88253</v>
      </c>
      <c r="HI494">
        <v>0.07826089999999999</v>
      </c>
      <c r="HJ494">
        <v>0</v>
      </c>
      <c r="HK494">
        <v>28.7028</v>
      </c>
      <c r="HL494">
        <v>999.9</v>
      </c>
      <c r="HM494">
        <v>48.8</v>
      </c>
      <c r="HN494">
        <v>31.2</v>
      </c>
      <c r="HO494">
        <v>24.4391</v>
      </c>
      <c r="HP494">
        <v>61.9367</v>
      </c>
      <c r="HQ494">
        <v>25.6571</v>
      </c>
      <c r="HR494">
        <v>1</v>
      </c>
      <c r="HS494">
        <v>0.112083</v>
      </c>
      <c r="HT494">
        <v>-0.55079</v>
      </c>
      <c r="HU494">
        <v>20.3355</v>
      </c>
      <c r="HV494">
        <v>5.21774</v>
      </c>
      <c r="HW494">
        <v>12.0137</v>
      </c>
      <c r="HX494">
        <v>4.98905</v>
      </c>
      <c r="HY494">
        <v>3.28783</v>
      </c>
      <c r="HZ494">
        <v>9999</v>
      </c>
      <c r="IA494">
        <v>9999</v>
      </c>
      <c r="IB494">
        <v>9999</v>
      </c>
      <c r="IC494">
        <v>6</v>
      </c>
      <c r="ID494">
        <v>1.86761</v>
      </c>
      <c r="IE494">
        <v>1.86676</v>
      </c>
      <c r="IF494">
        <v>1.86608</v>
      </c>
      <c r="IG494">
        <v>1.86601</v>
      </c>
      <c r="IH494">
        <v>1.86791</v>
      </c>
      <c r="II494">
        <v>1.8703</v>
      </c>
      <c r="IJ494">
        <v>1.86897</v>
      </c>
      <c r="IK494">
        <v>1.87043</v>
      </c>
      <c r="IL494">
        <v>0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-1.51</v>
      </c>
      <c r="IZ494">
        <v>0.13</v>
      </c>
      <c r="JA494">
        <v>-0.08430758455233166</v>
      </c>
      <c r="JB494">
        <v>-0.0005046786976645747</v>
      </c>
      <c r="JC494">
        <v>-2.788243218172637E-07</v>
      </c>
      <c r="JD494">
        <v>-1.458253586176284E-11</v>
      </c>
      <c r="JE494">
        <v>-0.06436460862781151</v>
      </c>
      <c r="JF494">
        <v>-0.004978686969522418</v>
      </c>
      <c r="JG494">
        <v>0.0008967905392753483</v>
      </c>
      <c r="JH494">
        <v>-1.433903952826167E-05</v>
      </c>
      <c r="JI494">
        <v>4</v>
      </c>
      <c r="JJ494">
        <v>2332</v>
      </c>
      <c r="JK494">
        <v>1</v>
      </c>
      <c r="JL494">
        <v>26</v>
      </c>
      <c r="JM494">
        <v>192919.1</v>
      </c>
      <c r="JN494">
        <v>192919.2</v>
      </c>
      <c r="JO494">
        <v>2.97974</v>
      </c>
      <c r="JP494">
        <v>2.22046</v>
      </c>
      <c r="JQ494">
        <v>1.39648</v>
      </c>
      <c r="JR494">
        <v>2.34619</v>
      </c>
      <c r="JS494">
        <v>1.49536</v>
      </c>
      <c r="JT494">
        <v>2.70386</v>
      </c>
      <c r="JU494">
        <v>36.6469</v>
      </c>
      <c r="JV494">
        <v>24.0612</v>
      </c>
      <c r="JW494">
        <v>18</v>
      </c>
      <c r="JX494">
        <v>492.285</v>
      </c>
      <c r="JY494">
        <v>456.447</v>
      </c>
      <c r="JZ494">
        <v>27.9738</v>
      </c>
      <c r="KA494">
        <v>29.0786</v>
      </c>
      <c r="KB494">
        <v>29.9998</v>
      </c>
      <c r="KC494">
        <v>28.9035</v>
      </c>
      <c r="KD494">
        <v>28.8279</v>
      </c>
      <c r="KE494">
        <v>59.6276</v>
      </c>
      <c r="KF494">
        <v>18.9999</v>
      </c>
      <c r="KG494">
        <v>58.7423</v>
      </c>
      <c r="KH494">
        <v>28.5087</v>
      </c>
      <c r="KI494">
        <v>1570.38</v>
      </c>
      <c r="KJ494">
        <v>21.0085</v>
      </c>
      <c r="KK494">
        <v>100.916</v>
      </c>
      <c r="KL494">
        <v>100.477</v>
      </c>
    </row>
    <row r="495" spans="1:298">
      <c r="A495">
        <v>479</v>
      </c>
      <c r="B495">
        <v>1758822577</v>
      </c>
      <c r="C495">
        <v>9541.900000095367</v>
      </c>
      <c r="D495" t="s">
        <v>1406</v>
      </c>
      <c r="E495" t="s">
        <v>1407</v>
      </c>
      <c r="F495">
        <v>5</v>
      </c>
      <c r="G495" t="s">
        <v>1219</v>
      </c>
      <c r="H495" t="s">
        <v>437</v>
      </c>
      <c r="I495" t="s">
        <v>438</v>
      </c>
      <c r="J495">
        <v>1758822569.5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1593.998317467562</v>
      </c>
      <c r="AL495">
        <v>1542.912848484848</v>
      </c>
      <c r="AM495">
        <v>3.445299676356229</v>
      </c>
      <c r="AN495">
        <v>65.06537855380651</v>
      </c>
      <c r="AO495">
        <f>(AQ495 - AP495 + DZ495*1E3/(8.314*(EB495+273.15)) * AS495/DY495 * AR495) * DY495/(100*DM495) * 1000/(1000 - AQ495)</f>
        <v>0</v>
      </c>
      <c r="AP495">
        <v>21.11082383379788</v>
      </c>
      <c r="AQ495">
        <v>23.79173333333334</v>
      </c>
      <c r="AR495">
        <v>5.924048226884986E-05</v>
      </c>
      <c r="AS495">
        <v>108.0142329916275</v>
      </c>
      <c r="AT495">
        <v>0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5</v>
      </c>
      <c r="DN495">
        <v>0.5</v>
      </c>
      <c r="DO495" t="s">
        <v>440</v>
      </c>
      <c r="DP495">
        <v>2</v>
      </c>
      <c r="DQ495" t="b">
        <v>1</v>
      </c>
      <c r="DR495">
        <v>1758822569.5</v>
      </c>
      <c r="DS495">
        <v>1482.737777777778</v>
      </c>
      <c r="DT495">
        <v>1545.591111111111</v>
      </c>
      <c r="DU495">
        <v>23.8005</v>
      </c>
      <c r="DV495">
        <v>21.06396296296296</v>
      </c>
      <c r="DW495">
        <v>1484.234074074074</v>
      </c>
      <c r="DX495">
        <v>23.67041111111111</v>
      </c>
      <c r="DY495">
        <v>499.9874074074075</v>
      </c>
      <c r="DZ495">
        <v>91.11473333333333</v>
      </c>
      <c r="EA495">
        <v>0.02970281111111111</v>
      </c>
      <c r="EB495">
        <v>30.31335185185185</v>
      </c>
      <c r="EC495">
        <v>29.98571851851852</v>
      </c>
      <c r="ED495">
        <v>999.9000000000001</v>
      </c>
      <c r="EE495">
        <v>0</v>
      </c>
      <c r="EF495">
        <v>0</v>
      </c>
      <c r="EG495">
        <v>9999.285185185186</v>
      </c>
      <c r="EH495">
        <v>0</v>
      </c>
      <c r="EI495">
        <v>11.8598</v>
      </c>
      <c r="EJ495">
        <v>-62.85228518518519</v>
      </c>
      <c r="EK495">
        <v>1518.888518518518</v>
      </c>
      <c r="EL495">
        <v>1578.847777777778</v>
      </c>
      <c r="EM495">
        <v>2.736535925925926</v>
      </c>
      <c r="EN495">
        <v>1545.591111111111</v>
      </c>
      <c r="EO495">
        <v>21.06396296296296</v>
      </c>
      <c r="EP495">
        <v>2.168575555555555</v>
      </c>
      <c r="EQ495">
        <v>1.919237777777778</v>
      </c>
      <c r="ER495">
        <v>18.73204074074074</v>
      </c>
      <c r="ES495">
        <v>16.79331111111111</v>
      </c>
      <c r="ET495">
        <v>2000.003333333334</v>
      </c>
      <c r="EU495">
        <v>0.9800034444444446</v>
      </c>
      <c r="EV495">
        <v>0.01999665555555556</v>
      </c>
      <c r="EW495">
        <v>0</v>
      </c>
      <c r="EX495">
        <v>747.3547777777779</v>
      </c>
      <c r="EY495">
        <v>5.00097</v>
      </c>
      <c r="EZ495">
        <v>14938.26666666667</v>
      </c>
      <c r="FA495">
        <v>16707.63333333333</v>
      </c>
      <c r="FB495">
        <v>41.06666666666666</v>
      </c>
      <c r="FC495">
        <v>41.43699999999999</v>
      </c>
      <c r="FD495">
        <v>41</v>
      </c>
      <c r="FE495">
        <v>41</v>
      </c>
      <c r="FF495">
        <v>41.65485185185185</v>
      </c>
      <c r="FG495">
        <v>1955.105555555556</v>
      </c>
      <c r="FH495">
        <v>39.89740740740741</v>
      </c>
      <c r="FI495">
        <v>0</v>
      </c>
      <c r="FJ495">
        <v>1758822578.4</v>
      </c>
      <c r="FK495">
        <v>0</v>
      </c>
      <c r="FL495">
        <v>747.2807599999999</v>
      </c>
      <c r="FM495">
        <v>-14.55530767320414</v>
      </c>
      <c r="FN495">
        <v>-279.1307687804015</v>
      </c>
      <c r="FO495">
        <v>14935.908</v>
      </c>
      <c r="FP495">
        <v>15</v>
      </c>
      <c r="FQ495">
        <v>0</v>
      </c>
      <c r="FR495" t="s">
        <v>441</v>
      </c>
      <c r="FS495">
        <v>1747247426.5</v>
      </c>
      <c r="FT495">
        <v>1747247420.5</v>
      </c>
      <c r="FU495">
        <v>0</v>
      </c>
      <c r="FV495">
        <v>1.027</v>
      </c>
      <c r="FW495">
        <v>0.031</v>
      </c>
      <c r="FX495">
        <v>0.02</v>
      </c>
      <c r="FY495">
        <v>0.05</v>
      </c>
      <c r="FZ495">
        <v>420</v>
      </c>
      <c r="GA495">
        <v>16</v>
      </c>
      <c r="GB495">
        <v>0.01</v>
      </c>
      <c r="GC495">
        <v>0.1</v>
      </c>
      <c r="GD495">
        <v>-62.87468536585367</v>
      </c>
      <c r="GE495">
        <v>0.3125331010452121</v>
      </c>
      <c r="GF495">
        <v>0.1128290192757152</v>
      </c>
      <c r="GG495">
        <v>0</v>
      </c>
      <c r="GH495">
        <v>748.0096764705883</v>
      </c>
      <c r="GI495">
        <v>-13.82864782821269</v>
      </c>
      <c r="GJ495">
        <v>1.381852544286932</v>
      </c>
      <c r="GK495">
        <v>-1</v>
      </c>
      <c r="GL495">
        <v>2.756280243902439</v>
      </c>
      <c r="GM495">
        <v>-0.4501375609756105</v>
      </c>
      <c r="GN495">
        <v>0.04613244990336902</v>
      </c>
      <c r="GO495">
        <v>0</v>
      </c>
      <c r="GP495">
        <v>0</v>
      </c>
      <c r="GQ495">
        <v>2</v>
      </c>
      <c r="GR495" t="s">
        <v>450</v>
      </c>
      <c r="GS495">
        <v>3.13557</v>
      </c>
      <c r="GT495">
        <v>2.69001</v>
      </c>
      <c r="GU495">
        <v>0.223702</v>
      </c>
      <c r="GV495">
        <v>0.227025</v>
      </c>
      <c r="GW495">
        <v>0.106349</v>
      </c>
      <c r="GX495">
        <v>0.0966012</v>
      </c>
      <c r="GY495">
        <v>24654.1</v>
      </c>
      <c r="GZ495">
        <v>24596.8</v>
      </c>
      <c r="HA495">
        <v>29528.1</v>
      </c>
      <c r="HB495">
        <v>29411.5</v>
      </c>
      <c r="HC495">
        <v>34864.5</v>
      </c>
      <c r="HD495">
        <v>35194.7</v>
      </c>
      <c r="HE495">
        <v>41550.3</v>
      </c>
      <c r="HF495">
        <v>41783.4</v>
      </c>
      <c r="HG495">
        <v>1.92375</v>
      </c>
      <c r="HH495">
        <v>1.88225</v>
      </c>
      <c r="HI495">
        <v>0.0796467</v>
      </c>
      <c r="HJ495">
        <v>0</v>
      </c>
      <c r="HK495">
        <v>28.6905</v>
      </c>
      <c r="HL495">
        <v>999.9</v>
      </c>
      <c r="HM495">
        <v>48.8</v>
      </c>
      <c r="HN495">
        <v>31.2</v>
      </c>
      <c r="HO495">
        <v>24.4379</v>
      </c>
      <c r="HP495">
        <v>61.8867</v>
      </c>
      <c r="HQ495">
        <v>25.617</v>
      </c>
      <c r="HR495">
        <v>1</v>
      </c>
      <c r="HS495">
        <v>0.113361</v>
      </c>
      <c r="HT495">
        <v>-1.40764</v>
      </c>
      <c r="HU495">
        <v>20.3334</v>
      </c>
      <c r="HV495">
        <v>5.21864</v>
      </c>
      <c r="HW495">
        <v>12.0134</v>
      </c>
      <c r="HX495">
        <v>4.9892</v>
      </c>
      <c r="HY495">
        <v>3.2879</v>
      </c>
      <c r="HZ495">
        <v>9999</v>
      </c>
      <c r="IA495">
        <v>9999</v>
      </c>
      <c r="IB495">
        <v>9999</v>
      </c>
      <c r="IC495">
        <v>6</v>
      </c>
      <c r="ID495">
        <v>1.86763</v>
      </c>
      <c r="IE495">
        <v>1.86676</v>
      </c>
      <c r="IF495">
        <v>1.86606</v>
      </c>
      <c r="IG495">
        <v>1.866</v>
      </c>
      <c r="IH495">
        <v>1.8679</v>
      </c>
      <c r="II495">
        <v>1.8703</v>
      </c>
      <c r="IJ495">
        <v>1.86898</v>
      </c>
      <c r="IK495">
        <v>1.87042</v>
      </c>
      <c r="IL495">
        <v>0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-1.53</v>
      </c>
      <c r="IZ495">
        <v>0.13</v>
      </c>
      <c r="JA495">
        <v>-0.08430758455233166</v>
      </c>
      <c r="JB495">
        <v>-0.0005046786976645747</v>
      </c>
      <c r="JC495">
        <v>-2.788243218172637E-07</v>
      </c>
      <c r="JD495">
        <v>-1.458253586176284E-11</v>
      </c>
      <c r="JE495">
        <v>-0.06436460862781151</v>
      </c>
      <c r="JF495">
        <v>-0.004978686969522418</v>
      </c>
      <c r="JG495">
        <v>0.0008967905392753483</v>
      </c>
      <c r="JH495">
        <v>-1.433903952826167E-05</v>
      </c>
      <c r="JI495">
        <v>4</v>
      </c>
      <c r="JJ495">
        <v>2332</v>
      </c>
      <c r="JK495">
        <v>1</v>
      </c>
      <c r="JL495">
        <v>26</v>
      </c>
      <c r="JM495">
        <v>192919.2</v>
      </c>
      <c r="JN495">
        <v>192919.3</v>
      </c>
      <c r="JO495">
        <v>3.00659</v>
      </c>
      <c r="JP495">
        <v>2.22046</v>
      </c>
      <c r="JQ495">
        <v>1.39648</v>
      </c>
      <c r="JR495">
        <v>2.34863</v>
      </c>
      <c r="JS495">
        <v>1.49536</v>
      </c>
      <c r="JT495">
        <v>2.69897</v>
      </c>
      <c r="JU495">
        <v>36.6469</v>
      </c>
      <c r="JV495">
        <v>24.0612</v>
      </c>
      <c r="JW495">
        <v>18</v>
      </c>
      <c r="JX495">
        <v>492.622</v>
      </c>
      <c r="JY495">
        <v>456.274</v>
      </c>
      <c r="JZ495">
        <v>28.4184</v>
      </c>
      <c r="KA495">
        <v>29.0761</v>
      </c>
      <c r="KB495">
        <v>30.0007</v>
      </c>
      <c r="KC495">
        <v>28.902</v>
      </c>
      <c r="KD495">
        <v>28.8279</v>
      </c>
      <c r="KE495">
        <v>60.165</v>
      </c>
      <c r="KF495">
        <v>19.2858</v>
      </c>
      <c r="KG495">
        <v>58.7423</v>
      </c>
      <c r="KH495">
        <v>28.522</v>
      </c>
      <c r="KI495">
        <v>1590.42</v>
      </c>
      <c r="KJ495">
        <v>21.0167</v>
      </c>
      <c r="KK495">
        <v>100.916</v>
      </c>
      <c r="KL495">
        <v>100.477</v>
      </c>
    </row>
    <row r="496" spans="1:298">
      <c r="A496">
        <v>480</v>
      </c>
      <c r="B496">
        <v>1758822582</v>
      </c>
      <c r="C496">
        <v>9546.900000095367</v>
      </c>
      <c r="D496" t="s">
        <v>1408</v>
      </c>
      <c r="E496" t="s">
        <v>1409</v>
      </c>
      <c r="F496">
        <v>5</v>
      </c>
      <c r="G496" t="s">
        <v>1219</v>
      </c>
      <c r="H496" t="s">
        <v>437</v>
      </c>
      <c r="I496" t="s">
        <v>438</v>
      </c>
      <c r="J496">
        <v>1758822574.214286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1611.137456877506</v>
      </c>
      <c r="AL496">
        <v>1560.03703030303</v>
      </c>
      <c r="AM496">
        <v>3.435279250550625</v>
      </c>
      <c r="AN496">
        <v>65.06537855380651</v>
      </c>
      <c r="AO496">
        <f>(AQ496 - AP496 + DZ496*1E3/(8.314*(EB496+273.15)) * AS496/DY496 * AR496) * DY496/(100*DM496) * 1000/(1000 - AQ496)</f>
        <v>0</v>
      </c>
      <c r="AP496">
        <v>21.1079275495958</v>
      </c>
      <c r="AQ496">
        <v>23.79300181818182</v>
      </c>
      <c r="AR496">
        <v>-5.180339492342459E-06</v>
      </c>
      <c r="AS496">
        <v>108.0142329916275</v>
      </c>
      <c r="AT496">
        <v>0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5</v>
      </c>
      <c r="DN496">
        <v>0.5</v>
      </c>
      <c r="DO496" t="s">
        <v>440</v>
      </c>
      <c r="DP496">
        <v>2</v>
      </c>
      <c r="DQ496" t="b">
        <v>1</v>
      </c>
      <c r="DR496">
        <v>1758822574.214286</v>
      </c>
      <c r="DS496">
        <v>1498.525714285715</v>
      </c>
      <c r="DT496">
        <v>1561.378928571429</v>
      </c>
      <c r="DU496">
        <v>23.79494642857142</v>
      </c>
      <c r="DV496">
        <v>21.08639285714286</v>
      </c>
      <c r="DW496">
        <v>1500.044642857143</v>
      </c>
      <c r="DX496">
        <v>23.66493214285714</v>
      </c>
      <c r="DY496">
        <v>500.0086785714286</v>
      </c>
      <c r="DZ496">
        <v>91.11477499999999</v>
      </c>
      <c r="EA496">
        <v>0.02963880714285714</v>
      </c>
      <c r="EB496">
        <v>30.30685714285715</v>
      </c>
      <c r="EC496">
        <v>29.98406428571429</v>
      </c>
      <c r="ED496">
        <v>999.9000000000002</v>
      </c>
      <c r="EE496">
        <v>0</v>
      </c>
      <c r="EF496">
        <v>0</v>
      </c>
      <c r="EG496">
        <v>10000.67392857143</v>
      </c>
      <c r="EH496">
        <v>0</v>
      </c>
      <c r="EI496">
        <v>11.8598</v>
      </c>
      <c r="EJ496">
        <v>-62.85196428571428</v>
      </c>
      <c r="EK496">
        <v>1535.052857142857</v>
      </c>
      <c r="EL496">
        <v>1595.0125</v>
      </c>
      <c r="EM496">
        <v>2.708551428571428</v>
      </c>
      <c r="EN496">
        <v>1561.378928571429</v>
      </c>
      <c r="EO496">
        <v>21.08639285714286</v>
      </c>
      <c r="EP496">
        <v>2.168070714285714</v>
      </c>
      <c r="EQ496">
        <v>1.9212825</v>
      </c>
      <c r="ER496">
        <v>18.72831428571428</v>
      </c>
      <c r="ES496">
        <v>16.81008928571429</v>
      </c>
      <c r="ET496">
        <v>2000.01</v>
      </c>
      <c r="EU496">
        <v>0.9800037142857146</v>
      </c>
      <c r="EV496">
        <v>0.01999637857142857</v>
      </c>
      <c r="EW496">
        <v>0</v>
      </c>
      <c r="EX496">
        <v>746.2840357142857</v>
      </c>
      <c r="EY496">
        <v>5.00097</v>
      </c>
      <c r="EZ496">
        <v>14915.94285714286</v>
      </c>
      <c r="FA496">
        <v>16707.68214285714</v>
      </c>
      <c r="FB496">
        <v>41.06199999999999</v>
      </c>
      <c r="FC496">
        <v>41.43699999999999</v>
      </c>
      <c r="FD496">
        <v>41</v>
      </c>
      <c r="FE496">
        <v>41</v>
      </c>
      <c r="FF496">
        <v>41.64271428571428</v>
      </c>
      <c r="FG496">
        <v>1955.112500000001</v>
      </c>
      <c r="FH496">
        <v>39.89678571428572</v>
      </c>
      <c r="FI496">
        <v>0</v>
      </c>
      <c r="FJ496">
        <v>1758822583.2</v>
      </c>
      <c r="FK496">
        <v>0</v>
      </c>
      <c r="FL496">
        <v>746.15652</v>
      </c>
      <c r="FM496">
        <v>-14.18030768926294</v>
      </c>
      <c r="FN496">
        <v>-294.6999999988134</v>
      </c>
      <c r="FO496">
        <v>14912.944</v>
      </c>
      <c r="FP496">
        <v>15</v>
      </c>
      <c r="FQ496">
        <v>0</v>
      </c>
      <c r="FR496" t="s">
        <v>441</v>
      </c>
      <c r="FS496">
        <v>1747247426.5</v>
      </c>
      <c r="FT496">
        <v>1747247420.5</v>
      </c>
      <c r="FU496">
        <v>0</v>
      </c>
      <c r="FV496">
        <v>1.027</v>
      </c>
      <c r="FW496">
        <v>0.031</v>
      </c>
      <c r="FX496">
        <v>0.02</v>
      </c>
      <c r="FY496">
        <v>0.05</v>
      </c>
      <c r="FZ496">
        <v>420</v>
      </c>
      <c r="GA496">
        <v>16</v>
      </c>
      <c r="GB496">
        <v>0.01</v>
      </c>
      <c r="GC496">
        <v>0.1</v>
      </c>
      <c r="GD496">
        <v>-62.8896731707317</v>
      </c>
      <c r="GE496">
        <v>0.352578397212516</v>
      </c>
      <c r="GF496">
        <v>0.1029887988803848</v>
      </c>
      <c r="GG496">
        <v>0</v>
      </c>
      <c r="GH496">
        <v>747.0699411764705</v>
      </c>
      <c r="GI496">
        <v>-13.75718869360556</v>
      </c>
      <c r="GJ496">
        <v>1.374118218674345</v>
      </c>
      <c r="GK496">
        <v>-1</v>
      </c>
      <c r="GL496">
        <v>2.731070731707317</v>
      </c>
      <c r="GM496">
        <v>-0.4093467595818822</v>
      </c>
      <c r="GN496">
        <v>0.04266947068728294</v>
      </c>
      <c r="GO496">
        <v>0</v>
      </c>
      <c r="GP496">
        <v>0</v>
      </c>
      <c r="GQ496">
        <v>2</v>
      </c>
      <c r="GR496" t="s">
        <v>450</v>
      </c>
      <c r="GS496">
        <v>3.13546</v>
      </c>
      <c r="GT496">
        <v>2.68972</v>
      </c>
      <c r="GU496">
        <v>0.225201</v>
      </c>
      <c r="GV496">
        <v>0.228474</v>
      </c>
      <c r="GW496">
        <v>0.106347</v>
      </c>
      <c r="GX496">
        <v>0.0965773</v>
      </c>
      <c r="GY496">
        <v>24606.8</v>
      </c>
      <c r="GZ496">
        <v>24550.6</v>
      </c>
      <c r="HA496">
        <v>29528.5</v>
      </c>
      <c r="HB496">
        <v>29411.5</v>
      </c>
      <c r="HC496">
        <v>34865</v>
      </c>
      <c r="HD496">
        <v>35195.7</v>
      </c>
      <c r="HE496">
        <v>41550.8</v>
      </c>
      <c r="HF496">
        <v>41783.3</v>
      </c>
      <c r="HG496">
        <v>1.92323</v>
      </c>
      <c r="HH496">
        <v>1.88238</v>
      </c>
      <c r="HI496">
        <v>0.0813678</v>
      </c>
      <c r="HJ496">
        <v>0</v>
      </c>
      <c r="HK496">
        <v>28.6758</v>
      </c>
      <c r="HL496">
        <v>999.9</v>
      </c>
      <c r="HM496">
        <v>48.8</v>
      </c>
      <c r="HN496">
        <v>31.2</v>
      </c>
      <c r="HO496">
        <v>24.4372</v>
      </c>
      <c r="HP496">
        <v>62.1067</v>
      </c>
      <c r="HQ496">
        <v>25.7051</v>
      </c>
      <c r="HR496">
        <v>1</v>
      </c>
      <c r="HS496">
        <v>0.112195</v>
      </c>
      <c r="HT496">
        <v>-0.754692</v>
      </c>
      <c r="HU496">
        <v>20.3382</v>
      </c>
      <c r="HV496">
        <v>5.21759</v>
      </c>
      <c r="HW496">
        <v>12.0119</v>
      </c>
      <c r="HX496">
        <v>4.98905</v>
      </c>
      <c r="HY496">
        <v>3.2878</v>
      </c>
      <c r="HZ496">
        <v>9999</v>
      </c>
      <c r="IA496">
        <v>9999</v>
      </c>
      <c r="IB496">
        <v>9999</v>
      </c>
      <c r="IC496">
        <v>6</v>
      </c>
      <c r="ID496">
        <v>1.86762</v>
      </c>
      <c r="IE496">
        <v>1.86676</v>
      </c>
      <c r="IF496">
        <v>1.86608</v>
      </c>
      <c r="IG496">
        <v>1.86602</v>
      </c>
      <c r="IH496">
        <v>1.8679</v>
      </c>
      <c r="II496">
        <v>1.87029</v>
      </c>
      <c r="IJ496">
        <v>1.86899</v>
      </c>
      <c r="IK496">
        <v>1.87042</v>
      </c>
      <c r="IL496">
        <v>0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-1.56</v>
      </c>
      <c r="IZ496">
        <v>0.13</v>
      </c>
      <c r="JA496">
        <v>-0.08430758455233166</v>
      </c>
      <c r="JB496">
        <v>-0.0005046786976645747</v>
      </c>
      <c r="JC496">
        <v>-2.788243218172637E-07</v>
      </c>
      <c r="JD496">
        <v>-1.458253586176284E-11</v>
      </c>
      <c r="JE496">
        <v>-0.06436460862781151</v>
      </c>
      <c r="JF496">
        <v>-0.004978686969522418</v>
      </c>
      <c r="JG496">
        <v>0.0008967905392753483</v>
      </c>
      <c r="JH496">
        <v>-1.433903952826167E-05</v>
      </c>
      <c r="JI496">
        <v>4</v>
      </c>
      <c r="JJ496">
        <v>2332</v>
      </c>
      <c r="JK496">
        <v>1</v>
      </c>
      <c r="JL496">
        <v>26</v>
      </c>
      <c r="JM496">
        <v>192919.3</v>
      </c>
      <c r="JN496">
        <v>192919.4</v>
      </c>
      <c r="JO496">
        <v>3.03101</v>
      </c>
      <c r="JP496">
        <v>2.22412</v>
      </c>
      <c r="JQ496">
        <v>1.39648</v>
      </c>
      <c r="JR496">
        <v>2.34985</v>
      </c>
      <c r="JS496">
        <v>1.49536</v>
      </c>
      <c r="JT496">
        <v>2.71484</v>
      </c>
      <c r="JU496">
        <v>36.6469</v>
      </c>
      <c r="JV496">
        <v>24.07</v>
      </c>
      <c r="JW496">
        <v>18</v>
      </c>
      <c r="JX496">
        <v>492.286</v>
      </c>
      <c r="JY496">
        <v>456.337</v>
      </c>
      <c r="JZ496">
        <v>28.5715</v>
      </c>
      <c r="KA496">
        <v>29.0761</v>
      </c>
      <c r="KB496">
        <v>29.9997</v>
      </c>
      <c r="KC496">
        <v>28.9016</v>
      </c>
      <c r="KD496">
        <v>28.8258</v>
      </c>
      <c r="KE496">
        <v>60.6373</v>
      </c>
      <c r="KF496">
        <v>19.2858</v>
      </c>
      <c r="KG496">
        <v>58.7423</v>
      </c>
      <c r="KH496">
        <v>28.528</v>
      </c>
      <c r="KI496">
        <v>1603.78</v>
      </c>
      <c r="KJ496">
        <v>21.0318</v>
      </c>
      <c r="KK496">
        <v>100.918</v>
      </c>
      <c r="KL496">
        <v>100.477</v>
      </c>
    </row>
    <row r="497" spans="1:298">
      <c r="A497">
        <v>481</v>
      </c>
      <c r="B497">
        <v>1758825542</v>
      </c>
      <c r="C497">
        <v>12506.90000009537</v>
      </c>
      <c r="D497" t="s">
        <v>1410</v>
      </c>
      <c r="E497" t="s">
        <v>1411</v>
      </c>
      <c r="F497">
        <v>5</v>
      </c>
      <c r="G497" t="s">
        <v>1412</v>
      </c>
      <c r="H497" t="s">
        <v>437</v>
      </c>
      <c r="I497" t="s">
        <v>438</v>
      </c>
      <c r="J497">
        <v>1758825534.25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428.8825327086487</v>
      </c>
      <c r="AL497">
        <v>414.8545636363635</v>
      </c>
      <c r="AM497">
        <v>-0.002696800687761772</v>
      </c>
      <c r="AN497">
        <v>65.06535243092706</v>
      </c>
      <c r="AO497">
        <f>(AQ497 - AP497 + DZ497*1E3/(8.314*(EB497+273.15)) * AS497/DY497 * AR497) * DY497/(100*DM497) * 1000/(1000 - AQ497)</f>
        <v>0</v>
      </c>
      <c r="AP497">
        <v>21.02205183362258</v>
      </c>
      <c r="AQ497">
        <v>23.01145696969697</v>
      </c>
      <c r="AR497">
        <v>-1.933169197171563E-06</v>
      </c>
      <c r="AS497">
        <v>107.8944392308671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2.7</v>
      </c>
      <c r="DN497">
        <v>0.5</v>
      </c>
      <c r="DO497" t="s">
        <v>440</v>
      </c>
      <c r="DP497">
        <v>2</v>
      </c>
      <c r="DQ497" t="b">
        <v>1</v>
      </c>
      <c r="DR497">
        <v>1758825534.25</v>
      </c>
      <c r="DS497">
        <v>405.3678</v>
      </c>
      <c r="DT497">
        <v>419.9313666666667</v>
      </c>
      <c r="DU497">
        <v>23.01406333333333</v>
      </c>
      <c r="DV497">
        <v>21.02201</v>
      </c>
      <c r="DW497">
        <v>405.7037666666666</v>
      </c>
      <c r="DX497">
        <v>22.89443666666666</v>
      </c>
      <c r="DY497">
        <v>500.0055333333333</v>
      </c>
      <c r="DZ497">
        <v>91.05909666666666</v>
      </c>
      <c r="EA497">
        <v>0.02988352</v>
      </c>
      <c r="EB497">
        <v>29.80370333333333</v>
      </c>
      <c r="EC497">
        <v>30.01935</v>
      </c>
      <c r="ED497">
        <v>999.9000000000002</v>
      </c>
      <c r="EE497">
        <v>0</v>
      </c>
      <c r="EF497">
        <v>0</v>
      </c>
      <c r="EG497">
        <v>10000.72666666666</v>
      </c>
      <c r="EH497">
        <v>0</v>
      </c>
      <c r="EI497">
        <v>11.8036</v>
      </c>
      <c r="EJ497">
        <v>-14.56351333333333</v>
      </c>
      <c r="EK497">
        <v>414.9167333333333</v>
      </c>
      <c r="EL497">
        <v>428.9487999999999</v>
      </c>
      <c r="EM497">
        <v>1.992055</v>
      </c>
      <c r="EN497">
        <v>419.9313666666667</v>
      </c>
      <c r="EO497">
        <v>21.02201</v>
      </c>
      <c r="EP497">
        <v>2.095640666666667</v>
      </c>
      <c r="EQ497">
        <v>1.914245333333333</v>
      </c>
      <c r="ER497">
        <v>18.18608</v>
      </c>
      <c r="ES497">
        <v>16.7523</v>
      </c>
      <c r="ET497">
        <v>1999.992</v>
      </c>
      <c r="EU497">
        <v>0.9799992666666667</v>
      </c>
      <c r="EV497">
        <v>0.02000119333333333</v>
      </c>
      <c r="EW497">
        <v>0</v>
      </c>
      <c r="EX497">
        <v>399.8877333333333</v>
      </c>
      <c r="EY497">
        <v>5.000969999999999</v>
      </c>
      <c r="EZ497">
        <v>8029.955333333332</v>
      </c>
      <c r="FA497">
        <v>16707.51333333333</v>
      </c>
      <c r="FB497">
        <v>41.125</v>
      </c>
      <c r="FC497">
        <v>41.50826666666667</v>
      </c>
      <c r="FD497">
        <v>41.06199999999998</v>
      </c>
      <c r="FE497">
        <v>41.13739999999999</v>
      </c>
      <c r="FF497">
        <v>41.625</v>
      </c>
      <c r="FG497">
        <v>1955.092</v>
      </c>
      <c r="FH497">
        <v>39.90000000000001</v>
      </c>
      <c r="FI497">
        <v>0</v>
      </c>
      <c r="FJ497">
        <v>1758825543</v>
      </c>
      <c r="FK497">
        <v>0</v>
      </c>
      <c r="FL497">
        <v>399.8839615384616</v>
      </c>
      <c r="FM497">
        <v>-1.092888882103864</v>
      </c>
      <c r="FN497">
        <v>-17.02051280385394</v>
      </c>
      <c r="FO497">
        <v>8029.982692307693</v>
      </c>
      <c r="FP497">
        <v>15</v>
      </c>
      <c r="FQ497">
        <v>0</v>
      </c>
      <c r="FR497" t="s">
        <v>441</v>
      </c>
      <c r="FS497">
        <v>1747247426.5</v>
      </c>
      <c r="FT497">
        <v>1747247420.5</v>
      </c>
      <c r="FU497">
        <v>0</v>
      </c>
      <c r="FV497">
        <v>1.027</v>
      </c>
      <c r="FW497">
        <v>0.031</v>
      </c>
      <c r="FX497">
        <v>0.02</v>
      </c>
      <c r="FY497">
        <v>0.05</v>
      </c>
      <c r="FZ497">
        <v>420</v>
      </c>
      <c r="GA497">
        <v>16</v>
      </c>
      <c r="GB497">
        <v>0.01</v>
      </c>
      <c r="GC497">
        <v>0.1</v>
      </c>
      <c r="GD497">
        <v>-14.578885</v>
      </c>
      <c r="GE497">
        <v>0.1214003752345336</v>
      </c>
      <c r="GF497">
        <v>0.06019666332115107</v>
      </c>
      <c r="GG497">
        <v>0</v>
      </c>
      <c r="GH497">
        <v>399.910705882353</v>
      </c>
      <c r="GI497">
        <v>-0.8678991567501413</v>
      </c>
      <c r="GJ497">
        <v>0.2433179388725013</v>
      </c>
      <c r="GK497">
        <v>-1</v>
      </c>
      <c r="GL497">
        <v>1.99150025</v>
      </c>
      <c r="GM497">
        <v>0.002616923076915439</v>
      </c>
      <c r="GN497">
        <v>0.001592214632987639</v>
      </c>
      <c r="GO497">
        <v>1</v>
      </c>
      <c r="GP497">
        <v>1</v>
      </c>
      <c r="GQ497">
        <v>2</v>
      </c>
      <c r="GR497" t="s">
        <v>442</v>
      </c>
      <c r="GS497">
        <v>3.1356</v>
      </c>
      <c r="GT497">
        <v>2.68958</v>
      </c>
      <c r="GU497">
        <v>0.0921289</v>
      </c>
      <c r="GV497">
        <v>0.0936881</v>
      </c>
      <c r="GW497">
        <v>0.103958</v>
      </c>
      <c r="GX497">
        <v>0.0963566</v>
      </c>
      <c r="GY497">
        <v>28844.4</v>
      </c>
      <c r="GZ497">
        <v>28851.5</v>
      </c>
      <c r="HA497">
        <v>29534.7</v>
      </c>
      <c r="HB497">
        <v>29418.6</v>
      </c>
      <c r="HC497">
        <v>34962.4</v>
      </c>
      <c r="HD497">
        <v>35211.6</v>
      </c>
      <c r="HE497">
        <v>41558.6</v>
      </c>
      <c r="HF497">
        <v>41795.1</v>
      </c>
      <c r="HG497">
        <v>1.92587</v>
      </c>
      <c r="HH497">
        <v>1.8861</v>
      </c>
      <c r="HI497">
        <v>0.09264799999999999</v>
      </c>
      <c r="HJ497">
        <v>0</v>
      </c>
      <c r="HK497">
        <v>28.5116</v>
      </c>
      <c r="HL497">
        <v>999.9</v>
      </c>
      <c r="HM497">
        <v>52.1</v>
      </c>
      <c r="HN497">
        <v>30.9</v>
      </c>
      <c r="HO497">
        <v>25.6648</v>
      </c>
      <c r="HP497">
        <v>61.8039</v>
      </c>
      <c r="HQ497">
        <v>25.7452</v>
      </c>
      <c r="HR497">
        <v>1</v>
      </c>
      <c r="HS497">
        <v>0.08624999999999999</v>
      </c>
      <c r="HT497">
        <v>0.035256</v>
      </c>
      <c r="HU497">
        <v>20.3415</v>
      </c>
      <c r="HV497">
        <v>5.21999</v>
      </c>
      <c r="HW497">
        <v>12.0108</v>
      </c>
      <c r="HX497">
        <v>4.9896</v>
      </c>
      <c r="HY497">
        <v>3.28818</v>
      </c>
      <c r="HZ497">
        <v>9999</v>
      </c>
      <c r="IA497">
        <v>9999</v>
      </c>
      <c r="IB497">
        <v>9999</v>
      </c>
      <c r="IC497">
        <v>6.8</v>
      </c>
      <c r="ID497">
        <v>1.86754</v>
      </c>
      <c r="IE497">
        <v>1.86672</v>
      </c>
      <c r="IF497">
        <v>1.86603</v>
      </c>
      <c r="IG497">
        <v>1.866</v>
      </c>
      <c r="IH497">
        <v>1.86783</v>
      </c>
      <c r="II497">
        <v>1.87027</v>
      </c>
      <c r="IJ497">
        <v>1.86896</v>
      </c>
      <c r="IK497">
        <v>1.87042</v>
      </c>
      <c r="IL497">
        <v>0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-0.336</v>
      </c>
      <c r="IZ497">
        <v>0.1196</v>
      </c>
      <c r="JA497">
        <v>-0.08430758455233166</v>
      </c>
      <c r="JB497">
        <v>-0.0005046786976645747</v>
      </c>
      <c r="JC497">
        <v>-2.788243218172637E-07</v>
      </c>
      <c r="JD497">
        <v>-1.458253586176284E-11</v>
      </c>
      <c r="JE497">
        <v>-0.06436460862781151</v>
      </c>
      <c r="JF497">
        <v>-0.004978686969522418</v>
      </c>
      <c r="JG497">
        <v>0.0008967905392753483</v>
      </c>
      <c r="JH497">
        <v>-1.433903952826167E-05</v>
      </c>
      <c r="JI497">
        <v>4</v>
      </c>
      <c r="JJ497">
        <v>2332</v>
      </c>
      <c r="JK497">
        <v>1</v>
      </c>
      <c r="JL497">
        <v>26</v>
      </c>
      <c r="JM497">
        <v>192968.6</v>
      </c>
      <c r="JN497">
        <v>192968.7</v>
      </c>
      <c r="JO497">
        <v>1.03638</v>
      </c>
      <c r="JP497">
        <v>2.27051</v>
      </c>
      <c r="JQ497">
        <v>1.39648</v>
      </c>
      <c r="JR497">
        <v>2.34619</v>
      </c>
      <c r="JS497">
        <v>1.49536</v>
      </c>
      <c r="JT497">
        <v>2.56348</v>
      </c>
      <c r="JU497">
        <v>36.3165</v>
      </c>
      <c r="JV497">
        <v>24.0612</v>
      </c>
      <c r="JW497">
        <v>18</v>
      </c>
      <c r="JX497">
        <v>490.184</v>
      </c>
      <c r="JY497">
        <v>455.064</v>
      </c>
      <c r="JZ497">
        <v>27.9138</v>
      </c>
      <c r="KA497">
        <v>28.6603</v>
      </c>
      <c r="KB497">
        <v>30.0006</v>
      </c>
      <c r="KC497">
        <v>28.4342</v>
      </c>
      <c r="KD497">
        <v>28.3606</v>
      </c>
      <c r="KE497">
        <v>20.6776</v>
      </c>
      <c r="KF497">
        <v>25.1275</v>
      </c>
      <c r="KG497">
        <v>75.39700000000001</v>
      </c>
      <c r="KH497">
        <v>27.8927</v>
      </c>
      <c r="KI497">
        <v>413.273</v>
      </c>
      <c r="KJ497">
        <v>21.0771</v>
      </c>
      <c r="KK497">
        <v>100.937</v>
      </c>
      <c r="KL497">
        <v>100.503</v>
      </c>
    </row>
    <row r="498" spans="1:298">
      <c r="A498">
        <v>482</v>
      </c>
      <c r="B498">
        <v>1758825547</v>
      </c>
      <c r="C498">
        <v>12511.90000009537</v>
      </c>
      <c r="D498" t="s">
        <v>1413</v>
      </c>
      <c r="E498" t="s">
        <v>1414</v>
      </c>
      <c r="F498">
        <v>5</v>
      </c>
      <c r="G498" t="s">
        <v>1412</v>
      </c>
      <c r="H498" t="s">
        <v>437</v>
      </c>
      <c r="I498" t="s">
        <v>438</v>
      </c>
      <c r="J498">
        <v>1758825539.155172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429.0038391091418</v>
      </c>
      <c r="AL498">
        <v>414.8382363636362</v>
      </c>
      <c r="AM498">
        <v>5.061501295598389E-05</v>
      </c>
      <c r="AN498">
        <v>65.06535243092706</v>
      </c>
      <c r="AO498">
        <f>(AQ498 - AP498 + DZ498*1E3/(8.314*(EB498+273.15)) * AS498/DY498 * AR498) * DY498/(100*DM498) * 1000/(1000 - AQ498)</f>
        <v>0</v>
      </c>
      <c r="AP498">
        <v>21.0224174050826</v>
      </c>
      <c r="AQ498">
        <v>23.01250363636363</v>
      </c>
      <c r="AR498">
        <v>2.917653777962493E-07</v>
      </c>
      <c r="AS498">
        <v>107.8944392308671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2.7</v>
      </c>
      <c r="DN498">
        <v>0.5</v>
      </c>
      <c r="DO498" t="s">
        <v>440</v>
      </c>
      <c r="DP498">
        <v>2</v>
      </c>
      <c r="DQ498" t="b">
        <v>1</v>
      </c>
      <c r="DR498">
        <v>1758825539.155172</v>
      </c>
      <c r="DS498">
        <v>405.3410344827587</v>
      </c>
      <c r="DT498">
        <v>419.7791379310345</v>
      </c>
      <c r="DU498">
        <v>23.01320689655173</v>
      </c>
      <c r="DV498">
        <v>21.02173793103449</v>
      </c>
      <c r="DW498">
        <v>405.6769310344827</v>
      </c>
      <c r="DX498">
        <v>22.89358620689655</v>
      </c>
      <c r="DY498">
        <v>500.0141034482759</v>
      </c>
      <c r="DZ498">
        <v>91.0588068965517</v>
      </c>
      <c r="EA498">
        <v>0.02958092068965517</v>
      </c>
      <c r="EB498">
        <v>29.80491034482759</v>
      </c>
      <c r="EC498">
        <v>30.02060000000001</v>
      </c>
      <c r="ED498">
        <v>999.9000000000002</v>
      </c>
      <c r="EE498">
        <v>0</v>
      </c>
      <c r="EF498">
        <v>0</v>
      </c>
      <c r="EG498">
        <v>10000.83931034483</v>
      </c>
      <c r="EH498">
        <v>0</v>
      </c>
      <c r="EI498">
        <v>11.80509655172414</v>
      </c>
      <c r="EJ498">
        <v>-14.43810344827586</v>
      </c>
      <c r="EK498">
        <v>414.8889310344828</v>
      </c>
      <c r="EL498">
        <v>428.7932068965517</v>
      </c>
      <c r="EM498">
        <v>1.991467931034483</v>
      </c>
      <c r="EN498">
        <v>419.7791379310345</v>
      </c>
      <c r="EO498">
        <v>21.02173793103449</v>
      </c>
      <c r="EP498">
        <v>2.095555172413793</v>
      </c>
      <c r="EQ498">
        <v>1.914214482758621</v>
      </c>
      <c r="ER498">
        <v>18.18543793103448</v>
      </c>
      <c r="ES498">
        <v>16.75204482758621</v>
      </c>
      <c r="ET498">
        <v>2000.001724137931</v>
      </c>
      <c r="EU498">
        <v>0.9799993793103449</v>
      </c>
      <c r="EV498">
        <v>0.02000102068965517</v>
      </c>
      <c r="EW498">
        <v>0</v>
      </c>
      <c r="EX498">
        <v>399.8008965517242</v>
      </c>
      <c r="EY498">
        <v>5.000969999999999</v>
      </c>
      <c r="EZ498">
        <v>8028.621034482759</v>
      </c>
      <c r="FA498">
        <v>16707.58965517241</v>
      </c>
      <c r="FB498">
        <v>41.125</v>
      </c>
      <c r="FC498">
        <v>41.51924137931033</v>
      </c>
      <c r="FD498">
        <v>41.06199999999998</v>
      </c>
      <c r="FE498">
        <v>41.1378275862069</v>
      </c>
      <c r="FF498">
        <v>41.625</v>
      </c>
      <c r="FG498">
        <v>1955.101724137931</v>
      </c>
      <c r="FH498">
        <v>39.90000000000001</v>
      </c>
      <c r="FI498">
        <v>0</v>
      </c>
      <c r="FJ498">
        <v>1758825548.4</v>
      </c>
      <c r="FK498">
        <v>0</v>
      </c>
      <c r="FL498">
        <v>399.78868</v>
      </c>
      <c r="FM498">
        <v>0.1942307752520916</v>
      </c>
      <c r="FN498">
        <v>-14.91538461813988</v>
      </c>
      <c r="FO498">
        <v>8028.4636</v>
      </c>
      <c r="FP498">
        <v>15</v>
      </c>
      <c r="FQ498">
        <v>0</v>
      </c>
      <c r="FR498" t="s">
        <v>441</v>
      </c>
      <c r="FS498">
        <v>1747247426.5</v>
      </c>
      <c r="FT498">
        <v>1747247420.5</v>
      </c>
      <c r="FU498">
        <v>0</v>
      </c>
      <c r="FV498">
        <v>1.027</v>
      </c>
      <c r="FW498">
        <v>0.031</v>
      </c>
      <c r="FX498">
        <v>0.02</v>
      </c>
      <c r="FY498">
        <v>0.05</v>
      </c>
      <c r="FZ498">
        <v>420</v>
      </c>
      <c r="GA498">
        <v>16</v>
      </c>
      <c r="GB498">
        <v>0.01</v>
      </c>
      <c r="GC498">
        <v>0.1</v>
      </c>
      <c r="GD498">
        <v>-14.543655</v>
      </c>
      <c r="GE498">
        <v>0.415404878048791</v>
      </c>
      <c r="GF498">
        <v>0.1540117884286785</v>
      </c>
      <c r="GG498">
        <v>0</v>
      </c>
      <c r="GH498">
        <v>399.8822941176471</v>
      </c>
      <c r="GI498">
        <v>-0.855614972155979</v>
      </c>
      <c r="GJ498">
        <v>0.2223384449056089</v>
      </c>
      <c r="GK498">
        <v>-1</v>
      </c>
      <c r="GL498">
        <v>1.9916725</v>
      </c>
      <c r="GM498">
        <v>-0.008175309568483644</v>
      </c>
      <c r="GN498">
        <v>0.001437636515256885</v>
      </c>
      <c r="GO498">
        <v>1</v>
      </c>
      <c r="GP498">
        <v>1</v>
      </c>
      <c r="GQ498">
        <v>2</v>
      </c>
      <c r="GR498" t="s">
        <v>442</v>
      </c>
      <c r="GS498">
        <v>3.13554</v>
      </c>
      <c r="GT498">
        <v>2.68915</v>
      </c>
      <c r="GU498">
        <v>0.09210409999999999</v>
      </c>
      <c r="GV498">
        <v>0.0932038</v>
      </c>
      <c r="GW498">
        <v>0.103962</v>
      </c>
      <c r="GX498">
        <v>0.0963537</v>
      </c>
      <c r="GY498">
        <v>28845.2</v>
      </c>
      <c r="GZ498">
        <v>28866.9</v>
      </c>
      <c r="HA498">
        <v>29534.8</v>
      </c>
      <c r="HB498">
        <v>29418.6</v>
      </c>
      <c r="HC498">
        <v>34962.4</v>
      </c>
      <c r="HD498">
        <v>35211.7</v>
      </c>
      <c r="HE498">
        <v>41558.7</v>
      </c>
      <c r="HF498">
        <v>41795.1</v>
      </c>
      <c r="HG498">
        <v>1.92577</v>
      </c>
      <c r="HH498">
        <v>1.8862</v>
      </c>
      <c r="HI498">
        <v>0.09186569999999999</v>
      </c>
      <c r="HJ498">
        <v>0</v>
      </c>
      <c r="HK498">
        <v>28.5116</v>
      </c>
      <c r="HL498">
        <v>999.9</v>
      </c>
      <c r="HM498">
        <v>52.1</v>
      </c>
      <c r="HN498">
        <v>30.9</v>
      </c>
      <c r="HO498">
        <v>25.6666</v>
      </c>
      <c r="HP498">
        <v>61.9339</v>
      </c>
      <c r="HQ498">
        <v>25.7893</v>
      </c>
      <c r="HR498">
        <v>1</v>
      </c>
      <c r="HS498">
        <v>0.0865828</v>
      </c>
      <c r="HT498">
        <v>0.0535212</v>
      </c>
      <c r="HU498">
        <v>20.341</v>
      </c>
      <c r="HV498">
        <v>5.21669</v>
      </c>
      <c r="HW498">
        <v>12.0101</v>
      </c>
      <c r="HX498">
        <v>4.989</v>
      </c>
      <c r="HY498">
        <v>3.28785</v>
      </c>
      <c r="HZ498">
        <v>9999</v>
      </c>
      <c r="IA498">
        <v>9999</v>
      </c>
      <c r="IB498">
        <v>9999</v>
      </c>
      <c r="IC498">
        <v>6.8</v>
      </c>
      <c r="ID498">
        <v>1.86755</v>
      </c>
      <c r="IE498">
        <v>1.86673</v>
      </c>
      <c r="IF498">
        <v>1.86603</v>
      </c>
      <c r="IG498">
        <v>1.866</v>
      </c>
      <c r="IH498">
        <v>1.86783</v>
      </c>
      <c r="II498">
        <v>1.87027</v>
      </c>
      <c r="IJ498">
        <v>1.86894</v>
      </c>
      <c r="IK498">
        <v>1.87042</v>
      </c>
      <c r="IL498">
        <v>0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-0.335</v>
      </c>
      <c r="IZ498">
        <v>0.1196</v>
      </c>
      <c r="JA498">
        <v>-0.08430758455233166</v>
      </c>
      <c r="JB498">
        <v>-0.0005046786976645747</v>
      </c>
      <c r="JC498">
        <v>-2.788243218172637E-07</v>
      </c>
      <c r="JD498">
        <v>-1.458253586176284E-11</v>
      </c>
      <c r="JE498">
        <v>-0.06436460862781151</v>
      </c>
      <c r="JF498">
        <v>-0.004978686969522418</v>
      </c>
      <c r="JG498">
        <v>0.0008967905392753483</v>
      </c>
      <c r="JH498">
        <v>-1.433903952826167E-05</v>
      </c>
      <c r="JI498">
        <v>4</v>
      </c>
      <c r="JJ498">
        <v>2332</v>
      </c>
      <c r="JK498">
        <v>1</v>
      </c>
      <c r="JL498">
        <v>26</v>
      </c>
      <c r="JM498">
        <v>192968.7</v>
      </c>
      <c r="JN498">
        <v>192968.8</v>
      </c>
      <c r="JO498">
        <v>1.00952</v>
      </c>
      <c r="JP498">
        <v>2.26685</v>
      </c>
      <c r="JQ498">
        <v>1.39648</v>
      </c>
      <c r="JR498">
        <v>2.34131</v>
      </c>
      <c r="JS498">
        <v>1.49536</v>
      </c>
      <c r="JT498">
        <v>2.70386</v>
      </c>
      <c r="JU498">
        <v>36.3165</v>
      </c>
      <c r="JV498">
        <v>24.07</v>
      </c>
      <c r="JW498">
        <v>18</v>
      </c>
      <c r="JX498">
        <v>490.16</v>
      </c>
      <c r="JY498">
        <v>455.164</v>
      </c>
      <c r="JZ498">
        <v>27.888</v>
      </c>
      <c r="KA498">
        <v>28.6658</v>
      </c>
      <c r="KB498">
        <v>30.0004</v>
      </c>
      <c r="KC498">
        <v>28.439</v>
      </c>
      <c r="KD498">
        <v>28.3653</v>
      </c>
      <c r="KE498">
        <v>20.1797</v>
      </c>
      <c r="KF498">
        <v>25.1275</v>
      </c>
      <c r="KG498">
        <v>75.39700000000001</v>
      </c>
      <c r="KH498">
        <v>27.8732</v>
      </c>
      <c r="KI498">
        <v>399.888</v>
      </c>
      <c r="KJ498">
        <v>21.0771</v>
      </c>
      <c r="KK498">
        <v>100.938</v>
      </c>
      <c r="KL498">
        <v>100.503</v>
      </c>
    </row>
    <row r="499" spans="1:298">
      <c r="A499">
        <v>483</v>
      </c>
      <c r="B499">
        <v>1758825552</v>
      </c>
      <c r="C499">
        <v>12516.90000009537</v>
      </c>
      <c r="D499" t="s">
        <v>1415</v>
      </c>
      <c r="E499" t="s">
        <v>1416</v>
      </c>
      <c r="F499">
        <v>5</v>
      </c>
      <c r="G499" t="s">
        <v>1412</v>
      </c>
      <c r="H499" t="s">
        <v>437</v>
      </c>
      <c r="I499" t="s">
        <v>438</v>
      </c>
      <c r="J499">
        <v>1758825544.232143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421.6319854201903</v>
      </c>
      <c r="AL499">
        <v>411.3175696969697</v>
      </c>
      <c r="AM499">
        <v>-0.8329187246248166</v>
      </c>
      <c r="AN499">
        <v>65.06535243092706</v>
      </c>
      <c r="AO499">
        <f>(AQ499 - AP499 + DZ499*1E3/(8.314*(EB499+273.15)) * AS499/DY499 * AR499) * DY499/(100*DM499) * 1000/(1000 - AQ499)</f>
        <v>0</v>
      </c>
      <c r="AP499">
        <v>21.02035858720578</v>
      </c>
      <c r="AQ499">
        <v>23.00979696969696</v>
      </c>
      <c r="AR499">
        <v>-1.078476203279933E-06</v>
      </c>
      <c r="AS499">
        <v>107.8944392308671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2.7</v>
      </c>
      <c r="DN499">
        <v>0.5</v>
      </c>
      <c r="DO499" t="s">
        <v>440</v>
      </c>
      <c r="DP499">
        <v>2</v>
      </c>
      <c r="DQ499" t="b">
        <v>1</v>
      </c>
      <c r="DR499">
        <v>1758825544.232143</v>
      </c>
      <c r="DS499">
        <v>404.8299642857142</v>
      </c>
      <c r="DT499">
        <v>416.8884642857143</v>
      </c>
      <c r="DU499">
        <v>23.01189285714286</v>
      </c>
      <c r="DV499">
        <v>21.02160357142858</v>
      </c>
      <c r="DW499">
        <v>405.1653928571429</v>
      </c>
      <c r="DX499">
        <v>22.89228928571429</v>
      </c>
      <c r="DY499">
        <v>499.9845357142857</v>
      </c>
      <c r="DZ499">
        <v>91.05865714285714</v>
      </c>
      <c r="EA499">
        <v>0.029170525</v>
      </c>
      <c r="EB499">
        <v>29.80228214285714</v>
      </c>
      <c r="EC499">
        <v>30.01518214285715</v>
      </c>
      <c r="ED499">
        <v>999.9000000000002</v>
      </c>
      <c r="EE499">
        <v>0</v>
      </c>
      <c r="EF499">
        <v>0</v>
      </c>
      <c r="EG499">
        <v>10003.49964285714</v>
      </c>
      <c r="EH499">
        <v>0</v>
      </c>
      <c r="EI499">
        <v>11.81020714285714</v>
      </c>
      <c r="EJ499">
        <v>-12.05859107142857</v>
      </c>
      <c r="EK499">
        <v>414.3652499999999</v>
      </c>
      <c r="EL499">
        <v>425.8403571428571</v>
      </c>
      <c r="EM499">
        <v>1.990288571428571</v>
      </c>
      <c r="EN499">
        <v>416.8884642857143</v>
      </c>
      <c r="EO499">
        <v>21.02160357142858</v>
      </c>
      <c r="EP499">
        <v>2.095432142857143</v>
      </c>
      <c r="EQ499">
        <v>1.914199285714286</v>
      </c>
      <c r="ER499">
        <v>18.18451071428571</v>
      </c>
      <c r="ES499">
        <v>16.751925</v>
      </c>
      <c r="ET499">
        <v>2000.005</v>
      </c>
      <c r="EU499">
        <v>0.9799994642857143</v>
      </c>
      <c r="EV499">
        <v>0.02000093214285714</v>
      </c>
      <c r="EW499">
        <v>0</v>
      </c>
      <c r="EX499">
        <v>399.7833571428571</v>
      </c>
      <c r="EY499">
        <v>5.00097</v>
      </c>
      <c r="EZ499">
        <v>8027.324642857143</v>
      </c>
      <c r="FA499">
        <v>16707.61785714286</v>
      </c>
      <c r="FB499">
        <v>41.125</v>
      </c>
      <c r="FC499">
        <v>41.53985714285712</v>
      </c>
      <c r="FD499">
        <v>41.06199999999999</v>
      </c>
      <c r="FE499">
        <v>41.14714285714285</v>
      </c>
      <c r="FF499">
        <v>41.625</v>
      </c>
      <c r="FG499">
        <v>1955.105</v>
      </c>
      <c r="FH499">
        <v>39.9</v>
      </c>
      <c r="FI499">
        <v>0</v>
      </c>
      <c r="FJ499">
        <v>1758825553.2</v>
      </c>
      <c r="FK499">
        <v>0</v>
      </c>
      <c r="FL499">
        <v>399.7605600000001</v>
      </c>
      <c r="FM499">
        <v>-0.8404615491780385</v>
      </c>
      <c r="FN499">
        <v>-16.62076923358088</v>
      </c>
      <c r="FO499">
        <v>8027.163199999999</v>
      </c>
      <c r="FP499">
        <v>15</v>
      </c>
      <c r="FQ499">
        <v>0</v>
      </c>
      <c r="FR499" t="s">
        <v>441</v>
      </c>
      <c r="FS499">
        <v>1747247426.5</v>
      </c>
      <c r="FT499">
        <v>1747247420.5</v>
      </c>
      <c r="FU499">
        <v>0</v>
      </c>
      <c r="FV499">
        <v>1.027</v>
      </c>
      <c r="FW499">
        <v>0.031</v>
      </c>
      <c r="FX499">
        <v>0.02</v>
      </c>
      <c r="FY499">
        <v>0.05</v>
      </c>
      <c r="FZ499">
        <v>420</v>
      </c>
      <c r="GA499">
        <v>16</v>
      </c>
      <c r="GB499">
        <v>0.01</v>
      </c>
      <c r="GC499">
        <v>0.1</v>
      </c>
      <c r="GD499">
        <v>-12.75966875</v>
      </c>
      <c r="GE499">
        <v>25.90838735459665</v>
      </c>
      <c r="GF499">
        <v>3.240729169606886</v>
      </c>
      <c r="GG499">
        <v>0</v>
      </c>
      <c r="GH499">
        <v>399.7758235294118</v>
      </c>
      <c r="GI499">
        <v>-0.3398013751203539</v>
      </c>
      <c r="GJ499">
        <v>0.2013583972727425</v>
      </c>
      <c r="GK499">
        <v>-1</v>
      </c>
      <c r="GL499">
        <v>1.9909515</v>
      </c>
      <c r="GM499">
        <v>-0.0121841651031955</v>
      </c>
      <c r="GN499">
        <v>0.001563951006265848</v>
      </c>
      <c r="GO499">
        <v>1</v>
      </c>
      <c r="GP499">
        <v>1</v>
      </c>
      <c r="GQ499">
        <v>2</v>
      </c>
      <c r="GR499" t="s">
        <v>442</v>
      </c>
      <c r="GS499">
        <v>3.13559</v>
      </c>
      <c r="GT499">
        <v>2.68909</v>
      </c>
      <c r="GU499">
        <v>0.0914041</v>
      </c>
      <c r="GV499">
        <v>0.0909319</v>
      </c>
      <c r="GW499">
        <v>0.103953</v>
      </c>
      <c r="GX499">
        <v>0.0963497</v>
      </c>
      <c r="GY499">
        <v>28867.4</v>
      </c>
      <c r="GZ499">
        <v>28939.1</v>
      </c>
      <c r="HA499">
        <v>29534.7</v>
      </c>
      <c r="HB499">
        <v>29418.6</v>
      </c>
      <c r="HC499">
        <v>34962.4</v>
      </c>
      <c r="HD499">
        <v>35211.8</v>
      </c>
      <c r="HE499">
        <v>41558.3</v>
      </c>
      <c r="HF499">
        <v>41795</v>
      </c>
      <c r="HG499">
        <v>1.92545</v>
      </c>
      <c r="HH499">
        <v>1.88608</v>
      </c>
      <c r="HI499">
        <v>0.0913441</v>
      </c>
      <c r="HJ499">
        <v>0</v>
      </c>
      <c r="HK499">
        <v>28.5116</v>
      </c>
      <c r="HL499">
        <v>999.9</v>
      </c>
      <c r="HM499">
        <v>52.1</v>
      </c>
      <c r="HN499">
        <v>30.9</v>
      </c>
      <c r="HO499">
        <v>25.6667</v>
      </c>
      <c r="HP499">
        <v>61.7639</v>
      </c>
      <c r="HQ499">
        <v>25.8013</v>
      </c>
      <c r="HR499">
        <v>1</v>
      </c>
      <c r="HS499">
        <v>0.08705540000000001</v>
      </c>
      <c r="HT499">
        <v>0.0334532</v>
      </c>
      <c r="HU499">
        <v>20.3409</v>
      </c>
      <c r="HV499">
        <v>5.21594</v>
      </c>
      <c r="HW499">
        <v>12.0108</v>
      </c>
      <c r="HX499">
        <v>4.9889</v>
      </c>
      <c r="HY499">
        <v>3.28768</v>
      </c>
      <c r="HZ499">
        <v>9999</v>
      </c>
      <c r="IA499">
        <v>9999</v>
      </c>
      <c r="IB499">
        <v>9999</v>
      </c>
      <c r="IC499">
        <v>6.8</v>
      </c>
      <c r="ID499">
        <v>1.86758</v>
      </c>
      <c r="IE499">
        <v>1.86673</v>
      </c>
      <c r="IF499">
        <v>1.86602</v>
      </c>
      <c r="IG499">
        <v>1.866</v>
      </c>
      <c r="IH499">
        <v>1.86783</v>
      </c>
      <c r="II499">
        <v>1.87028</v>
      </c>
      <c r="IJ499">
        <v>1.86893</v>
      </c>
      <c r="IK499">
        <v>1.87042</v>
      </c>
      <c r="IL499">
        <v>0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-0.333</v>
      </c>
      <c r="IZ499">
        <v>0.1196</v>
      </c>
      <c r="JA499">
        <v>-0.08430758455233166</v>
      </c>
      <c r="JB499">
        <v>-0.0005046786976645747</v>
      </c>
      <c r="JC499">
        <v>-2.788243218172637E-07</v>
      </c>
      <c r="JD499">
        <v>-1.458253586176284E-11</v>
      </c>
      <c r="JE499">
        <v>-0.06436460862781151</v>
      </c>
      <c r="JF499">
        <v>-0.004978686969522418</v>
      </c>
      <c r="JG499">
        <v>0.0008967905392753483</v>
      </c>
      <c r="JH499">
        <v>-1.433903952826167E-05</v>
      </c>
      <c r="JI499">
        <v>4</v>
      </c>
      <c r="JJ499">
        <v>2332</v>
      </c>
      <c r="JK499">
        <v>1</v>
      </c>
      <c r="JL499">
        <v>26</v>
      </c>
      <c r="JM499">
        <v>192968.8</v>
      </c>
      <c r="JN499">
        <v>192968.9</v>
      </c>
      <c r="JO499">
        <v>0.980225</v>
      </c>
      <c r="JP499">
        <v>2.27417</v>
      </c>
      <c r="JQ499">
        <v>1.39648</v>
      </c>
      <c r="JR499">
        <v>2.34741</v>
      </c>
      <c r="JS499">
        <v>1.49536</v>
      </c>
      <c r="JT499">
        <v>2.53296</v>
      </c>
      <c r="JU499">
        <v>36.3165</v>
      </c>
      <c r="JV499">
        <v>24.0525</v>
      </c>
      <c r="JW499">
        <v>18</v>
      </c>
      <c r="JX499">
        <v>489.996</v>
      </c>
      <c r="JY499">
        <v>455.121</v>
      </c>
      <c r="JZ499">
        <v>27.868</v>
      </c>
      <c r="KA499">
        <v>28.6711</v>
      </c>
      <c r="KB499">
        <v>30.0005</v>
      </c>
      <c r="KC499">
        <v>28.444</v>
      </c>
      <c r="KD499">
        <v>28.3699</v>
      </c>
      <c r="KE499">
        <v>19.516</v>
      </c>
      <c r="KF499">
        <v>25.1275</v>
      </c>
      <c r="KG499">
        <v>75.39700000000001</v>
      </c>
      <c r="KH499">
        <v>27.8657</v>
      </c>
      <c r="KI499">
        <v>379.834</v>
      </c>
      <c r="KJ499">
        <v>21.0771</v>
      </c>
      <c r="KK499">
        <v>100.937</v>
      </c>
      <c r="KL499">
        <v>100.503</v>
      </c>
    </row>
    <row r="500" spans="1:298">
      <c r="A500">
        <v>484</v>
      </c>
      <c r="B500">
        <v>1758825557</v>
      </c>
      <c r="C500">
        <v>12521.90000009537</v>
      </c>
      <c r="D500" t="s">
        <v>1417</v>
      </c>
      <c r="E500" t="s">
        <v>1418</v>
      </c>
      <c r="F500">
        <v>5</v>
      </c>
      <c r="G500" t="s">
        <v>1412</v>
      </c>
      <c r="H500" t="s">
        <v>437</v>
      </c>
      <c r="I500" t="s">
        <v>438</v>
      </c>
      <c r="J500">
        <v>1758825549.5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406.4786406791492</v>
      </c>
      <c r="AL500">
        <v>401.8638666666666</v>
      </c>
      <c r="AM500">
        <v>-2.007746655183778</v>
      </c>
      <c r="AN500">
        <v>65.06535243092706</v>
      </c>
      <c r="AO500">
        <f>(AQ500 - AP500 + DZ500*1E3/(8.314*(EB500+273.15)) * AS500/DY500 * AR500) * DY500/(100*DM500) * 1000/(1000 - AQ500)</f>
        <v>0</v>
      </c>
      <c r="AP500">
        <v>21.02198673661397</v>
      </c>
      <c r="AQ500">
        <v>23.00865454545455</v>
      </c>
      <c r="AR500">
        <v>-1.019876956838034E-06</v>
      </c>
      <c r="AS500">
        <v>107.8944392308671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2.7</v>
      </c>
      <c r="DN500">
        <v>0.5</v>
      </c>
      <c r="DO500" t="s">
        <v>440</v>
      </c>
      <c r="DP500">
        <v>2</v>
      </c>
      <c r="DQ500" t="b">
        <v>1</v>
      </c>
      <c r="DR500">
        <v>1758825549.5</v>
      </c>
      <c r="DS500">
        <v>401.9424814814815</v>
      </c>
      <c r="DT500">
        <v>408.8201481481481</v>
      </c>
      <c r="DU500">
        <v>23.01081481481481</v>
      </c>
      <c r="DV500">
        <v>21.02148148148148</v>
      </c>
      <c r="DW500">
        <v>402.2757037037037</v>
      </c>
      <c r="DX500">
        <v>22.89121851851852</v>
      </c>
      <c r="DY500">
        <v>500.0073333333333</v>
      </c>
      <c r="DZ500">
        <v>91.05967407407408</v>
      </c>
      <c r="EA500">
        <v>0.02882151111111111</v>
      </c>
      <c r="EB500">
        <v>29.80035925925926</v>
      </c>
      <c r="EC500">
        <v>30.00894444444445</v>
      </c>
      <c r="ED500">
        <v>999.9000000000001</v>
      </c>
      <c r="EE500">
        <v>0</v>
      </c>
      <c r="EF500">
        <v>0</v>
      </c>
      <c r="EG500">
        <v>10002.18925925926</v>
      </c>
      <c r="EH500">
        <v>0</v>
      </c>
      <c r="EI500">
        <v>11.81450370370371</v>
      </c>
      <c r="EJ500">
        <v>-6.877830814814814</v>
      </c>
      <c r="EK500">
        <v>411.4092592592593</v>
      </c>
      <c r="EL500">
        <v>417.5986666666665</v>
      </c>
      <c r="EM500">
        <v>1.989321851851852</v>
      </c>
      <c r="EN500">
        <v>408.8201481481481</v>
      </c>
      <c r="EO500">
        <v>21.02148148148148</v>
      </c>
      <c r="EP500">
        <v>2.095355925925926</v>
      </c>
      <c r="EQ500">
        <v>1.91421037037037</v>
      </c>
      <c r="ER500">
        <v>18.18393703703704</v>
      </c>
      <c r="ES500">
        <v>16.75201851851852</v>
      </c>
      <c r="ET500">
        <v>2000.001481481482</v>
      </c>
      <c r="EU500">
        <v>0.9799994814814814</v>
      </c>
      <c r="EV500">
        <v>0.02000094814814814</v>
      </c>
      <c r="EW500">
        <v>0</v>
      </c>
      <c r="EX500">
        <v>399.6318518518518</v>
      </c>
      <c r="EY500">
        <v>5.00097</v>
      </c>
      <c r="EZ500">
        <v>8025.526296296296</v>
      </c>
      <c r="FA500">
        <v>16707.57777777778</v>
      </c>
      <c r="FB500">
        <v>41.125</v>
      </c>
      <c r="FC500">
        <v>41.5574074074074</v>
      </c>
      <c r="FD500">
        <v>41.06199999999999</v>
      </c>
      <c r="FE500">
        <v>41.15485185185184</v>
      </c>
      <c r="FF500">
        <v>41.625</v>
      </c>
      <c r="FG500">
        <v>1955.101481481481</v>
      </c>
      <c r="FH500">
        <v>39.9</v>
      </c>
      <c r="FI500">
        <v>0</v>
      </c>
      <c r="FJ500">
        <v>1758825558</v>
      </c>
      <c r="FK500">
        <v>0</v>
      </c>
      <c r="FL500">
        <v>399.6265999999999</v>
      </c>
      <c r="FM500">
        <v>-2.214615395208618</v>
      </c>
      <c r="FN500">
        <v>-23.76846150671908</v>
      </c>
      <c r="FO500">
        <v>8025.494799999999</v>
      </c>
      <c r="FP500">
        <v>15</v>
      </c>
      <c r="FQ500">
        <v>0</v>
      </c>
      <c r="FR500" t="s">
        <v>441</v>
      </c>
      <c r="FS500">
        <v>1747247426.5</v>
      </c>
      <c r="FT500">
        <v>1747247420.5</v>
      </c>
      <c r="FU500">
        <v>0</v>
      </c>
      <c r="FV500">
        <v>1.027</v>
      </c>
      <c r="FW500">
        <v>0.031</v>
      </c>
      <c r="FX500">
        <v>0.02</v>
      </c>
      <c r="FY500">
        <v>0.05</v>
      </c>
      <c r="FZ500">
        <v>420</v>
      </c>
      <c r="GA500">
        <v>16</v>
      </c>
      <c r="GB500">
        <v>0.01</v>
      </c>
      <c r="GC500">
        <v>0.1</v>
      </c>
      <c r="GD500">
        <v>-9.574462975609755</v>
      </c>
      <c r="GE500">
        <v>55.85966889198603</v>
      </c>
      <c r="GF500">
        <v>6.019949568388339</v>
      </c>
      <c r="GG500">
        <v>0</v>
      </c>
      <c r="GH500">
        <v>399.6873823529411</v>
      </c>
      <c r="GI500">
        <v>-1.506508788488115</v>
      </c>
      <c r="GJ500">
        <v>0.2357347730352718</v>
      </c>
      <c r="GK500">
        <v>-1</v>
      </c>
      <c r="GL500">
        <v>1.989942195121951</v>
      </c>
      <c r="GM500">
        <v>-0.01231379790940742</v>
      </c>
      <c r="GN500">
        <v>0.001634402273369611</v>
      </c>
      <c r="GO500">
        <v>1</v>
      </c>
      <c r="GP500">
        <v>1</v>
      </c>
      <c r="GQ500">
        <v>2</v>
      </c>
      <c r="GR500" t="s">
        <v>442</v>
      </c>
      <c r="GS500">
        <v>3.1355</v>
      </c>
      <c r="GT500">
        <v>2.68944</v>
      </c>
      <c r="GU500">
        <v>0.08969389999999999</v>
      </c>
      <c r="GV500">
        <v>0.0881627</v>
      </c>
      <c r="GW500">
        <v>0.103947</v>
      </c>
      <c r="GX500">
        <v>0.09635100000000001</v>
      </c>
      <c r="GY500">
        <v>28921.6</v>
      </c>
      <c r="GZ500">
        <v>29026.9</v>
      </c>
      <c r="HA500">
        <v>29534.6</v>
      </c>
      <c r="HB500">
        <v>29418.2</v>
      </c>
      <c r="HC500">
        <v>34962.7</v>
      </c>
      <c r="HD500">
        <v>35211.2</v>
      </c>
      <c r="HE500">
        <v>41558.4</v>
      </c>
      <c r="HF500">
        <v>41794.4</v>
      </c>
      <c r="HG500">
        <v>1.92507</v>
      </c>
      <c r="HH500">
        <v>1.8862</v>
      </c>
      <c r="HI500">
        <v>0.0921264</v>
      </c>
      <c r="HJ500">
        <v>0</v>
      </c>
      <c r="HK500">
        <v>28.5116</v>
      </c>
      <c r="HL500">
        <v>999.9</v>
      </c>
      <c r="HM500">
        <v>52.1</v>
      </c>
      <c r="HN500">
        <v>30.9</v>
      </c>
      <c r="HO500">
        <v>25.6653</v>
      </c>
      <c r="HP500">
        <v>61.9239</v>
      </c>
      <c r="HQ500">
        <v>25.8293</v>
      </c>
      <c r="HR500">
        <v>1</v>
      </c>
      <c r="HS500">
        <v>0.087218</v>
      </c>
      <c r="HT500">
        <v>-0.000691721</v>
      </c>
      <c r="HU500">
        <v>20.341</v>
      </c>
      <c r="HV500">
        <v>5.21564</v>
      </c>
      <c r="HW500">
        <v>12.011</v>
      </c>
      <c r="HX500">
        <v>4.9886</v>
      </c>
      <c r="HY500">
        <v>3.28772</v>
      </c>
      <c r="HZ500">
        <v>9999</v>
      </c>
      <c r="IA500">
        <v>9999</v>
      </c>
      <c r="IB500">
        <v>9999</v>
      </c>
      <c r="IC500">
        <v>6.8</v>
      </c>
      <c r="ID500">
        <v>1.86755</v>
      </c>
      <c r="IE500">
        <v>1.86674</v>
      </c>
      <c r="IF500">
        <v>1.86601</v>
      </c>
      <c r="IG500">
        <v>1.866</v>
      </c>
      <c r="IH500">
        <v>1.86783</v>
      </c>
      <c r="II500">
        <v>1.87027</v>
      </c>
      <c r="IJ500">
        <v>1.86893</v>
      </c>
      <c r="IK500">
        <v>1.87042</v>
      </c>
      <c r="IL500">
        <v>0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-0.325</v>
      </c>
      <c r="IZ500">
        <v>0.1196</v>
      </c>
      <c r="JA500">
        <v>-0.08430758455233166</v>
      </c>
      <c r="JB500">
        <v>-0.0005046786976645747</v>
      </c>
      <c r="JC500">
        <v>-2.788243218172637E-07</v>
      </c>
      <c r="JD500">
        <v>-1.458253586176284E-11</v>
      </c>
      <c r="JE500">
        <v>-0.06436460862781151</v>
      </c>
      <c r="JF500">
        <v>-0.004978686969522418</v>
      </c>
      <c r="JG500">
        <v>0.0008967905392753483</v>
      </c>
      <c r="JH500">
        <v>-1.433903952826167E-05</v>
      </c>
      <c r="JI500">
        <v>4</v>
      </c>
      <c r="JJ500">
        <v>2332</v>
      </c>
      <c r="JK500">
        <v>1</v>
      </c>
      <c r="JL500">
        <v>26</v>
      </c>
      <c r="JM500">
        <v>192968.8</v>
      </c>
      <c r="JN500">
        <v>192968.9</v>
      </c>
      <c r="JO500">
        <v>0.944824</v>
      </c>
      <c r="JP500">
        <v>2.26196</v>
      </c>
      <c r="JQ500">
        <v>1.39771</v>
      </c>
      <c r="JR500">
        <v>2.34375</v>
      </c>
      <c r="JS500">
        <v>1.49536</v>
      </c>
      <c r="JT500">
        <v>2.7063</v>
      </c>
      <c r="JU500">
        <v>36.3165</v>
      </c>
      <c r="JV500">
        <v>24.07</v>
      </c>
      <c r="JW500">
        <v>18</v>
      </c>
      <c r="JX500">
        <v>489.799</v>
      </c>
      <c r="JY500">
        <v>455.239</v>
      </c>
      <c r="JZ500">
        <v>27.8589</v>
      </c>
      <c r="KA500">
        <v>28.6774</v>
      </c>
      <c r="KB500">
        <v>30.0004</v>
      </c>
      <c r="KC500">
        <v>28.449</v>
      </c>
      <c r="KD500">
        <v>28.3749</v>
      </c>
      <c r="KE500">
        <v>18.8846</v>
      </c>
      <c r="KF500">
        <v>25.1275</v>
      </c>
      <c r="KG500">
        <v>75.39700000000001</v>
      </c>
      <c r="KH500">
        <v>27.8632</v>
      </c>
      <c r="KI500">
        <v>366.423</v>
      </c>
      <c r="KJ500">
        <v>21.0771</v>
      </c>
      <c r="KK500">
        <v>100.937</v>
      </c>
      <c r="KL500">
        <v>100.502</v>
      </c>
    </row>
    <row r="501" spans="1:298">
      <c r="A501">
        <v>485</v>
      </c>
      <c r="B501">
        <v>1758825562</v>
      </c>
      <c r="C501">
        <v>12526.90000009537</v>
      </c>
      <c r="D501" t="s">
        <v>1419</v>
      </c>
      <c r="E501" t="s">
        <v>1420</v>
      </c>
      <c r="F501">
        <v>5</v>
      </c>
      <c r="G501" t="s">
        <v>1412</v>
      </c>
      <c r="H501" t="s">
        <v>437</v>
      </c>
      <c r="I501" t="s">
        <v>438</v>
      </c>
      <c r="J501">
        <v>1758825554.214286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389.7910668076023</v>
      </c>
      <c r="AL501">
        <v>388.7163030303029</v>
      </c>
      <c r="AM501">
        <v>-2.698539011705869</v>
      </c>
      <c r="AN501">
        <v>65.06535243092706</v>
      </c>
      <c r="AO501">
        <f>(AQ501 - AP501 + DZ501*1E3/(8.314*(EB501+273.15)) * AS501/DY501 * AR501) * DY501/(100*DM501) * 1000/(1000 - AQ501)</f>
        <v>0</v>
      </c>
      <c r="AP501">
        <v>21.02063102295462</v>
      </c>
      <c r="AQ501">
        <v>23.00758666666666</v>
      </c>
      <c r="AR501">
        <v>-1.02812588059305E-06</v>
      </c>
      <c r="AS501">
        <v>107.8944392308671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2.7</v>
      </c>
      <c r="DN501">
        <v>0.5</v>
      </c>
      <c r="DO501" t="s">
        <v>440</v>
      </c>
      <c r="DP501">
        <v>2</v>
      </c>
      <c r="DQ501" t="b">
        <v>1</v>
      </c>
      <c r="DR501">
        <v>1758825554.214286</v>
      </c>
      <c r="DS501">
        <v>395.5760714285715</v>
      </c>
      <c r="DT501">
        <v>396.3603928571429</v>
      </c>
      <c r="DU501">
        <v>23.00944642857144</v>
      </c>
      <c r="DV501">
        <v>21.02108214285715</v>
      </c>
      <c r="DW501">
        <v>395.9047142857142</v>
      </c>
      <c r="DX501">
        <v>22.88986428571429</v>
      </c>
      <c r="DY501">
        <v>500.00625</v>
      </c>
      <c r="DZ501">
        <v>91.06040357142857</v>
      </c>
      <c r="EA501">
        <v>0.02885906071428571</v>
      </c>
      <c r="EB501">
        <v>29.79826785714286</v>
      </c>
      <c r="EC501">
        <v>30.00981071428572</v>
      </c>
      <c r="ED501">
        <v>999.9000000000002</v>
      </c>
      <c r="EE501">
        <v>0</v>
      </c>
      <c r="EF501">
        <v>0</v>
      </c>
      <c r="EG501">
        <v>10004.04571428572</v>
      </c>
      <c r="EH501">
        <v>0</v>
      </c>
      <c r="EI501">
        <v>11.81561428571429</v>
      </c>
      <c r="EJ501">
        <v>-0.7844118571428574</v>
      </c>
      <c r="EK501">
        <v>404.8923928571429</v>
      </c>
      <c r="EL501">
        <v>404.8711428571428</v>
      </c>
      <c r="EM501">
        <v>1.988356071428571</v>
      </c>
      <c r="EN501">
        <v>396.3603928571429</v>
      </c>
      <c r="EO501">
        <v>21.02108214285715</v>
      </c>
      <c r="EP501">
        <v>2.095248928571428</v>
      </c>
      <c r="EQ501">
        <v>1.914189285714286</v>
      </c>
      <c r="ER501">
        <v>18.18311071428571</v>
      </c>
      <c r="ES501">
        <v>16.75184285714286</v>
      </c>
      <c r="ET501">
        <v>1999.998571428571</v>
      </c>
      <c r="EU501">
        <v>0.9799995714285714</v>
      </c>
      <c r="EV501">
        <v>0.02000092142857143</v>
      </c>
      <c r="EW501">
        <v>0</v>
      </c>
      <c r="EX501">
        <v>399.5531785714285</v>
      </c>
      <c r="EY501">
        <v>5.00097</v>
      </c>
      <c r="EZ501">
        <v>8022.430000000001</v>
      </c>
      <c r="FA501">
        <v>16707.56428571429</v>
      </c>
      <c r="FB501">
        <v>41.125</v>
      </c>
      <c r="FC501">
        <v>41.56199999999999</v>
      </c>
      <c r="FD501">
        <v>41.06199999999999</v>
      </c>
      <c r="FE501">
        <v>41.16707142857143</v>
      </c>
      <c r="FF501">
        <v>41.625</v>
      </c>
      <c r="FG501">
        <v>1955.098571428571</v>
      </c>
      <c r="FH501">
        <v>39.9</v>
      </c>
      <c r="FI501">
        <v>0</v>
      </c>
      <c r="FJ501">
        <v>1758825563.4</v>
      </c>
      <c r="FK501">
        <v>0</v>
      </c>
      <c r="FL501">
        <v>399.5333461538461</v>
      </c>
      <c r="FM501">
        <v>-1.330358989979635</v>
      </c>
      <c r="FN501">
        <v>-53.63213677632451</v>
      </c>
      <c r="FO501">
        <v>8021.959230769231</v>
      </c>
      <c r="FP501">
        <v>15</v>
      </c>
      <c r="FQ501">
        <v>0</v>
      </c>
      <c r="FR501" t="s">
        <v>441</v>
      </c>
      <c r="FS501">
        <v>1747247426.5</v>
      </c>
      <c r="FT501">
        <v>1747247420.5</v>
      </c>
      <c r="FU501">
        <v>0</v>
      </c>
      <c r="FV501">
        <v>1.027</v>
      </c>
      <c r="FW501">
        <v>0.031</v>
      </c>
      <c r="FX501">
        <v>0.02</v>
      </c>
      <c r="FY501">
        <v>0.05</v>
      </c>
      <c r="FZ501">
        <v>420</v>
      </c>
      <c r="GA501">
        <v>16</v>
      </c>
      <c r="GB501">
        <v>0.01</v>
      </c>
      <c r="GC501">
        <v>0.1</v>
      </c>
      <c r="GD501">
        <v>-4.0491083</v>
      </c>
      <c r="GE501">
        <v>78.74170333958732</v>
      </c>
      <c r="GF501">
        <v>7.658374718092678</v>
      </c>
      <c r="GG501">
        <v>0</v>
      </c>
      <c r="GH501">
        <v>399.6081470588235</v>
      </c>
      <c r="GI501">
        <v>-1.327715821662504</v>
      </c>
      <c r="GJ501">
        <v>0.2234083747380821</v>
      </c>
      <c r="GK501">
        <v>-1</v>
      </c>
      <c r="GL501">
        <v>1.9889055</v>
      </c>
      <c r="GM501">
        <v>-0.01275917448405605</v>
      </c>
      <c r="GN501">
        <v>0.001482221221680502</v>
      </c>
      <c r="GO501">
        <v>1</v>
      </c>
      <c r="GP501">
        <v>1</v>
      </c>
      <c r="GQ501">
        <v>2</v>
      </c>
      <c r="GR501" t="s">
        <v>442</v>
      </c>
      <c r="GS501">
        <v>3.13574</v>
      </c>
      <c r="GT501">
        <v>2.68896</v>
      </c>
      <c r="GU501">
        <v>0.087355</v>
      </c>
      <c r="GV501">
        <v>0.0852308</v>
      </c>
      <c r="GW501">
        <v>0.103942</v>
      </c>
      <c r="GX501">
        <v>0.0963504</v>
      </c>
      <c r="GY501">
        <v>28996.1</v>
      </c>
      <c r="GZ501">
        <v>29119.8</v>
      </c>
      <c r="HA501">
        <v>29534.9</v>
      </c>
      <c r="HB501">
        <v>29417.8</v>
      </c>
      <c r="HC501">
        <v>34963.1</v>
      </c>
      <c r="HD501">
        <v>35210.9</v>
      </c>
      <c r="HE501">
        <v>41558.6</v>
      </c>
      <c r="HF501">
        <v>41794.1</v>
      </c>
      <c r="HG501">
        <v>1.92547</v>
      </c>
      <c r="HH501">
        <v>1.88557</v>
      </c>
      <c r="HI501">
        <v>0.0937171</v>
      </c>
      <c r="HJ501">
        <v>0</v>
      </c>
      <c r="HK501">
        <v>28.5116</v>
      </c>
      <c r="HL501">
        <v>999.9</v>
      </c>
      <c r="HM501">
        <v>52.1</v>
      </c>
      <c r="HN501">
        <v>30.9</v>
      </c>
      <c r="HO501">
        <v>25.6651</v>
      </c>
      <c r="HP501">
        <v>62.2939</v>
      </c>
      <c r="HQ501">
        <v>25.629</v>
      </c>
      <c r="HR501">
        <v>1</v>
      </c>
      <c r="HS501">
        <v>0.08766259999999999</v>
      </c>
      <c r="HT501">
        <v>0.00654956</v>
      </c>
      <c r="HU501">
        <v>20.3408</v>
      </c>
      <c r="HV501">
        <v>5.21609</v>
      </c>
      <c r="HW501">
        <v>12.0114</v>
      </c>
      <c r="HX501">
        <v>4.9888</v>
      </c>
      <c r="HY501">
        <v>3.28798</v>
      </c>
      <c r="HZ501">
        <v>9999</v>
      </c>
      <c r="IA501">
        <v>9999</v>
      </c>
      <c r="IB501">
        <v>9999</v>
      </c>
      <c r="IC501">
        <v>6.8</v>
      </c>
      <c r="ID501">
        <v>1.86758</v>
      </c>
      <c r="IE501">
        <v>1.86673</v>
      </c>
      <c r="IF501">
        <v>1.866</v>
      </c>
      <c r="IG501">
        <v>1.866</v>
      </c>
      <c r="IH501">
        <v>1.86783</v>
      </c>
      <c r="II501">
        <v>1.87027</v>
      </c>
      <c r="IJ501">
        <v>1.86894</v>
      </c>
      <c r="IK501">
        <v>1.87042</v>
      </c>
      <c r="IL501">
        <v>0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-0.316</v>
      </c>
      <c r="IZ501">
        <v>0.1196</v>
      </c>
      <c r="JA501">
        <v>-0.08430758455233166</v>
      </c>
      <c r="JB501">
        <v>-0.0005046786976645747</v>
      </c>
      <c r="JC501">
        <v>-2.788243218172637E-07</v>
      </c>
      <c r="JD501">
        <v>-1.458253586176284E-11</v>
      </c>
      <c r="JE501">
        <v>-0.06436460862781151</v>
      </c>
      <c r="JF501">
        <v>-0.004978686969522418</v>
      </c>
      <c r="JG501">
        <v>0.0008967905392753483</v>
      </c>
      <c r="JH501">
        <v>-1.433903952826167E-05</v>
      </c>
      <c r="JI501">
        <v>4</v>
      </c>
      <c r="JJ501">
        <v>2332</v>
      </c>
      <c r="JK501">
        <v>1</v>
      </c>
      <c r="JL501">
        <v>26</v>
      </c>
      <c r="JM501">
        <v>192968.9</v>
      </c>
      <c r="JN501">
        <v>192969</v>
      </c>
      <c r="JO501">
        <v>0.914307</v>
      </c>
      <c r="JP501">
        <v>2.27905</v>
      </c>
      <c r="JQ501">
        <v>1.39771</v>
      </c>
      <c r="JR501">
        <v>2.34497</v>
      </c>
      <c r="JS501">
        <v>1.49536</v>
      </c>
      <c r="JT501">
        <v>2.62573</v>
      </c>
      <c r="JU501">
        <v>36.3165</v>
      </c>
      <c r="JV501">
        <v>24.0612</v>
      </c>
      <c r="JW501">
        <v>18</v>
      </c>
      <c r="JX501">
        <v>490.09</v>
      </c>
      <c r="JY501">
        <v>454.882</v>
      </c>
      <c r="JZ501">
        <v>27.8574</v>
      </c>
      <c r="KA501">
        <v>28.6827</v>
      </c>
      <c r="KB501">
        <v>30.0004</v>
      </c>
      <c r="KC501">
        <v>28.4537</v>
      </c>
      <c r="KD501">
        <v>28.3794</v>
      </c>
      <c r="KE501">
        <v>18.1846</v>
      </c>
      <c r="KF501">
        <v>25.1275</v>
      </c>
      <c r="KG501">
        <v>75.39700000000001</v>
      </c>
      <c r="KH501">
        <v>27.8495</v>
      </c>
      <c r="KI501">
        <v>346.388</v>
      </c>
      <c r="KJ501">
        <v>21.0771</v>
      </c>
      <c r="KK501">
        <v>100.938</v>
      </c>
      <c r="KL501">
        <v>100.501</v>
      </c>
    </row>
    <row r="502" spans="1:298">
      <c r="A502">
        <v>486</v>
      </c>
      <c r="B502">
        <v>1758825567</v>
      </c>
      <c r="C502">
        <v>12531.90000009537</v>
      </c>
      <c r="D502" t="s">
        <v>1421</v>
      </c>
      <c r="E502" t="s">
        <v>1422</v>
      </c>
      <c r="F502">
        <v>5</v>
      </c>
      <c r="G502" t="s">
        <v>1412</v>
      </c>
      <c r="H502" t="s">
        <v>437</v>
      </c>
      <c r="I502" t="s">
        <v>438</v>
      </c>
      <c r="J502">
        <v>1758825559.5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372.9724168954941</v>
      </c>
      <c r="AL502">
        <v>373.6584606060605</v>
      </c>
      <c r="AM502">
        <v>-3.039420503897178</v>
      </c>
      <c r="AN502">
        <v>65.06535243092706</v>
      </c>
      <c r="AO502">
        <f>(AQ502 - AP502 + DZ502*1E3/(8.314*(EB502+273.15)) * AS502/DY502 * AR502) * DY502/(100*DM502) * 1000/(1000 - AQ502)</f>
        <v>0</v>
      </c>
      <c r="AP502">
        <v>21.02133936613202</v>
      </c>
      <c r="AQ502">
        <v>23.00900424242423</v>
      </c>
      <c r="AR502">
        <v>1.091962685605375E-06</v>
      </c>
      <c r="AS502">
        <v>107.8944392308671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2.7</v>
      </c>
      <c r="DN502">
        <v>0.5</v>
      </c>
      <c r="DO502" t="s">
        <v>440</v>
      </c>
      <c r="DP502">
        <v>2</v>
      </c>
      <c r="DQ502" t="b">
        <v>1</v>
      </c>
      <c r="DR502">
        <v>1758825559.5</v>
      </c>
      <c r="DS502">
        <v>384.3113703703703</v>
      </c>
      <c r="DT502">
        <v>379.6114814814815</v>
      </c>
      <c r="DU502">
        <v>23.00881851851852</v>
      </c>
      <c r="DV502">
        <v>21.02122962962963</v>
      </c>
      <c r="DW502">
        <v>384.6318148148148</v>
      </c>
      <c r="DX502">
        <v>22.88924444444445</v>
      </c>
      <c r="DY502">
        <v>499.9865185185186</v>
      </c>
      <c r="DZ502">
        <v>91.06065925925925</v>
      </c>
      <c r="EA502">
        <v>0.02890608518518518</v>
      </c>
      <c r="EB502">
        <v>29.79751111111111</v>
      </c>
      <c r="EC502">
        <v>30.02022222222222</v>
      </c>
      <c r="ED502">
        <v>999.9000000000001</v>
      </c>
      <c r="EE502">
        <v>0</v>
      </c>
      <c r="EF502">
        <v>0</v>
      </c>
      <c r="EG502">
        <v>10001.49444444444</v>
      </c>
      <c r="EH502">
        <v>0</v>
      </c>
      <c r="EI502">
        <v>11.81128148148149</v>
      </c>
      <c r="EJ502">
        <v>4.699848814814815</v>
      </c>
      <c r="EK502">
        <v>393.3621481481481</v>
      </c>
      <c r="EL502">
        <v>387.7627037037037</v>
      </c>
      <c r="EM502">
        <v>1.987582962962963</v>
      </c>
      <c r="EN502">
        <v>379.6114814814815</v>
      </c>
      <c r="EO502">
        <v>21.02122962962963</v>
      </c>
      <c r="EP502">
        <v>2.095197777777777</v>
      </c>
      <c r="EQ502">
        <v>1.914207407407407</v>
      </c>
      <c r="ER502">
        <v>18.18271481481482</v>
      </c>
      <c r="ES502">
        <v>16.75199259259259</v>
      </c>
      <c r="ET502">
        <v>2000.014074074074</v>
      </c>
      <c r="EU502">
        <v>0.9799997777777777</v>
      </c>
      <c r="EV502">
        <v>0.02000071851851852</v>
      </c>
      <c r="EW502">
        <v>0</v>
      </c>
      <c r="EX502">
        <v>399.2079629629629</v>
      </c>
      <c r="EY502">
        <v>5.00097</v>
      </c>
      <c r="EZ502">
        <v>8016.477407407408</v>
      </c>
      <c r="FA502">
        <v>16707.6962962963</v>
      </c>
      <c r="FB502">
        <v>41.125</v>
      </c>
      <c r="FC502">
        <v>41.56199999999999</v>
      </c>
      <c r="FD502">
        <v>41.06199999999999</v>
      </c>
      <c r="FE502">
        <v>41.1801111111111</v>
      </c>
      <c r="FF502">
        <v>41.625</v>
      </c>
      <c r="FG502">
        <v>1955.114074074074</v>
      </c>
      <c r="FH502">
        <v>39.9</v>
      </c>
      <c r="FI502">
        <v>0</v>
      </c>
      <c r="FJ502">
        <v>1758825568.2</v>
      </c>
      <c r="FK502">
        <v>0</v>
      </c>
      <c r="FL502">
        <v>399.2005769230769</v>
      </c>
      <c r="FM502">
        <v>-4.466564120471075</v>
      </c>
      <c r="FN502">
        <v>-91.5213675916561</v>
      </c>
      <c r="FO502">
        <v>8016.313846153846</v>
      </c>
      <c r="FP502">
        <v>15</v>
      </c>
      <c r="FQ502">
        <v>0</v>
      </c>
      <c r="FR502" t="s">
        <v>441</v>
      </c>
      <c r="FS502">
        <v>1747247426.5</v>
      </c>
      <c r="FT502">
        <v>1747247420.5</v>
      </c>
      <c r="FU502">
        <v>0</v>
      </c>
      <c r="FV502">
        <v>1.027</v>
      </c>
      <c r="FW502">
        <v>0.031</v>
      </c>
      <c r="FX502">
        <v>0.02</v>
      </c>
      <c r="FY502">
        <v>0.05</v>
      </c>
      <c r="FZ502">
        <v>420</v>
      </c>
      <c r="GA502">
        <v>16</v>
      </c>
      <c r="GB502">
        <v>0.01</v>
      </c>
      <c r="GC502">
        <v>0.1</v>
      </c>
      <c r="GD502">
        <v>0.3649769499999999</v>
      </c>
      <c r="GE502">
        <v>67.49998336210137</v>
      </c>
      <c r="GF502">
        <v>6.692997042819546</v>
      </c>
      <c r="GG502">
        <v>0</v>
      </c>
      <c r="GH502">
        <v>399.4060882352941</v>
      </c>
      <c r="GI502">
        <v>-2.789503446767251</v>
      </c>
      <c r="GJ502">
        <v>0.3857451435131026</v>
      </c>
      <c r="GK502">
        <v>-1</v>
      </c>
      <c r="GL502">
        <v>1.988213</v>
      </c>
      <c r="GM502">
        <v>-0.01141013133208318</v>
      </c>
      <c r="GN502">
        <v>0.00142066744877188</v>
      </c>
      <c r="GO502">
        <v>1</v>
      </c>
      <c r="GP502">
        <v>1</v>
      </c>
      <c r="GQ502">
        <v>2</v>
      </c>
      <c r="GR502" t="s">
        <v>442</v>
      </c>
      <c r="GS502">
        <v>3.13557</v>
      </c>
      <c r="GT502">
        <v>2.68918</v>
      </c>
      <c r="GU502">
        <v>0.0846645</v>
      </c>
      <c r="GV502">
        <v>0.0822281</v>
      </c>
      <c r="GW502">
        <v>0.10394</v>
      </c>
      <c r="GX502">
        <v>0.0963451</v>
      </c>
      <c r="GY502">
        <v>29081</v>
      </c>
      <c r="GZ502">
        <v>29215.6</v>
      </c>
      <c r="HA502">
        <v>29534.3</v>
      </c>
      <c r="HB502">
        <v>29417.9</v>
      </c>
      <c r="HC502">
        <v>34962.5</v>
      </c>
      <c r="HD502">
        <v>35211</v>
      </c>
      <c r="HE502">
        <v>41557.9</v>
      </c>
      <c r="HF502">
        <v>41794</v>
      </c>
      <c r="HG502">
        <v>1.92535</v>
      </c>
      <c r="HH502">
        <v>1.8857</v>
      </c>
      <c r="HI502">
        <v>0.0922941</v>
      </c>
      <c r="HJ502">
        <v>0</v>
      </c>
      <c r="HK502">
        <v>28.5116</v>
      </c>
      <c r="HL502">
        <v>999.9</v>
      </c>
      <c r="HM502">
        <v>52.1</v>
      </c>
      <c r="HN502">
        <v>30.9</v>
      </c>
      <c r="HO502">
        <v>25.6634</v>
      </c>
      <c r="HP502">
        <v>61.9439</v>
      </c>
      <c r="HQ502">
        <v>25.8173</v>
      </c>
      <c r="HR502">
        <v>1</v>
      </c>
      <c r="HS502">
        <v>0.0882546</v>
      </c>
      <c r="HT502">
        <v>0.090591</v>
      </c>
      <c r="HU502">
        <v>20.3407</v>
      </c>
      <c r="HV502">
        <v>5.21564</v>
      </c>
      <c r="HW502">
        <v>12.0119</v>
      </c>
      <c r="HX502">
        <v>4.98875</v>
      </c>
      <c r="HY502">
        <v>3.28778</v>
      </c>
      <c r="HZ502">
        <v>9999</v>
      </c>
      <c r="IA502">
        <v>9999</v>
      </c>
      <c r="IB502">
        <v>9999</v>
      </c>
      <c r="IC502">
        <v>6.8</v>
      </c>
      <c r="ID502">
        <v>1.86758</v>
      </c>
      <c r="IE502">
        <v>1.86672</v>
      </c>
      <c r="IF502">
        <v>1.86602</v>
      </c>
      <c r="IG502">
        <v>1.866</v>
      </c>
      <c r="IH502">
        <v>1.86783</v>
      </c>
      <c r="II502">
        <v>1.87027</v>
      </c>
      <c r="IJ502">
        <v>1.86896</v>
      </c>
      <c r="IK502">
        <v>1.87042</v>
      </c>
      <c r="IL502">
        <v>0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-0.306</v>
      </c>
      <c r="IZ502">
        <v>0.1195</v>
      </c>
      <c r="JA502">
        <v>-0.08430758455233166</v>
      </c>
      <c r="JB502">
        <v>-0.0005046786976645747</v>
      </c>
      <c r="JC502">
        <v>-2.788243218172637E-07</v>
      </c>
      <c r="JD502">
        <v>-1.458253586176284E-11</v>
      </c>
      <c r="JE502">
        <v>-0.06436460862781151</v>
      </c>
      <c r="JF502">
        <v>-0.004978686969522418</v>
      </c>
      <c r="JG502">
        <v>0.0008967905392753483</v>
      </c>
      <c r="JH502">
        <v>-1.433903952826167E-05</v>
      </c>
      <c r="JI502">
        <v>4</v>
      </c>
      <c r="JJ502">
        <v>2332</v>
      </c>
      <c r="JK502">
        <v>1</v>
      </c>
      <c r="JL502">
        <v>26</v>
      </c>
      <c r="JM502">
        <v>192969</v>
      </c>
      <c r="JN502">
        <v>192969.1</v>
      </c>
      <c r="JO502">
        <v>0.877686</v>
      </c>
      <c r="JP502">
        <v>2.2644</v>
      </c>
      <c r="JQ502">
        <v>1.39648</v>
      </c>
      <c r="JR502">
        <v>2.34619</v>
      </c>
      <c r="JS502">
        <v>1.49536</v>
      </c>
      <c r="JT502">
        <v>2.70874</v>
      </c>
      <c r="JU502">
        <v>36.3165</v>
      </c>
      <c r="JV502">
        <v>24.0612</v>
      </c>
      <c r="JW502">
        <v>18</v>
      </c>
      <c r="JX502">
        <v>490.051</v>
      </c>
      <c r="JY502">
        <v>455</v>
      </c>
      <c r="JZ502">
        <v>27.845</v>
      </c>
      <c r="KA502">
        <v>28.6885</v>
      </c>
      <c r="KB502">
        <v>30.0005</v>
      </c>
      <c r="KC502">
        <v>28.4586</v>
      </c>
      <c r="KD502">
        <v>28.3845</v>
      </c>
      <c r="KE502">
        <v>17.5378</v>
      </c>
      <c r="KF502">
        <v>25.1275</v>
      </c>
      <c r="KG502">
        <v>75.39700000000001</v>
      </c>
      <c r="KH502">
        <v>27.8126</v>
      </c>
      <c r="KI502">
        <v>333.013</v>
      </c>
      <c r="KJ502">
        <v>21.0775</v>
      </c>
      <c r="KK502">
        <v>100.936</v>
      </c>
      <c r="KL502">
        <v>100.501</v>
      </c>
    </row>
    <row r="503" spans="1:298">
      <c r="A503">
        <v>487</v>
      </c>
      <c r="B503">
        <v>1758825572</v>
      </c>
      <c r="C503">
        <v>12536.90000009537</v>
      </c>
      <c r="D503" t="s">
        <v>1423</v>
      </c>
      <c r="E503" t="s">
        <v>1424</v>
      </c>
      <c r="F503">
        <v>5</v>
      </c>
      <c r="G503" t="s">
        <v>1412</v>
      </c>
      <c r="H503" t="s">
        <v>437</v>
      </c>
      <c r="I503" t="s">
        <v>438</v>
      </c>
      <c r="J503">
        <v>1758825564.214286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356.1342565934252</v>
      </c>
      <c r="AL503">
        <v>357.6965515151516</v>
      </c>
      <c r="AM503">
        <v>-3.208177932150906</v>
      </c>
      <c r="AN503">
        <v>65.06535243092706</v>
      </c>
      <c r="AO503">
        <f>(AQ503 - AP503 + DZ503*1E3/(8.314*(EB503+273.15)) * AS503/DY503 * AR503) * DY503/(100*DM503) * 1000/(1000 - AQ503)</f>
        <v>0</v>
      </c>
      <c r="AP503">
        <v>21.01950787900909</v>
      </c>
      <c r="AQ503">
        <v>23.0076006060606</v>
      </c>
      <c r="AR503">
        <v>-3.92267275461579E-07</v>
      </c>
      <c r="AS503">
        <v>107.8944392308671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2.7</v>
      </c>
      <c r="DN503">
        <v>0.5</v>
      </c>
      <c r="DO503" t="s">
        <v>440</v>
      </c>
      <c r="DP503">
        <v>2</v>
      </c>
      <c r="DQ503" t="b">
        <v>1</v>
      </c>
      <c r="DR503">
        <v>1758825564.214286</v>
      </c>
      <c r="DS503">
        <v>371.4373571428571</v>
      </c>
      <c r="DT503">
        <v>364.0988214285714</v>
      </c>
      <c r="DU503">
        <v>23.00825</v>
      </c>
      <c r="DV503">
        <v>21.02105714285714</v>
      </c>
      <c r="DW503">
        <v>371.7486428571428</v>
      </c>
      <c r="DX503">
        <v>22.88869285714286</v>
      </c>
      <c r="DY503">
        <v>500.0056428571428</v>
      </c>
      <c r="DZ503">
        <v>91.05989642857142</v>
      </c>
      <c r="EA503">
        <v>0.02890100357142858</v>
      </c>
      <c r="EB503">
        <v>29.79677857142857</v>
      </c>
      <c r="EC503">
        <v>30.01924285714285</v>
      </c>
      <c r="ED503">
        <v>999.9000000000002</v>
      </c>
      <c r="EE503">
        <v>0</v>
      </c>
      <c r="EF503">
        <v>0</v>
      </c>
      <c r="EG503">
        <v>10001.78142857143</v>
      </c>
      <c r="EH503">
        <v>0</v>
      </c>
      <c r="EI503">
        <v>11.80965</v>
      </c>
      <c r="EJ503">
        <v>7.338572142857141</v>
      </c>
      <c r="EK503">
        <v>380.1847857142857</v>
      </c>
      <c r="EL503">
        <v>371.9168571428572</v>
      </c>
      <c r="EM503">
        <v>1.987198928571428</v>
      </c>
      <c r="EN503">
        <v>364.0988214285714</v>
      </c>
      <c r="EO503">
        <v>21.02105714285714</v>
      </c>
      <c r="EP503">
        <v>2.095128928571428</v>
      </c>
      <c r="EQ503">
        <v>1.914174285714286</v>
      </c>
      <c r="ER503">
        <v>18.18218928571428</v>
      </c>
      <c r="ES503">
        <v>16.75172142857143</v>
      </c>
      <c r="ET503">
        <v>2000.007857142857</v>
      </c>
      <c r="EU503">
        <v>0.9799997857142857</v>
      </c>
      <c r="EV503">
        <v>0.02000071071428571</v>
      </c>
      <c r="EW503">
        <v>0</v>
      </c>
      <c r="EX503">
        <v>398.8258928571429</v>
      </c>
      <c r="EY503">
        <v>5.00097</v>
      </c>
      <c r="EZ503">
        <v>8006.792142857143</v>
      </c>
      <c r="FA503">
        <v>16707.65714285714</v>
      </c>
      <c r="FB503">
        <v>41.125</v>
      </c>
      <c r="FC503">
        <v>41.56199999999999</v>
      </c>
      <c r="FD503">
        <v>41.06199999999999</v>
      </c>
      <c r="FE503">
        <v>41.18035714285713</v>
      </c>
      <c r="FF503">
        <v>41.62942857142857</v>
      </c>
      <c r="FG503">
        <v>1955.107857142857</v>
      </c>
      <c r="FH503">
        <v>39.9</v>
      </c>
      <c r="FI503">
        <v>0</v>
      </c>
      <c r="FJ503">
        <v>1758825573</v>
      </c>
      <c r="FK503">
        <v>0</v>
      </c>
      <c r="FL503">
        <v>398.8160384615384</v>
      </c>
      <c r="FM503">
        <v>-8.086803421017189</v>
      </c>
      <c r="FN503">
        <v>-146.2591451210978</v>
      </c>
      <c r="FO503">
        <v>8006.630769230769</v>
      </c>
      <c r="FP503">
        <v>15</v>
      </c>
      <c r="FQ503">
        <v>0</v>
      </c>
      <c r="FR503" t="s">
        <v>441</v>
      </c>
      <c r="FS503">
        <v>1747247426.5</v>
      </c>
      <c r="FT503">
        <v>1747247420.5</v>
      </c>
      <c r="FU503">
        <v>0</v>
      </c>
      <c r="FV503">
        <v>1.027</v>
      </c>
      <c r="FW503">
        <v>0.031</v>
      </c>
      <c r="FX503">
        <v>0.02</v>
      </c>
      <c r="FY503">
        <v>0.05</v>
      </c>
      <c r="FZ503">
        <v>420</v>
      </c>
      <c r="GA503">
        <v>16</v>
      </c>
      <c r="GB503">
        <v>0.01</v>
      </c>
      <c r="GC503">
        <v>0.1</v>
      </c>
      <c r="GD503">
        <v>5.6323992</v>
      </c>
      <c r="GE503">
        <v>34.49121996247655</v>
      </c>
      <c r="GF503">
        <v>3.493383074748511</v>
      </c>
      <c r="GG503">
        <v>0</v>
      </c>
      <c r="GH503">
        <v>398.9541470588235</v>
      </c>
      <c r="GI503">
        <v>-5.493949590519008</v>
      </c>
      <c r="GJ503">
        <v>0.6291979082812255</v>
      </c>
      <c r="GK503">
        <v>-1</v>
      </c>
      <c r="GL503">
        <v>1.9873735</v>
      </c>
      <c r="GM503">
        <v>-0.005833846153846631</v>
      </c>
      <c r="GN503">
        <v>0.001533852258204806</v>
      </c>
      <c r="GO503">
        <v>1</v>
      </c>
      <c r="GP503">
        <v>1</v>
      </c>
      <c r="GQ503">
        <v>2</v>
      </c>
      <c r="GR503" t="s">
        <v>442</v>
      </c>
      <c r="GS503">
        <v>3.13559</v>
      </c>
      <c r="GT503">
        <v>2.68917</v>
      </c>
      <c r="GU503">
        <v>0.0817657</v>
      </c>
      <c r="GV503">
        <v>0.07915129999999999</v>
      </c>
      <c r="GW503">
        <v>0.103933</v>
      </c>
      <c r="GX503">
        <v>0.0963808</v>
      </c>
      <c r="GY503">
        <v>29172.9</v>
      </c>
      <c r="GZ503">
        <v>29312.8</v>
      </c>
      <c r="HA503">
        <v>29534.1</v>
      </c>
      <c r="HB503">
        <v>29417.2</v>
      </c>
      <c r="HC503">
        <v>34962.6</v>
      </c>
      <c r="HD503">
        <v>35208.7</v>
      </c>
      <c r="HE503">
        <v>41557.8</v>
      </c>
      <c r="HF503">
        <v>41793</v>
      </c>
      <c r="HG503">
        <v>1.92535</v>
      </c>
      <c r="HH503">
        <v>1.88635</v>
      </c>
      <c r="HI503">
        <v>0.09121</v>
      </c>
      <c r="HJ503">
        <v>0</v>
      </c>
      <c r="HK503">
        <v>28.5097</v>
      </c>
      <c r="HL503">
        <v>999.9</v>
      </c>
      <c r="HM503">
        <v>52.1</v>
      </c>
      <c r="HN503">
        <v>30.9</v>
      </c>
      <c r="HO503">
        <v>25.6681</v>
      </c>
      <c r="HP503">
        <v>62.0139</v>
      </c>
      <c r="HQ503">
        <v>25.7212</v>
      </c>
      <c r="HR503">
        <v>1</v>
      </c>
      <c r="HS503">
        <v>0.0889914</v>
      </c>
      <c r="HT503">
        <v>0.116059</v>
      </c>
      <c r="HU503">
        <v>20.341</v>
      </c>
      <c r="HV503">
        <v>5.21624</v>
      </c>
      <c r="HW503">
        <v>12.0113</v>
      </c>
      <c r="HX503">
        <v>4.98895</v>
      </c>
      <c r="HY503">
        <v>3.28798</v>
      </c>
      <c r="HZ503">
        <v>9999</v>
      </c>
      <c r="IA503">
        <v>9999</v>
      </c>
      <c r="IB503">
        <v>9999</v>
      </c>
      <c r="IC503">
        <v>6.8</v>
      </c>
      <c r="ID503">
        <v>1.86759</v>
      </c>
      <c r="IE503">
        <v>1.86673</v>
      </c>
      <c r="IF503">
        <v>1.86602</v>
      </c>
      <c r="IG503">
        <v>1.866</v>
      </c>
      <c r="IH503">
        <v>1.86783</v>
      </c>
      <c r="II503">
        <v>1.87027</v>
      </c>
      <c r="IJ503">
        <v>1.86895</v>
      </c>
      <c r="IK503">
        <v>1.87042</v>
      </c>
      <c r="IL503">
        <v>0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-0.294</v>
      </c>
      <c r="IZ503">
        <v>0.1195</v>
      </c>
      <c r="JA503">
        <v>-0.08430758455233166</v>
      </c>
      <c r="JB503">
        <v>-0.0005046786976645747</v>
      </c>
      <c r="JC503">
        <v>-2.788243218172637E-07</v>
      </c>
      <c r="JD503">
        <v>-1.458253586176284E-11</v>
      </c>
      <c r="JE503">
        <v>-0.06436460862781151</v>
      </c>
      <c r="JF503">
        <v>-0.004978686969522418</v>
      </c>
      <c r="JG503">
        <v>0.0008967905392753483</v>
      </c>
      <c r="JH503">
        <v>-1.433903952826167E-05</v>
      </c>
      <c r="JI503">
        <v>4</v>
      </c>
      <c r="JJ503">
        <v>2332</v>
      </c>
      <c r="JK503">
        <v>1</v>
      </c>
      <c r="JL503">
        <v>26</v>
      </c>
      <c r="JM503">
        <v>192969.1</v>
      </c>
      <c r="JN503">
        <v>192969.2</v>
      </c>
      <c r="JO503">
        <v>0.845947</v>
      </c>
      <c r="JP503">
        <v>2.26562</v>
      </c>
      <c r="JQ503">
        <v>1.39771</v>
      </c>
      <c r="JR503">
        <v>2.34253</v>
      </c>
      <c r="JS503">
        <v>1.49536</v>
      </c>
      <c r="JT503">
        <v>2.68555</v>
      </c>
      <c r="JU503">
        <v>36.3165</v>
      </c>
      <c r="JV503">
        <v>24.07</v>
      </c>
      <c r="JW503">
        <v>18</v>
      </c>
      <c r="JX503">
        <v>490.095</v>
      </c>
      <c r="JY503">
        <v>455.448</v>
      </c>
      <c r="JZ503">
        <v>27.812</v>
      </c>
      <c r="KA503">
        <v>28.6944</v>
      </c>
      <c r="KB503">
        <v>30.0006</v>
      </c>
      <c r="KC503">
        <v>28.464</v>
      </c>
      <c r="KD503">
        <v>28.3897</v>
      </c>
      <c r="KE503">
        <v>16.8288</v>
      </c>
      <c r="KF503">
        <v>24.8533</v>
      </c>
      <c r="KG503">
        <v>75.39700000000001</v>
      </c>
      <c r="KH503">
        <v>27.7995</v>
      </c>
      <c r="KI503">
        <v>312.977</v>
      </c>
      <c r="KJ503">
        <v>21.0771</v>
      </c>
      <c r="KK503">
        <v>100.935</v>
      </c>
      <c r="KL503">
        <v>100.499</v>
      </c>
    </row>
    <row r="504" spans="1:298">
      <c r="A504">
        <v>488</v>
      </c>
      <c r="B504">
        <v>1758825577</v>
      </c>
      <c r="C504">
        <v>12541.90000009537</v>
      </c>
      <c r="D504" t="s">
        <v>1425</v>
      </c>
      <c r="E504" t="s">
        <v>1426</v>
      </c>
      <c r="F504">
        <v>5</v>
      </c>
      <c r="G504" t="s">
        <v>1412</v>
      </c>
      <c r="H504" t="s">
        <v>437</v>
      </c>
      <c r="I504" t="s">
        <v>438</v>
      </c>
      <c r="J504">
        <v>1758825569.5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339.1160833207985</v>
      </c>
      <c r="AL504">
        <v>341.2540787878788</v>
      </c>
      <c r="AM504">
        <v>-3.299739385188493</v>
      </c>
      <c r="AN504">
        <v>65.06535243092706</v>
      </c>
      <c r="AO504">
        <f>(AQ504 - AP504 + DZ504*1E3/(8.314*(EB504+273.15)) * AS504/DY504 * AR504) * DY504/(100*DM504) * 1000/(1000 - AQ504)</f>
        <v>0</v>
      </c>
      <c r="AP504">
        <v>21.07787912531142</v>
      </c>
      <c r="AQ504">
        <v>23.01984242424242</v>
      </c>
      <c r="AR504">
        <v>8.928681846805252E-06</v>
      </c>
      <c r="AS504">
        <v>107.8944392308671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2.7</v>
      </c>
      <c r="DN504">
        <v>0.5</v>
      </c>
      <c r="DO504" t="s">
        <v>440</v>
      </c>
      <c r="DP504">
        <v>2</v>
      </c>
      <c r="DQ504" t="b">
        <v>1</v>
      </c>
      <c r="DR504">
        <v>1758825569.5</v>
      </c>
      <c r="DS504">
        <v>355.5562222222222</v>
      </c>
      <c r="DT504">
        <v>346.5981481481481</v>
      </c>
      <c r="DU504">
        <v>23.0093037037037</v>
      </c>
      <c r="DV504">
        <v>21.03768888888889</v>
      </c>
      <c r="DW504">
        <v>355.8561851851851</v>
      </c>
      <c r="DX504">
        <v>22.88972222222222</v>
      </c>
      <c r="DY504">
        <v>500.0025925925926</v>
      </c>
      <c r="DZ504">
        <v>91.05741481481481</v>
      </c>
      <c r="EA504">
        <v>0.02891219629629629</v>
      </c>
      <c r="EB504">
        <v>29.7946962962963</v>
      </c>
      <c r="EC504">
        <v>30.00837777777778</v>
      </c>
      <c r="ED504">
        <v>999.9000000000001</v>
      </c>
      <c r="EE504">
        <v>0</v>
      </c>
      <c r="EF504">
        <v>0</v>
      </c>
      <c r="EG504">
        <v>10002.15592592593</v>
      </c>
      <c r="EH504">
        <v>0</v>
      </c>
      <c r="EI504">
        <v>11.80821481481482</v>
      </c>
      <c r="EJ504">
        <v>8.958082592592593</v>
      </c>
      <c r="EK504">
        <v>363.9299999999999</v>
      </c>
      <c r="EL504">
        <v>354.0461111111111</v>
      </c>
      <c r="EM504">
        <v>1.971609259259259</v>
      </c>
      <c r="EN504">
        <v>346.5981481481481</v>
      </c>
      <c r="EO504">
        <v>21.03768888888889</v>
      </c>
      <c r="EP504">
        <v>2.095167037037037</v>
      </c>
      <c r="EQ504">
        <v>1.915636296296296</v>
      </c>
      <c r="ER504">
        <v>18.18247777777778</v>
      </c>
      <c r="ES504">
        <v>16.76373703703704</v>
      </c>
      <c r="ET504">
        <v>2000.010740740741</v>
      </c>
      <c r="EU504">
        <v>0.9799998888888888</v>
      </c>
      <c r="EV504">
        <v>0.02000061111111111</v>
      </c>
      <c r="EW504">
        <v>0</v>
      </c>
      <c r="EX504">
        <v>397.9752222222222</v>
      </c>
      <c r="EY504">
        <v>5.00097</v>
      </c>
      <c r="EZ504">
        <v>7990.526296296295</v>
      </c>
      <c r="FA504">
        <v>16707.68518518519</v>
      </c>
      <c r="FB504">
        <v>41.125</v>
      </c>
      <c r="FC504">
        <v>41.56199999999999</v>
      </c>
      <c r="FD504">
        <v>41.06199999999999</v>
      </c>
      <c r="FE504">
        <v>41.18699999999999</v>
      </c>
      <c r="FF504">
        <v>41.62959259259259</v>
      </c>
      <c r="FG504">
        <v>1955.110740740741</v>
      </c>
      <c r="FH504">
        <v>39.9</v>
      </c>
      <c r="FI504">
        <v>0</v>
      </c>
      <c r="FJ504">
        <v>1758825578.4</v>
      </c>
      <c r="FK504">
        <v>0</v>
      </c>
      <c r="FL504">
        <v>397.87452</v>
      </c>
      <c r="FM504">
        <v>-10.92007691775715</v>
      </c>
      <c r="FN504">
        <v>-236.7584611931739</v>
      </c>
      <c r="FO504">
        <v>7988.7332</v>
      </c>
      <c r="FP504">
        <v>15</v>
      </c>
      <c r="FQ504">
        <v>0</v>
      </c>
      <c r="FR504" t="s">
        <v>441</v>
      </c>
      <c r="FS504">
        <v>1747247426.5</v>
      </c>
      <c r="FT504">
        <v>1747247420.5</v>
      </c>
      <c r="FU504">
        <v>0</v>
      </c>
      <c r="FV504">
        <v>1.027</v>
      </c>
      <c r="FW504">
        <v>0.031</v>
      </c>
      <c r="FX504">
        <v>0.02</v>
      </c>
      <c r="FY504">
        <v>0.05</v>
      </c>
      <c r="FZ504">
        <v>420</v>
      </c>
      <c r="GA504">
        <v>16</v>
      </c>
      <c r="GB504">
        <v>0.01</v>
      </c>
      <c r="GC504">
        <v>0.1</v>
      </c>
      <c r="GD504">
        <v>7.63293725</v>
      </c>
      <c r="GE504">
        <v>20.64217564727955</v>
      </c>
      <c r="GF504">
        <v>2.091712911336051</v>
      </c>
      <c r="GG504">
        <v>0</v>
      </c>
      <c r="GH504">
        <v>398.5838235294118</v>
      </c>
      <c r="GI504">
        <v>-8.322994662191846</v>
      </c>
      <c r="GJ504">
        <v>0.8625081234259672</v>
      </c>
      <c r="GK504">
        <v>-1</v>
      </c>
      <c r="GL504">
        <v>1.97938675</v>
      </c>
      <c r="GM504">
        <v>-0.1210323827392148</v>
      </c>
      <c r="GN504">
        <v>0.0171358102212151</v>
      </c>
      <c r="GO504">
        <v>0</v>
      </c>
      <c r="GP504">
        <v>0</v>
      </c>
      <c r="GQ504">
        <v>2</v>
      </c>
      <c r="GR504" t="s">
        <v>450</v>
      </c>
      <c r="GS504">
        <v>3.13567</v>
      </c>
      <c r="GT504">
        <v>2.68947</v>
      </c>
      <c r="GU504">
        <v>0.0787321</v>
      </c>
      <c r="GV504">
        <v>0.0760118</v>
      </c>
      <c r="GW504">
        <v>0.103981</v>
      </c>
      <c r="GX504">
        <v>0.09657540000000001</v>
      </c>
      <c r="GY504">
        <v>29268.2</v>
      </c>
      <c r="GZ504">
        <v>29412.6</v>
      </c>
      <c r="HA504">
        <v>29533.1</v>
      </c>
      <c r="HB504">
        <v>29417.1</v>
      </c>
      <c r="HC504">
        <v>34959.6</v>
      </c>
      <c r="HD504">
        <v>35200.8</v>
      </c>
      <c r="HE504">
        <v>41556.4</v>
      </c>
      <c r="HF504">
        <v>41792.9</v>
      </c>
      <c r="HG504">
        <v>1.92552</v>
      </c>
      <c r="HH504">
        <v>1.88577</v>
      </c>
      <c r="HI504">
        <v>0.0900403</v>
      </c>
      <c r="HJ504">
        <v>0</v>
      </c>
      <c r="HK504">
        <v>28.5092</v>
      </c>
      <c r="HL504">
        <v>999.9</v>
      </c>
      <c r="HM504">
        <v>52.1</v>
      </c>
      <c r="HN504">
        <v>30.9</v>
      </c>
      <c r="HO504">
        <v>25.6651</v>
      </c>
      <c r="HP504">
        <v>62.1739</v>
      </c>
      <c r="HQ504">
        <v>25.7292</v>
      </c>
      <c r="HR504">
        <v>1</v>
      </c>
      <c r="HS504">
        <v>0.08927590000000001</v>
      </c>
      <c r="HT504">
        <v>-0.140471</v>
      </c>
      <c r="HU504">
        <v>20.3406</v>
      </c>
      <c r="HV504">
        <v>5.21534</v>
      </c>
      <c r="HW504">
        <v>12.011</v>
      </c>
      <c r="HX504">
        <v>4.98885</v>
      </c>
      <c r="HY504">
        <v>3.28785</v>
      </c>
      <c r="HZ504">
        <v>9999</v>
      </c>
      <c r="IA504">
        <v>9999</v>
      </c>
      <c r="IB504">
        <v>9999</v>
      </c>
      <c r="IC504">
        <v>6.8</v>
      </c>
      <c r="ID504">
        <v>1.86753</v>
      </c>
      <c r="IE504">
        <v>1.86673</v>
      </c>
      <c r="IF504">
        <v>1.86602</v>
      </c>
      <c r="IG504">
        <v>1.866</v>
      </c>
      <c r="IH504">
        <v>1.86783</v>
      </c>
      <c r="II504">
        <v>1.87027</v>
      </c>
      <c r="IJ504">
        <v>1.86897</v>
      </c>
      <c r="IK504">
        <v>1.87042</v>
      </c>
      <c r="IL504">
        <v>0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-0.283</v>
      </c>
      <c r="IZ504">
        <v>0.1197</v>
      </c>
      <c r="JA504">
        <v>-0.08430758455233166</v>
      </c>
      <c r="JB504">
        <v>-0.0005046786976645747</v>
      </c>
      <c r="JC504">
        <v>-2.788243218172637E-07</v>
      </c>
      <c r="JD504">
        <v>-1.458253586176284E-11</v>
      </c>
      <c r="JE504">
        <v>-0.06436460862781151</v>
      </c>
      <c r="JF504">
        <v>-0.004978686969522418</v>
      </c>
      <c r="JG504">
        <v>0.0008967905392753483</v>
      </c>
      <c r="JH504">
        <v>-1.433903952826167E-05</v>
      </c>
      <c r="JI504">
        <v>4</v>
      </c>
      <c r="JJ504">
        <v>2332</v>
      </c>
      <c r="JK504">
        <v>1</v>
      </c>
      <c r="JL504">
        <v>26</v>
      </c>
      <c r="JM504">
        <v>192969.2</v>
      </c>
      <c r="JN504">
        <v>192969.3</v>
      </c>
      <c r="JO504">
        <v>0.810547</v>
      </c>
      <c r="JP504">
        <v>2.27783</v>
      </c>
      <c r="JQ504">
        <v>1.39771</v>
      </c>
      <c r="JR504">
        <v>2.34497</v>
      </c>
      <c r="JS504">
        <v>1.49536</v>
      </c>
      <c r="JT504">
        <v>2.7124</v>
      </c>
      <c r="JU504">
        <v>36.34</v>
      </c>
      <c r="JV504">
        <v>24.07</v>
      </c>
      <c r="JW504">
        <v>18</v>
      </c>
      <c r="JX504">
        <v>490.245</v>
      </c>
      <c r="JY504">
        <v>455.126</v>
      </c>
      <c r="JZ504">
        <v>27.7997</v>
      </c>
      <c r="KA504">
        <v>28.7007</v>
      </c>
      <c r="KB504">
        <v>30.0005</v>
      </c>
      <c r="KC504">
        <v>28.4689</v>
      </c>
      <c r="KD504">
        <v>28.3947</v>
      </c>
      <c r="KE504">
        <v>16.1752</v>
      </c>
      <c r="KF504">
        <v>24.8533</v>
      </c>
      <c r="KG504">
        <v>75.39700000000001</v>
      </c>
      <c r="KH504">
        <v>27.886</v>
      </c>
      <c r="KI504">
        <v>299.602</v>
      </c>
      <c r="KJ504">
        <v>21.0771</v>
      </c>
      <c r="KK504">
        <v>100.932</v>
      </c>
      <c r="KL504">
        <v>100.498</v>
      </c>
    </row>
    <row r="505" spans="1:298">
      <c r="A505">
        <v>489</v>
      </c>
      <c r="B505">
        <v>1758825582</v>
      </c>
      <c r="C505">
        <v>12546.90000009537</v>
      </c>
      <c r="D505" t="s">
        <v>1427</v>
      </c>
      <c r="E505" t="s">
        <v>1428</v>
      </c>
      <c r="F505">
        <v>5</v>
      </c>
      <c r="G505" t="s">
        <v>1412</v>
      </c>
      <c r="H505" t="s">
        <v>437</v>
      </c>
      <c r="I505" t="s">
        <v>438</v>
      </c>
      <c r="J505">
        <v>1758825574.214286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322.1988137377256</v>
      </c>
      <c r="AL505">
        <v>324.8582666666666</v>
      </c>
      <c r="AM505">
        <v>-3.277408491511658</v>
      </c>
      <c r="AN505">
        <v>65.06535243092706</v>
      </c>
      <c r="AO505">
        <f>(AQ505 - AP505 + DZ505*1E3/(8.314*(EB505+273.15)) * AS505/DY505 * AR505) * DY505/(100*DM505) * 1000/(1000 - AQ505)</f>
        <v>0</v>
      </c>
      <c r="AP505">
        <v>21.10005319309466</v>
      </c>
      <c r="AQ505">
        <v>23.04771454545454</v>
      </c>
      <c r="AR505">
        <v>0.005377517703195911</v>
      </c>
      <c r="AS505">
        <v>107.8944392308671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2.7</v>
      </c>
      <c r="DN505">
        <v>0.5</v>
      </c>
      <c r="DO505" t="s">
        <v>440</v>
      </c>
      <c r="DP505">
        <v>2</v>
      </c>
      <c r="DQ505" t="b">
        <v>1</v>
      </c>
      <c r="DR505">
        <v>1758825574.214286</v>
      </c>
      <c r="DS505">
        <v>340.7095</v>
      </c>
      <c r="DT505">
        <v>330.9628571428572</v>
      </c>
      <c r="DU505">
        <v>23.01864642857143</v>
      </c>
      <c r="DV505">
        <v>21.06216071428571</v>
      </c>
      <c r="DW505">
        <v>340.9989999999999</v>
      </c>
      <c r="DX505">
        <v>22.89894285714286</v>
      </c>
      <c r="DY505">
        <v>500.0266785714285</v>
      </c>
      <c r="DZ505">
        <v>91.05567142857142</v>
      </c>
      <c r="EA505">
        <v>0.02891323214285715</v>
      </c>
      <c r="EB505">
        <v>29.79125357142857</v>
      </c>
      <c r="EC505">
        <v>29.99088928571429</v>
      </c>
      <c r="ED505">
        <v>999.9000000000002</v>
      </c>
      <c r="EE505">
        <v>0</v>
      </c>
      <c r="EF505">
        <v>0</v>
      </c>
      <c r="EG505">
        <v>10008.595</v>
      </c>
      <c r="EH505">
        <v>0</v>
      </c>
      <c r="EI505">
        <v>11.80965</v>
      </c>
      <c r="EJ505">
        <v>9.746637500000002</v>
      </c>
      <c r="EK505">
        <v>348.7368214285713</v>
      </c>
      <c r="EL505">
        <v>338.0830714285715</v>
      </c>
      <c r="EM505">
        <v>1.9564775</v>
      </c>
      <c r="EN505">
        <v>330.9628571428572</v>
      </c>
      <c r="EO505">
        <v>21.06216071428571</v>
      </c>
      <c r="EP505">
        <v>2.0959775</v>
      </c>
      <c r="EQ505">
        <v>1.917828571428571</v>
      </c>
      <c r="ER505">
        <v>18.18863214285714</v>
      </c>
      <c r="ES505">
        <v>16.78173928571428</v>
      </c>
      <c r="ET505">
        <v>2000.000714285714</v>
      </c>
      <c r="EU505">
        <v>0.9799998928571428</v>
      </c>
      <c r="EV505">
        <v>0.02000060714285714</v>
      </c>
      <c r="EW505">
        <v>0</v>
      </c>
      <c r="EX505">
        <v>396.9208571428571</v>
      </c>
      <c r="EY505">
        <v>5.00097</v>
      </c>
      <c r="EZ505">
        <v>7968.810714285714</v>
      </c>
      <c r="FA505">
        <v>16707.60357142857</v>
      </c>
      <c r="FB505">
        <v>41.13385714285714</v>
      </c>
      <c r="FC505">
        <v>41.56199999999999</v>
      </c>
      <c r="FD505">
        <v>41.06424999999999</v>
      </c>
      <c r="FE505">
        <v>41.18699999999999</v>
      </c>
      <c r="FF505">
        <v>41.64271428571428</v>
      </c>
      <c r="FG505">
        <v>1955.100714285714</v>
      </c>
      <c r="FH505">
        <v>39.9</v>
      </c>
      <c r="FI505">
        <v>0</v>
      </c>
      <c r="FJ505">
        <v>1758825583.2</v>
      </c>
      <c r="FK505">
        <v>0</v>
      </c>
      <c r="FL505">
        <v>396.7867599999999</v>
      </c>
      <c r="FM505">
        <v>-17.34584616275914</v>
      </c>
      <c r="FN505">
        <v>-326.4692307771641</v>
      </c>
      <c r="FO505">
        <v>7966.089599999999</v>
      </c>
      <c r="FP505">
        <v>15</v>
      </c>
      <c r="FQ505">
        <v>0</v>
      </c>
      <c r="FR505" t="s">
        <v>441</v>
      </c>
      <c r="FS505">
        <v>1747247426.5</v>
      </c>
      <c r="FT505">
        <v>1747247420.5</v>
      </c>
      <c r="FU505">
        <v>0</v>
      </c>
      <c r="FV505">
        <v>1.027</v>
      </c>
      <c r="FW505">
        <v>0.031</v>
      </c>
      <c r="FX505">
        <v>0.02</v>
      </c>
      <c r="FY505">
        <v>0.05</v>
      </c>
      <c r="FZ505">
        <v>420</v>
      </c>
      <c r="GA505">
        <v>16</v>
      </c>
      <c r="GB505">
        <v>0.01</v>
      </c>
      <c r="GC505">
        <v>0.1</v>
      </c>
      <c r="GD505">
        <v>9.100509024390243</v>
      </c>
      <c r="GE505">
        <v>11.17042933797911</v>
      </c>
      <c r="GF505">
        <v>1.141159080327402</v>
      </c>
      <c r="GG505">
        <v>0</v>
      </c>
      <c r="GH505">
        <v>397.5845294117647</v>
      </c>
      <c r="GI505">
        <v>-12.70823530257487</v>
      </c>
      <c r="GJ505">
        <v>1.293532764888786</v>
      </c>
      <c r="GK505">
        <v>-1</v>
      </c>
      <c r="GL505">
        <v>1.965375853658537</v>
      </c>
      <c r="GM505">
        <v>-0.2177048780487797</v>
      </c>
      <c r="GN505">
        <v>0.02487560407165632</v>
      </c>
      <c r="GO505">
        <v>0</v>
      </c>
      <c r="GP505">
        <v>0</v>
      </c>
      <c r="GQ505">
        <v>2</v>
      </c>
      <c r="GR505" t="s">
        <v>450</v>
      </c>
      <c r="GS505">
        <v>3.13576</v>
      </c>
      <c r="GT505">
        <v>2.68922</v>
      </c>
      <c r="GU505">
        <v>0.075642</v>
      </c>
      <c r="GV505">
        <v>0.072807</v>
      </c>
      <c r="GW505">
        <v>0.104066</v>
      </c>
      <c r="GX505">
        <v>0.0965956</v>
      </c>
      <c r="GY505">
        <v>29366.3</v>
      </c>
      <c r="GZ505">
        <v>29514.1</v>
      </c>
      <c r="HA505">
        <v>29533</v>
      </c>
      <c r="HB505">
        <v>29416.6</v>
      </c>
      <c r="HC505">
        <v>34956</v>
      </c>
      <c r="HD505">
        <v>35199.7</v>
      </c>
      <c r="HE505">
        <v>41556.2</v>
      </c>
      <c r="HF505">
        <v>41792.5</v>
      </c>
      <c r="HG505">
        <v>1.92542</v>
      </c>
      <c r="HH505">
        <v>1.8852</v>
      </c>
      <c r="HI505">
        <v>0.0908524</v>
      </c>
      <c r="HJ505">
        <v>0</v>
      </c>
      <c r="HK505">
        <v>28.5092</v>
      </c>
      <c r="HL505">
        <v>999.9</v>
      </c>
      <c r="HM505">
        <v>52.1</v>
      </c>
      <c r="HN505">
        <v>30.9</v>
      </c>
      <c r="HO505">
        <v>25.6658</v>
      </c>
      <c r="HP505">
        <v>61.8839</v>
      </c>
      <c r="HQ505">
        <v>25.637</v>
      </c>
      <c r="HR505">
        <v>1</v>
      </c>
      <c r="HS505">
        <v>0.0896773</v>
      </c>
      <c r="HT505">
        <v>-0.214387</v>
      </c>
      <c r="HU505">
        <v>20.3407</v>
      </c>
      <c r="HV505">
        <v>5.21504</v>
      </c>
      <c r="HW505">
        <v>12.011</v>
      </c>
      <c r="HX505">
        <v>4.98865</v>
      </c>
      <c r="HY505">
        <v>3.28755</v>
      </c>
      <c r="HZ505">
        <v>9999</v>
      </c>
      <c r="IA505">
        <v>9999</v>
      </c>
      <c r="IB505">
        <v>9999</v>
      </c>
      <c r="IC505">
        <v>6.8</v>
      </c>
      <c r="ID505">
        <v>1.86759</v>
      </c>
      <c r="IE505">
        <v>1.86672</v>
      </c>
      <c r="IF505">
        <v>1.86602</v>
      </c>
      <c r="IG505">
        <v>1.866</v>
      </c>
      <c r="IH505">
        <v>1.86783</v>
      </c>
      <c r="II505">
        <v>1.87027</v>
      </c>
      <c r="IJ505">
        <v>1.869</v>
      </c>
      <c r="IK505">
        <v>1.87042</v>
      </c>
      <c r="IL505">
        <v>0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-0.272</v>
      </c>
      <c r="IZ505">
        <v>0.1201</v>
      </c>
      <c r="JA505">
        <v>-0.08430758455233166</v>
      </c>
      <c r="JB505">
        <v>-0.0005046786976645747</v>
      </c>
      <c r="JC505">
        <v>-2.788243218172637E-07</v>
      </c>
      <c r="JD505">
        <v>-1.458253586176284E-11</v>
      </c>
      <c r="JE505">
        <v>-0.06436460862781151</v>
      </c>
      <c r="JF505">
        <v>-0.004978686969522418</v>
      </c>
      <c r="JG505">
        <v>0.0008967905392753483</v>
      </c>
      <c r="JH505">
        <v>-1.433903952826167E-05</v>
      </c>
      <c r="JI505">
        <v>4</v>
      </c>
      <c r="JJ505">
        <v>2332</v>
      </c>
      <c r="JK505">
        <v>1</v>
      </c>
      <c r="JL505">
        <v>26</v>
      </c>
      <c r="JM505">
        <v>192969.3</v>
      </c>
      <c r="JN505">
        <v>192969.4</v>
      </c>
      <c r="JO505">
        <v>0.7775879999999999</v>
      </c>
      <c r="JP505">
        <v>2.28027</v>
      </c>
      <c r="JQ505">
        <v>1.39648</v>
      </c>
      <c r="JR505">
        <v>2.34741</v>
      </c>
      <c r="JS505">
        <v>1.49536</v>
      </c>
      <c r="JT505">
        <v>2.59033</v>
      </c>
      <c r="JU505">
        <v>36.34</v>
      </c>
      <c r="JV505">
        <v>24.07</v>
      </c>
      <c r="JW505">
        <v>18</v>
      </c>
      <c r="JX505">
        <v>490.221</v>
      </c>
      <c r="JY505">
        <v>454.801</v>
      </c>
      <c r="JZ505">
        <v>27.8745</v>
      </c>
      <c r="KA505">
        <v>28.7054</v>
      </c>
      <c r="KB505">
        <v>30.0005</v>
      </c>
      <c r="KC505">
        <v>28.4738</v>
      </c>
      <c r="KD505">
        <v>28.3993</v>
      </c>
      <c r="KE505">
        <v>15.4567</v>
      </c>
      <c r="KF505">
        <v>24.8533</v>
      </c>
      <c r="KG505">
        <v>75.39700000000001</v>
      </c>
      <c r="KH505">
        <v>27.9021</v>
      </c>
      <c r="KI505">
        <v>279.567</v>
      </c>
      <c r="KJ505">
        <v>21.0771</v>
      </c>
      <c r="KK505">
        <v>100.932</v>
      </c>
      <c r="KL505">
        <v>100.497</v>
      </c>
    </row>
    <row r="506" spans="1:298">
      <c r="A506">
        <v>490</v>
      </c>
      <c r="B506">
        <v>1758825587</v>
      </c>
      <c r="C506">
        <v>12551.90000009537</v>
      </c>
      <c r="D506" t="s">
        <v>1429</v>
      </c>
      <c r="E506" t="s">
        <v>1430</v>
      </c>
      <c r="F506">
        <v>5</v>
      </c>
      <c r="G506" t="s">
        <v>1412</v>
      </c>
      <c r="H506" t="s">
        <v>437</v>
      </c>
      <c r="I506" t="s">
        <v>438</v>
      </c>
      <c r="J506">
        <v>1758825579.5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305.2695313139614</v>
      </c>
      <c r="AL506">
        <v>308.2846424242423</v>
      </c>
      <c r="AM506">
        <v>-3.313022542400107</v>
      </c>
      <c r="AN506">
        <v>65.06535243092706</v>
      </c>
      <c r="AO506">
        <f>(AQ506 - AP506 + DZ506*1E3/(8.314*(EB506+273.15)) * AS506/DY506 * AR506) * DY506/(100*DM506) * 1000/(1000 - AQ506)</f>
        <v>0</v>
      </c>
      <c r="AP506">
        <v>21.10208609497931</v>
      </c>
      <c r="AQ506">
        <v>23.06193818181817</v>
      </c>
      <c r="AR506">
        <v>0.0007488822157754824</v>
      </c>
      <c r="AS506">
        <v>107.8944392308671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2.7</v>
      </c>
      <c r="DN506">
        <v>0.5</v>
      </c>
      <c r="DO506" t="s">
        <v>440</v>
      </c>
      <c r="DP506">
        <v>2</v>
      </c>
      <c r="DQ506" t="b">
        <v>1</v>
      </c>
      <c r="DR506">
        <v>1758825579.5</v>
      </c>
      <c r="DS506">
        <v>323.7711851851852</v>
      </c>
      <c r="DT506">
        <v>313.4179259259259</v>
      </c>
      <c r="DU506">
        <v>23.03552962962963</v>
      </c>
      <c r="DV506">
        <v>21.09071851851852</v>
      </c>
      <c r="DW506">
        <v>324.0488518518518</v>
      </c>
      <c r="DX506">
        <v>22.9156</v>
      </c>
      <c r="DY506">
        <v>500.0118888888889</v>
      </c>
      <c r="DZ506">
        <v>91.05422222222222</v>
      </c>
      <c r="EA506">
        <v>0.02893507407407407</v>
      </c>
      <c r="EB506">
        <v>29.78925555555556</v>
      </c>
      <c r="EC506">
        <v>29.98734074074073</v>
      </c>
      <c r="ED506">
        <v>999.9000000000001</v>
      </c>
      <c r="EE506">
        <v>0</v>
      </c>
      <c r="EF506">
        <v>0</v>
      </c>
      <c r="EG506">
        <v>10005.76259259259</v>
      </c>
      <c r="EH506">
        <v>0</v>
      </c>
      <c r="EI506">
        <v>11.80982222222223</v>
      </c>
      <c r="EJ506">
        <v>10.35325777777778</v>
      </c>
      <c r="EK506">
        <v>331.405</v>
      </c>
      <c r="EL506">
        <v>320.1702592592592</v>
      </c>
      <c r="EM506">
        <v>1.94480037037037</v>
      </c>
      <c r="EN506">
        <v>313.4179259259259</v>
      </c>
      <c r="EO506">
        <v>21.09071851851852</v>
      </c>
      <c r="EP506">
        <v>2.097481481481482</v>
      </c>
      <c r="EQ506">
        <v>1.920398888888889</v>
      </c>
      <c r="ER506">
        <v>18.20005925925926</v>
      </c>
      <c r="ES506">
        <v>16.80285555555556</v>
      </c>
      <c r="ET506">
        <v>1999.998518518518</v>
      </c>
      <c r="EU506">
        <v>0.98</v>
      </c>
      <c r="EV506">
        <v>0.0200005</v>
      </c>
      <c r="EW506">
        <v>0</v>
      </c>
      <c r="EX506">
        <v>395.2154814814815</v>
      </c>
      <c r="EY506">
        <v>5.00097</v>
      </c>
      <c r="EZ506">
        <v>7936.352962962964</v>
      </c>
      <c r="FA506">
        <v>16707.58148148148</v>
      </c>
      <c r="FB506">
        <v>41.15025925925925</v>
      </c>
      <c r="FC506">
        <v>41.56199999999999</v>
      </c>
      <c r="FD506">
        <v>41.069</v>
      </c>
      <c r="FE506">
        <v>41.18699999999999</v>
      </c>
      <c r="FF506">
        <v>41.65025925925925</v>
      </c>
      <c r="FG506">
        <v>1955.098518518518</v>
      </c>
      <c r="FH506">
        <v>39.9</v>
      </c>
      <c r="FI506">
        <v>0</v>
      </c>
      <c r="FJ506">
        <v>1758825588</v>
      </c>
      <c r="FK506">
        <v>0</v>
      </c>
      <c r="FL506">
        <v>395.18524</v>
      </c>
      <c r="FM506">
        <v>-23.02061534787394</v>
      </c>
      <c r="FN506">
        <v>-424.7746147300612</v>
      </c>
      <c r="FO506">
        <v>7936.022000000001</v>
      </c>
      <c r="FP506">
        <v>15</v>
      </c>
      <c r="FQ506">
        <v>0</v>
      </c>
      <c r="FR506" t="s">
        <v>441</v>
      </c>
      <c r="FS506">
        <v>1747247426.5</v>
      </c>
      <c r="FT506">
        <v>1747247420.5</v>
      </c>
      <c r="FU506">
        <v>0</v>
      </c>
      <c r="FV506">
        <v>1.027</v>
      </c>
      <c r="FW506">
        <v>0.031</v>
      </c>
      <c r="FX506">
        <v>0.02</v>
      </c>
      <c r="FY506">
        <v>0.05</v>
      </c>
      <c r="FZ506">
        <v>420</v>
      </c>
      <c r="GA506">
        <v>16</v>
      </c>
      <c r="GB506">
        <v>0.01</v>
      </c>
      <c r="GC506">
        <v>0.1</v>
      </c>
      <c r="GD506">
        <v>9.916352439024392</v>
      </c>
      <c r="GE506">
        <v>7.199535261324056</v>
      </c>
      <c r="GF506">
        <v>0.7211639297480572</v>
      </c>
      <c r="GG506">
        <v>0</v>
      </c>
      <c r="GH506">
        <v>396.1494117647059</v>
      </c>
      <c r="GI506">
        <v>-18.66380441846287</v>
      </c>
      <c r="GJ506">
        <v>1.873963009203109</v>
      </c>
      <c r="GK506">
        <v>-1</v>
      </c>
      <c r="GL506">
        <v>1.957234634146341</v>
      </c>
      <c r="GM506">
        <v>-0.1402551219512214</v>
      </c>
      <c r="GN506">
        <v>0.02186025395357822</v>
      </c>
      <c r="GO506">
        <v>0</v>
      </c>
      <c r="GP506">
        <v>0</v>
      </c>
      <c r="GQ506">
        <v>2</v>
      </c>
      <c r="GR506" t="s">
        <v>450</v>
      </c>
      <c r="GS506">
        <v>3.13553</v>
      </c>
      <c r="GT506">
        <v>2.68901</v>
      </c>
      <c r="GU506">
        <v>0.0724596</v>
      </c>
      <c r="GV506">
        <v>0.0695448</v>
      </c>
      <c r="GW506">
        <v>0.104105</v>
      </c>
      <c r="GX506">
        <v>0.09659959999999999</v>
      </c>
      <c r="GY506">
        <v>29467.5</v>
      </c>
      <c r="GZ506">
        <v>29617.5</v>
      </c>
      <c r="HA506">
        <v>29533.1</v>
      </c>
      <c r="HB506">
        <v>29416.1</v>
      </c>
      <c r="HC506">
        <v>34954.6</v>
      </c>
      <c r="HD506">
        <v>35198.9</v>
      </c>
      <c r="HE506">
        <v>41556.4</v>
      </c>
      <c r="HF506">
        <v>41791.9</v>
      </c>
      <c r="HG506">
        <v>1.92488</v>
      </c>
      <c r="HH506">
        <v>1.88538</v>
      </c>
      <c r="HI506">
        <v>0.0913255</v>
      </c>
      <c r="HJ506">
        <v>0</v>
      </c>
      <c r="HK506">
        <v>28.5073</v>
      </c>
      <c r="HL506">
        <v>999.9</v>
      </c>
      <c r="HM506">
        <v>52.1</v>
      </c>
      <c r="HN506">
        <v>30.9</v>
      </c>
      <c r="HO506">
        <v>25.6663</v>
      </c>
      <c r="HP506">
        <v>61.8639</v>
      </c>
      <c r="HQ506">
        <v>25.8133</v>
      </c>
      <c r="HR506">
        <v>1</v>
      </c>
      <c r="HS506">
        <v>0.0902134</v>
      </c>
      <c r="HT506">
        <v>-0.143845</v>
      </c>
      <c r="HU506">
        <v>20.3407</v>
      </c>
      <c r="HV506">
        <v>5.21474</v>
      </c>
      <c r="HW506">
        <v>12.0108</v>
      </c>
      <c r="HX506">
        <v>4.9888</v>
      </c>
      <c r="HY506">
        <v>3.28763</v>
      </c>
      <c r="HZ506">
        <v>9999</v>
      </c>
      <c r="IA506">
        <v>9999</v>
      </c>
      <c r="IB506">
        <v>9999</v>
      </c>
      <c r="IC506">
        <v>6.9</v>
      </c>
      <c r="ID506">
        <v>1.8676</v>
      </c>
      <c r="IE506">
        <v>1.86673</v>
      </c>
      <c r="IF506">
        <v>1.86603</v>
      </c>
      <c r="IG506">
        <v>1.86601</v>
      </c>
      <c r="IH506">
        <v>1.86784</v>
      </c>
      <c r="II506">
        <v>1.87029</v>
      </c>
      <c r="IJ506">
        <v>1.869</v>
      </c>
      <c r="IK506">
        <v>1.87042</v>
      </c>
      <c r="IL506">
        <v>0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-0.261</v>
      </c>
      <c r="IZ506">
        <v>0.1203</v>
      </c>
      <c r="JA506">
        <v>-0.08430758455233166</v>
      </c>
      <c r="JB506">
        <v>-0.0005046786976645747</v>
      </c>
      <c r="JC506">
        <v>-2.788243218172637E-07</v>
      </c>
      <c r="JD506">
        <v>-1.458253586176284E-11</v>
      </c>
      <c r="JE506">
        <v>-0.06436460862781151</v>
      </c>
      <c r="JF506">
        <v>-0.004978686969522418</v>
      </c>
      <c r="JG506">
        <v>0.0008967905392753483</v>
      </c>
      <c r="JH506">
        <v>-1.433903952826167E-05</v>
      </c>
      <c r="JI506">
        <v>4</v>
      </c>
      <c r="JJ506">
        <v>2332</v>
      </c>
      <c r="JK506">
        <v>1</v>
      </c>
      <c r="JL506">
        <v>26</v>
      </c>
      <c r="JM506">
        <v>192969.3</v>
      </c>
      <c r="JN506">
        <v>192969.4</v>
      </c>
      <c r="JO506">
        <v>0.740967</v>
      </c>
      <c r="JP506">
        <v>2.27173</v>
      </c>
      <c r="JQ506">
        <v>1.39771</v>
      </c>
      <c r="JR506">
        <v>2.34375</v>
      </c>
      <c r="JS506">
        <v>1.49536</v>
      </c>
      <c r="JT506">
        <v>2.6709</v>
      </c>
      <c r="JU506">
        <v>36.3165</v>
      </c>
      <c r="JV506">
        <v>24.07</v>
      </c>
      <c r="JW506">
        <v>18</v>
      </c>
      <c r="JX506">
        <v>489.914</v>
      </c>
      <c r="JY506">
        <v>454.954</v>
      </c>
      <c r="JZ506">
        <v>27.9082</v>
      </c>
      <c r="KA506">
        <v>28.7118</v>
      </c>
      <c r="KB506">
        <v>30.0005</v>
      </c>
      <c r="KC506">
        <v>28.4789</v>
      </c>
      <c r="KD506">
        <v>28.4047</v>
      </c>
      <c r="KE506">
        <v>14.7919</v>
      </c>
      <c r="KF506">
        <v>24.8533</v>
      </c>
      <c r="KG506">
        <v>75.39700000000001</v>
      </c>
      <c r="KH506">
        <v>27.907</v>
      </c>
      <c r="KI506">
        <v>266.207</v>
      </c>
      <c r="KJ506">
        <v>21.0713</v>
      </c>
      <c r="KK506">
        <v>100.932</v>
      </c>
      <c r="KL506">
        <v>100.495</v>
      </c>
    </row>
    <row r="507" spans="1:298">
      <c r="A507">
        <v>491</v>
      </c>
      <c r="B507">
        <v>1758825592</v>
      </c>
      <c r="C507">
        <v>12556.90000009537</v>
      </c>
      <c r="D507" t="s">
        <v>1431</v>
      </c>
      <c r="E507" t="s">
        <v>1432</v>
      </c>
      <c r="F507">
        <v>5</v>
      </c>
      <c r="G507" t="s">
        <v>1412</v>
      </c>
      <c r="H507" t="s">
        <v>437</v>
      </c>
      <c r="I507" t="s">
        <v>438</v>
      </c>
      <c r="J507">
        <v>1758825584.214286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288.3593392097205</v>
      </c>
      <c r="AL507">
        <v>291.7679818181817</v>
      </c>
      <c r="AM507">
        <v>-3.302474150358444</v>
      </c>
      <c r="AN507">
        <v>65.06535243092706</v>
      </c>
      <c r="AO507">
        <f>(AQ507 - AP507 + DZ507*1E3/(8.314*(EB507+273.15)) * AS507/DY507 * AR507) * DY507/(100*DM507) * 1000/(1000 - AQ507)</f>
        <v>0</v>
      </c>
      <c r="AP507">
        <v>21.10442007750993</v>
      </c>
      <c r="AQ507">
        <v>23.07259090909092</v>
      </c>
      <c r="AR507">
        <v>0.0003282397374933503</v>
      </c>
      <c r="AS507">
        <v>107.8944392308671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2.7</v>
      </c>
      <c r="DN507">
        <v>0.5</v>
      </c>
      <c r="DO507" t="s">
        <v>440</v>
      </c>
      <c r="DP507">
        <v>2</v>
      </c>
      <c r="DQ507" t="b">
        <v>1</v>
      </c>
      <c r="DR507">
        <v>1758825584.214286</v>
      </c>
      <c r="DS507">
        <v>308.5682857142857</v>
      </c>
      <c r="DT507">
        <v>297.7969285714286</v>
      </c>
      <c r="DU507">
        <v>23.05338928571429</v>
      </c>
      <c r="DV507">
        <v>21.101425</v>
      </c>
      <c r="DW507">
        <v>308.8355357142858</v>
      </c>
      <c r="DX507">
        <v>22.93323928571429</v>
      </c>
      <c r="DY507">
        <v>500.0180714285714</v>
      </c>
      <c r="DZ507">
        <v>91.05435357142856</v>
      </c>
      <c r="EA507">
        <v>0.02888735357142857</v>
      </c>
      <c r="EB507">
        <v>29.79009642857143</v>
      </c>
      <c r="EC507">
        <v>29.99168571428572</v>
      </c>
      <c r="ED507">
        <v>999.9000000000002</v>
      </c>
      <c r="EE507">
        <v>0</v>
      </c>
      <c r="EF507">
        <v>0</v>
      </c>
      <c r="EG507">
        <v>10003.05571428571</v>
      </c>
      <c r="EH507">
        <v>0</v>
      </c>
      <c r="EI507">
        <v>11.81315</v>
      </c>
      <c r="EJ507">
        <v>10.77135714285714</v>
      </c>
      <c r="EK507">
        <v>315.8494285714286</v>
      </c>
      <c r="EL507">
        <v>304.21625</v>
      </c>
      <c r="EM507">
        <v>1.951965714285714</v>
      </c>
      <c r="EN507">
        <v>297.7969285714286</v>
      </c>
      <c r="EO507">
        <v>21.101425</v>
      </c>
      <c r="EP507">
        <v>2.099111428571429</v>
      </c>
      <c r="EQ507">
        <v>1.921376428571429</v>
      </c>
      <c r="ER507">
        <v>18.21243214285714</v>
      </c>
      <c r="ES507">
        <v>16.810875</v>
      </c>
      <c r="ET507">
        <v>1999.987857142857</v>
      </c>
      <c r="EU507">
        <v>0.9800000000000001</v>
      </c>
      <c r="EV507">
        <v>0.0200005</v>
      </c>
      <c r="EW507">
        <v>0</v>
      </c>
      <c r="EX507">
        <v>393.295</v>
      </c>
      <c r="EY507">
        <v>5.00097</v>
      </c>
      <c r="EZ507">
        <v>7898.6075</v>
      </c>
      <c r="FA507">
        <v>16707.48571428571</v>
      </c>
      <c r="FB507">
        <v>41.1692857142857</v>
      </c>
      <c r="FC507">
        <v>41.56199999999999</v>
      </c>
      <c r="FD507">
        <v>41.089</v>
      </c>
      <c r="FE507">
        <v>41.18699999999999</v>
      </c>
      <c r="FF507">
        <v>41.66042857142856</v>
      </c>
      <c r="FG507">
        <v>1955.087857142857</v>
      </c>
      <c r="FH507">
        <v>39.9</v>
      </c>
      <c r="FI507">
        <v>0</v>
      </c>
      <c r="FJ507">
        <v>1758825593.4</v>
      </c>
      <c r="FK507">
        <v>0</v>
      </c>
      <c r="FL507">
        <v>393.1297307692308</v>
      </c>
      <c r="FM507">
        <v>-26.27340171492424</v>
      </c>
      <c r="FN507">
        <v>-532.6222223044603</v>
      </c>
      <c r="FO507">
        <v>7895.002307692308</v>
      </c>
      <c r="FP507">
        <v>15</v>
      </c>
      <c r="FQ507">
        <v>0</v>
      </c>
      <c r="FR507" t="s">
        <v>441</v>
      </c>
      <c r="FS507">
        <v>1747247426.5</v>
      </c>
      <c r="FT507">
        <v>1747247420.5</v>
      </c>
      <c r="FU507">
        <v>0</v>
      </c>
      <c r="FV507">
        <v>1.027</v>
      </c>
      <c r="FW507">
        <v>0.031</v>
      </c>
      <c r="FX507">
        <v>0.02</v>
      </c>
      <c r="FY507">
        <v>0.05</v>
      </c>
      <c r="FZ507">
        <v>420</v>
      </c>
      <c r="GA507">
        <v>16</v>
      </c>
      <c r="GB507">
        <v>0.01</v>
      </c>
      <c r="GC507">
        <v>0.1</v>
      </c>
      <c r="GD507">
        <v>10.46880975609756</v>
      </c>
      <c r="GE507">
        <v>5.479235749128917</v>
      </c>
      <c r="GF507">
        <v>0.5431403151928103</v>
      </c>
      <c r="GG507">
        <v>0</v>
      </c>
      <c r="GH507">
        <v>394.5174411764706</v>
      </c>
      <c r="GI507">
        <v>-23.50446143385154</v>
      </c>
      <c r="GJ507">
        <v>2.320470973888153</v>
      </c>
      <c r="GK507">
        <v>-1</v>
      </c>
      <c r="GL507">
        <v>1.951283170731707</v>
      </c>
      <c r="GM507">
        <v>0.0450430662020952</v>
      </c>
      <c r="GN507">
        <v>0.01497893894432047</v>
      </c>
      <c r="GO507">
        <v>1</v>
      </c>
      <c r="GP507">
        <v>1</v>
      </c>
      <c r="GQ507">
        <v>2</v>
      </c>
      <c r="GR507" t="s">
        <v>442</v>
      </c>
      <c r="GS507">
        <v>3.13572</v>
      </c>
      <c r="GT507">
        <v>2.68915</v>
      </c>
      <c r="GU507">
        <v>0.06921480000000001</v>
      </c>
      <c r="GV507">
        <v>0.0661947</v>
      </c>
      <c r="GW507">
        <v>0.104135</v>
      </c>
      <c r="GX507">
        <v>0.0966028</v>
      </c>
      <c r="GY507">
        <v>29570.6</v>
      </c>
      <c r="GZ507">
        <v>29723.5</v>
      </c>
      <c r="HA507">
        <v>29533.2</v>
      </c>
      <c r="HB507">
        <v>29415.6</v>
      </c>
      <c r="HC507">
        <v>34953.3</v>
      </c>
      <c r="HD507">
        <v>35198.1</v>
      </c>
      <c r="HE507">
        <v>41556.3</v>
      </c>
      <c r="HF507">
        <v>41791.1</v>
      </c>
      <c r="HG507">
        <v>1.92528</v>
      </c>
      <c r="HH507">
        <v>1.88555</v>
      </c>
      <c r="HI507">
        <v>0.0919923</v>
      </c>
      <c r="HJ507">
        <v>0</v>
      </c>
      <c r="HK507">
        <v>28.5081</v>
      </c>
      <c r="HL507">
        <v>999.9</v>
      </c>
      <c r="HM507">
        <v>52.1</v>
      </c>
      <c r="HN507">
        <v>30.9</v>
      </c>
      <c r="HO507">
        <v>25.6674</v>
      </c>
      <c r="HP507">
        <v>61.9039</v>
      </c>
      <c r="HQ507">
        <v>25.5849</v>
      </c>
      <c r="HR507">
        <v>1</v>
      </c>
      <c r="HS507">
        <v>0.0905335</v>
      </c>
      <c r="HT507">
        <v>-0.0950708</v>
      </c>
      <c r="HU507">
        <v>20.341</v>
      </c>
      <c r="HV507">
        <v>5.21519</v>
      </c>
      <c r="HW507">
        <v>12.0104</v>
      </c>
      <c r="HX507">
        <v>4.98875</v>
      </c>
      <c r="HY507">
        <v>3.28772</v>
      </c>
      <c r="HZ507">
        <v>9999</v>
      </c>
      <c r="IA507">
        <v>9999</v>
      </c>
      <c r="IB507">
        <v>9999</v>
      </c>
      <c r="IC507">
        <v>6.9</v>
      </c>
      <c r="ID507">
        <v>1.86759</v>
      </c>
      <c r="IE507">
        <v>1.86674</v>
      </c>
      <c r="IF507">
        <v>1.86603</v>
      </c>
      <c r="IG507">
        <v>1.866</v>
      </c>
      <c r="IH507">
        <v>1.86784</v>
      </c>
      <c r="II507">
        <v>1.87028</v>
      </c>
      <c r="IJ507">
        <v>1.869</v>
      </c>
      <c r="IK507">
        <v>1.87042</v>
      </c>
      <c r="IL507">
        <v>0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-0.25</v>
      </c>
      <c r="IZ507">
        <v>0.1205</v>
      </c>
      <c r="JA507">
        <v>-0.08430758455233166</v>
      </c>
      <c r="JB507">
        <v>-0.0005046786976645747</v>
      </c>
      <c r="JC507">
        <v>-2.788243218172637E-07</v>
      </c>
      <c r="JD507">
        <v>-1.458253586176284E-11</v>
      </c>
      <c r="JE507">
        <v>-0.06436460862781151</v>
      </c>
      <c r="JF507">
        <v>-0.004978686969522418</v>
      </c>
      <c r="JG507">
        <v>0.0008967905392753483</v>
      </c>
      <c r="JH507">
        <v>-1.433903952826167E-05</v>
      </c>
      <c r="JI507">
        <v>4</v>
      </c>
      <c r="JJ507">
        <v>2332</v>
      </c>
      <c r="JK507">
        <v>1</v>
      </c>
      <c r="JL507">
        <v>26</v>
      </c>
      <c r="JM507">
        <v>192969.4</v>
      </c>
      <c r="JN507">
        <v>192969.5</v>
      </c>
      <c r="JO507">
        <v>0.708008</v>
      </c>
      <c r="JP507">
        <v>2.29492</v>
      </c>
      <c r="JQ507">
        <v>1.39648</v>
      </c>
      <c r="JR507">
        <v>2.34253</v>
      </c>
      <c r="JS507">
        <v>1.49536</v>
      </c>
      <c r="JT507">
        <v>2.5354</v>
      </c>
      <c r="JU507">
        <v>36.34</v>
      </c>
      <c r="JV507">
        <v>24.0612</v>
      </c>
      <c r="JW507">
        <v>18</v>
      </c>
      <c r="JX507">
        <v>490.21</v>
      </c>
      <c r="JY507">
        <v>455.101</v>
      </c>
      <c r="JZ507">
        <v>27.9158</v>
      </c>
      <c r="KA507">
        <v>28.7178</v>
      </c>
      <c r="KB507">
        <v>30.0004</v>
      </c>
      <c r="KC507">
        <v>28.4842</v>
      </c>
      <c r="KD507">
        <v>28.4095</v>
      </c>
      <c r="KE507">
        <v>14.0614</v>
      </c>
      <c r="KF507">
        <v>24.8533</v>
      </c>
      <c r="KG507">
        <v>75.39700000000001</v>
      </c>
      <c r="KH507">
        <v>27.9091</v>
      </c>
      <c r="KI507">
        <v>246.159</v>
      </c>
      <c r="KJ507">
        <v>21.0626</v>
      </c>
      <c r="KK507">
        <v>100.932</v>
      </c>
      <c r="KL507">
        <v>100.494</v>
      </c>
    </row>
    <row r="508" spans="1:298">
      <c r="A508">
        <v>492</v>
      </c>
      <c r="B508">
        <v>1758825597</v>
      </c>
      <c r="C508">
        <v>12561.90000009537</v>
      </c>
      <c r="D508" t="s">
        <v>1433</v>
      </c>
      <c r="E508" t="s">
        <v>1434</v>
      </c>
      <c r="F508">
        <v>5</v>
      </c>
      <c r="G508" t="s">
        <v>1412</v>
      </c>
      <c r="H508" t="s">
        <v>437</v>
      </c>
      <c r="I508" t="s">
        <v>438</v>
      </c>
      <c r="J508">
        <v>1758825589.5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271.48558413556</v>
      </c>
      <c r="AL508">
        <v>275.2493939393939</v>
      </c>
      <c r="AM508">
        <v>-3.305005044035218</v>
      </c>
      <c r="AN508">
        <v>65.06535243092706</v>
      </c>
      <c r="AO508">
        <f>(AQ508 - AP508 + DZ508*1E3/(8.314*(EB508+273.15)) * AS508/DY508 * AR508) * DY508/(100*DM508) * 1000/(1000 - AQ508)</f>
        <v>0</v>
      </c>
      <c r="AP508">
        <v>21.10418848007818</v>
      </c>
      <c r="AQ508">
        <v>23.07912848484848</v>
      </c>
      <c r="AR508">
        <v>0.0001601421834917581</v>
      </c>
      <c r="AS508">
        <v>107.8944392308671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2.7</v>
      </c>
      <c r="DN508">
        <v>0.5</v>
      </c>
      <c r="DO508" t="s">
        <v>440</v>
      </c>
      <c r="DP508">
        <v>2</v>
      </c>
      <c r="DQ508" t="b">
        <v>1</v>
      </c>
      <c r="DR508">
        <v>1758825589.5</v>
      </c>
      <c r="DS508">
        <v>291.4952592592593</v>
      </c>
      <c r="DT508">
        <v>280.3093703703703</v>
      </c>
      <c r="DU508">
        <v>23.0677962962963</v>
      </c>
      <c r="DV508">
        <v>21.10346666666667</v>
      </c>
      <c r="DW508">
        <v>291.7509629629629</v>
      </c>
      <c r="DX508">
        <v>22.94744814814814</v>
      </c>
      <c r="DY508">
        <v>500.0041851851852</v>
      </c>
      <c r="DZ508">
        <v>91.05352222222221</v>
      </c>
      <c r="EA508">
        <v>0.02898833333333333</v>
      </c>
      <c r="EB508">
        <v>29.79331111111112</v>
      </c>
      <c r="EC508">
        <v>30.00252592592593</v>
      </c>
      <c r="ED508">
        <v>999.9000000000001</v>
      </c>
      <c r="EE508">
        <v>0</v>
      </c>
      <c r="EF508">
        <v>0</v>
      </c>
      <c r="EG508">
        <v>9992.541851851853</v>
      </c>
      <c r="EH508">
        <v>0</v>
      </c>
      <c r="EI508">
        <v>11.90650370370371</v>
      </c>
      <c r="EJ508">
        <v>11.18587407407407</v>
      </c>
      <c r="EK508">
        <v>298.3778888888889</v>
      </c>
      <c r="EL508">
        <v>286.3523703703704</v>
      </c>
      <c r="EM508">
        <v>1.964324444444445</v>
      </c>
      <c r="EN508">
        <v>280.3093703703703</v>
      </c>
      <c r="EO508">
        <v>21.10346666666667</v>
      </c>
      <c r="EP508">
        <v>2.100404074074074</v>
      </c>
      <c r="EQ508">
        <v>1.921544814814815</v>
      </c>
      <c r="ER508">
        <v>18.22224074074074</v>
      </c>
      <c r="ES508">
        <v>16.81226666666667</v>
      </c>
      <c r="ET508">
        <v>1999.975185185185</v>
      </c>
      <c r="EU508">
        <v>0.98</v>
      </c>
      <c r="EV508">
        <v>0.0200005</v>
      </c>
      <c r="EW508">
        <v>0</v>
      </c>
      <c r="EX508">
        <v>390.7028888888889</v>
      </c>
      <c r="EY508">
        <v>5.00097</v>
      </c>
      <c r="EZ508">
        <v>7848.265555555555</v>
      </c>
      <c r="FA508">
        <v>16707.37037037037</v>
      </c>
      <c r="FB508">
        <v>41.1824074074074</v>
      </c>
      <c r="FC508">
        <v>41.56433333333333</v>
      </c>
      <c r="FD508">
        <v>41.104</v>
      </c>
      <c r="FE508">
        <v>41.18699999999999</v>
      </c>
      <c r="FF508">
        <v>41.66403703703703</v>
      </c>
      <c r="FG508">
        <v>1955.075185185185</v>
      </c>
      <c r="FH508">
        <v>39.9</v>
      </c>
      <c r="FI508">
        <v>0</v>
      </c>
      <c r="FJ508">
        <v>1758825598.2</v>
      </c>
      <c r="FK508">
        <v>0</v>
      </c>
      <c r="FL508">
        <v>390.7508076923077</v>
      </c>
      <c r="FM508">
        <v>-31.31613676885792</v>
      </c>
      <c r="FN508">
        <v>-623.0324791030263</v>
      </c>
      <c r="FO508">
        <v>7849.004615384614</v>
      </c>
      <c r="FP508">
        <v>15</v>
      </c>
      <c r="FQ508">
        <v>0</v>
      </c>
      <c r="FR508" t="s">
        <v>441</v>
      </c>
      <c r="FS508">
        <v>1747247426.5</v>
      </c>
      <c r="FT508">
        <v>1747247420.5</v>
      </c>
      <c r="FU508">
        <v>0</v>
      </c>
      <c r="FV508">
        <v>1.027</v>
      </c>
      <c r="FW508">
        <v>0.031</v>
      </c>
      <c r="FX508">
        <v>0.02</v>
      </c>
      <c r="FY508">
        <v>0.05</v>
      </c>
      <c r="FZ508">
        <v>420</v>
      </c>
      <c r="GA508">
        <v>16</v>
      </c>
      <c r="GB508">
        <v>0.01</v>
      </c>
      <c r="GC508">
        <v>0.1</v>
      </c>
      <c r="GD508">
        <v>10.90461536585366</v>
      </c>
      <c r="GE508">
        <v>4.835600696864109</v>
      </c>
      <c r="GF508">
        <v>0.4790041695734688</v>
      </c>
      <c r="GG508">
        <v>0</v>
      </c>
      <c r="GH508">
        <v>392.1453823529412</v>
      </c>
      <c r="GI508">
        <v>-28.58770054252453</v>
      </c>
      <c r="GJ508">
        <v>2.824987340051862</v>
      </c>
      <c r="GK508">
        <v>-1</v>
      </c>
      <c r="GL508">
        <v>1.955368536585366</v>
      </c>
      <c r="GM508">
        <v>0.1452313588850121</v>
      </c>
      <c r="GN508">
        <v>0.01463447776047484</v>
      </c>
      <c r="GO508">
        <v>0</v>
      </c>
      <c r="GP508">
        <v>0</v>
      </c>
      <c r="GQ508">
        <v>2</v>
      </c>
      <c r="GR508" t="s">
        <v>450</v>
      </c>
      <c r="GS508">
        <v>3.13555</v>
      </c>
      <c r="GT508">
        <v>2.68937</v>
      </c>
      <c r="GU508">
        <v>0.06589879999999999</v>
      </c>
      <c r="GV508">
        <v>0.06278880000000001</v>
      </c>
      <c r="GW508">
        <v>0.104151</v>
      </c>
      <c r="GX508">
        <v>0.09660059999999999</v>
      </c>
      <c r="GY508">
        <v>29675.4</v>
      </c>
      <c r="GZ508">
        <v>29831.8</v>
      </c>
      <c r="HA508">
        <v>29532.6</v>
      </c>
      <c r="HB508">
        <v>29415.5</v>
      </c>
      <c r="HC508">
        <v>34952</v>
      </c>
      <c r="HD508">
        <v>35198.1</v>
      </c>
      <c r="HE508">
        <v>41555.6</v>
      </c>
      <c r="HF508">
        <v>41791.1</v>
      </c>
      <c r="HG508">
        <v>1.9252</v>
      </c>
      <c r="HH508">
        <v>1.88503</v>
      </c>
      <c r="HI508">
        <v>0.0916421</v>
      </c>
      <c r="HJ508">
        <v>0</v>
      </c>
      <c r="HK508">
        <v>28.5092</v>
      </c>
      <c r="HL508">
        <v>999.9</v>
      </c>
      <c r="HM508">
        <v>52.1</v>
      </c>
      <c r="HN508">
        <v>30.9</v>
      </c>
      <c r="HO508">
        <v>25.666</v>
      </c>
      <c r="HP508">
        <v>62.0339</v>
      </c>
      <c r="HQ508">
        <v>25.7973</v>
      </c>
      <c r="HR508">
        <v>1</v>
      </c>
      <c r="HS508">
        <v>0.09073929999999999</v>
      </c>
      <c r="HT508">
        <v>-0.0422903</v>
      </c>
      <c r="HU508">
        <v>20.3407</v>
      </c>
      <c r="HV508">
        <v>5.21519</v>
      </c>
      <c r="HW508">
        <v>12.0101</v>
      </c>
      <c r="HX508">
        <v>4.9885</v>
      </c>
      <c r="HY508">
        <v>3.28772</v>
      </c>
      <c r="HZ508">
        <v>9999</v>
      </c>
      <c r="IA508">
        <v>9999</v>
      </c>
      <c r="IB508">
        <v>9999</v>
      </c>
      <c r="IC508">
        <v>6.9</v>
      </c>
      <c r="ID508">
        <v>1.86758</v>
      </c>
      <c r="IE508">
        <v>1.86673</v>
      </c>
      <c r="IF508">
        <v>1.86603</v>
      </c>
      <c r="IG508">
        <v>1.866</v>
      </c>
      <c r="IH508">
        <v>1.86783</v>
      </c>
      <c r="II508">
        <v>1.87027</v>
      </c>
      <c r="IJ508">
        <v>1.86899</v>
      </c>
      <c r="IK508">
        <v>1.87043</v>
      </c>
      <c r="IL508">
        <v>0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-0.24</v>
      </c>
      <c r="IZ508">
        <v>0.1206</v>
      </c>
      <c r="JA508">
        <v>-0.08430758455233166</v>
      </c>
      <c r="JB508">
        <v>-0.0005046786976645747</v>
      </c>
      <c r="JC508">
        <v>-2.788243218172637E-07</v>
      </c>
      <c r="JD508">
        <v>-1.458253586176284E-11</v>
      </c>
      <c r="JE508">
        <v>-0.06436460862781151</v>
      </c>
      <c r="JF508">
        <v>-0.004978686969522418</v>
      </c>
      <c r="JG508">
        <v>0.0008967905392753483</v>
      </c>
      <c r="JH508">
        <v>-1.433903952826167E-05</v>
      </c>
      <c r="JI508">
        <v>4</v>
      </c>
      <c r="JJ508">
        <v>2332</v>
      </c>
      <c r="JK508">
        <v>1</v>
      </c>
      <c r="JL508">
        <v>26</v>
      </c>
      <c r="JM508">
        <v>192969.5</v>
      </c>
      <c r="JN508">
        <v>192969.6</v>
      </c>
      <c r="JO508">
        <v>0.670166</v>
      </c>
      <c r="JP508">
        <v>2.28882</v>
      </c>
      <c r="JQ508">
        <v>1.39648</v>
      </c>
      <c r="JR508">
        <v>2.34619</v>
      </c>
      <c r="JS508">
        <v>1.49536</v>
      </c>
      <c r="JT508">
        <v>2.58911</v>
      </c>
      <c r="JU508">
        <v>36.34</v>
      </c>
      <c r="JV508">
        <v>24.07</v>
      </c>
      <c r="JW508">
        <v>18</v>
      </c>
      <c r="JX508">
        <v>490.208</v>
      </c>
      <c r="JY508">
        <v>454.809</v>
      </c>
      <c r="JZ508">
        <v>27.9161</v>
      </c>
      <c r="KA508">
        <v>28.7241</v>
      </c>
      <c r="KB508">
        <v>30.0004</v>
      </c>
      <c r="KC508">
        <v>28.4898</v>
      </c>
      <c r="KD508">
        <v>28.4144</v>
      </c>
      <c r="KE508">
        <v>13.381</v>
      </c>
      <c r="KF508">
        <v>24.8533</v>
      </c>
      <c r="KG508">
        <v>75.39700000000001</v>
      </c>
      <c r="KH508">
        <v>27.9013</v>
      </c>
      <c r="KI508">
        <v>232.785</v>
      </c>
      <c r="KJ508">
        <v>21.0521</v>
      </c>
      <c r="KK508">
        <v>100.93</v>
      </c>
      <c r="KL508">
        <v>100.493</v>
      </c>
    </row>
    <row r="509" spans="1:298">
      <c r="A509">
        <v>493</v>
      </c>
      <c r="B509">
        <v>1758825602</v>
      </c>
      <c r="C509">
        <v>12566.90000009537</v>
      </c>
      <c r="D509" t="s">
        <v>1435</v>
      </c>
      <c r="E509" t="s">
        <v>1436</v>
      </c>
      <c r="F509">
        <v>5</v>
      </c>
      <c r="G509" t="s">
        <v>1412</v>
      </c>
      <c r="H509" t="s">
        <v>437</v>
      </c>
      <c r="I509" t="s">
        <v>438</v>
      </c>
      <c r="J509">
        <v>1758825594.214286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254.5720093815583</v>
      </c>
      <c r="AL509">
        <v>258.7016606060606</v>
      </c>
      <c r="AM509">
        <v>-3.316171467710641</v>
      </c>
      <c r="AN509">
        <v>65.06535243092706</v>
      </c>
      <c r="AO509">
        <f>(AQ509 - AP509 + DZ509*1E3/(8.314*(EB509+273.15)) * AS509/DY509 * AR509) * DY509/(100*DM509) * 1000/(1000 - AQ509)</f>
        <v>0</v>
      </c>
      <c r="AP509">
        <v>21.10563537225315</v>
      </c>
      <c r="AQ509">
        <v>23.08246424242423</v>
      </c>
      <c r="AR509">
        <v>4.911269986837965E-05</v>
      </c>
      <c r="AS509">
        <v>107.8944392308671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2.7</v>
      </c>
      <c r="DN509">
        <v>0.5</v>
      </c>
      <c r="DO509" t="s">
        <v>440</v>
      </c>
      <c r="DP509">
        <v>2</v>
      </c>
      <c r="DQ509" t="b">
        <v>1</v>
      </c>
      <c r="DR509">
        <v>1758825594.214286</v>
      </c>
      <c r="DS509">
        <v>276.2701428571428</v>
      </c>
      <c r="DT509">
        <v>264.7143214285715</v>
      </c>
      <c r="DU509">
        <v>23.07546071428571</v>
      </c>
      <c r="DV509">
        <v>21.10460357142857</v>
      </c>
      <c r="DW509">
        <v>276.5157142857143</v>
      </c>
      <c r="DX509">
        <v>22.95501428571429</v>
      </c>
      <c r="DY509">
        <v>499.9881428571429</v>
      </c>
      <c r="DZ509">
        <v>91.0523607142857</v>
      </c>
      <c r="EA509">
        <v>0.0290003</v>
      </c>
      <c r="EB509">
        <v>29.79558571428572</v>
      </c>
      <c r="EC509">
        <v>30.00377142857143</v>
      </c>
      <c r="ED509">
        <v>999.9000000000002</v>
      </c>
      <c r="EE509">
        <v>0</v>
      </c>
      <c r="EF509">
        <v>0</v>
      </c>
      <c r="EG509">
        <v>9995.622857142856</v>
      </c>
      <c r="EH509">
        <v>0</v>
      </c>
      <c r="EI509">
        <v>12.20373928571429</v>
      </c>
      <c r="EJ509">
        <v>11.55581428571428</v>
      </c>
      <c r="EK509">
        <v>282.7955714285714</v>
      </c>
      <c r="EL509">
        <v>270.4215</v>
      </c>
      <c r="EM509">
        <v>1.970856785714286</v>
      </c>
      <c r="EN509">
        <v>264.7143214285715</v>
      </c>
      <c r="EO509">
        <v>21.10460357142857</v>
      </c>
      <c r="EP509">
        <v>2.101075</v>
      </c>
      <c r="EQ509">
        <v>1.921623571428572</v>
      </c>
      <c r="ER509">
        <v>18.22732857142857</v>
      </c>
      <c r="ES509">
        <v>16.81291071428571</v>
      </c>
      <c r="ET509">
        <v>1999.986428571428</v>
      </c>
      <c r="EU509">
        <v>0.9800001428571429</v>
      </c>
      <c r="EV509">
        <v>0.02000028571428571</v>
      </c>
      <c r="EW509">
        <v>0</v>
      </c>
      <c r="EX509">
        <v>387.9865</v>
      </c>
      <c r="EY509">
        <v>5.00097</v>
      </c>
      <c r="EZ509">
        <v>7794.176428571429</v>
      </c>
      <c r="FA509">
        <v>16707.46785714286</v>
      </c>
      <c r="FB509">
        <v>41.18699999999999</v>
      </c>
      <c r="FC509">
        <v>41.57324999999999</v>
      </c>
      <c r="FD509">
        <v>41.11375</v>
      </c>
      <c r="FE509">
        <v>41.18699999999999</v>
      </c>
      <c r="FF509">
        <v>41.6692857142857</v>
      </c>
      <c r="FG509">
        <v>1955.086428571429</v>
      </c>
      <c r="FH509">
        <v>39.9</v>
      </c>
      <c r="FI509">
        <v>0</v>
      </c>
      <c r="FJ509">
        <v>1758825603.6</v>
      </c>
      <c r="FK509">
        <v>0</v>
      </c>
      <c r="FL509">
        <v>387.45412</v>
      </c>
      <c r="FM509">
        <v>-38.95784620265347</v>
      </c>
      <c r="FN509">
        <v>-758.8730780452024</v>
      </c>
      <c r="FO509">
        <v>7783.295599999999</v>
      </c>
      <c r="FP509">
        <v>15</v>
      </c>
      <c r="FQ509">
        <v>0</v>
      </c>
      <c r="FR509" t="s">
        <v>441</v>
      </c>
      <c r="FS509">
        <v>1747247426.5</v>
      </c>
      <c r="FT509">
        <v>1747247420.5</v>
      </c>
      <c r="FU509">
        <v>0</v>
      </c>
      <c r="FV509">
        <v>1.027</v>
      </c>
      <c r="FW509">
        <v>0.031</v>
      </c>
      <c r="FX509">
        <v>0.02</v>
      </c>
      <c r="FY509">
        <v>0.05</v>
      </c>
      <c r="FZ509">
        <v>420</v>
      </c>
      <c r="GA509">
        <v>16</v>
      </c>
      <c r="GB509">
        <v>0.01</v>
      </c>
      <c r="GC509">
        <v>0.1</v>
      </c>
      <c r="GD509">
        <v>11.366615</v>
      </c>
      <c r="GE509">
        <v>4.638389493433365</v>
      </c>
      <c r="GF509">
        <v>0.4470870807516137</v>
      </c>
      <c r="GG509">
        <v>0</v>
      </c>
      <c r="GH509">
        <v>389.2877647058824</v>
      </c>
      <c r="GI509">
        <v>-34.33851795356319</v>
      </c>
      <c r="GJ509">
        <v>3.39003814882946</v>
      </c>
      <c r="GK509">
        <v>-1</v>
      </c>
      <c r="GL509">
        <v>1.966912</v>
      </c>
      <c r="GM509">
        <v>0.08670011257035352</v>
      </c>
      <c r="GN509">
        <v>0.008552622755622982</v>
      </c>
      <c r="GO509">
        <v>1</v>
      </c>
      <c r="GP509">
        <v>1</v>
      </c>
      <c r="GQ509">
        <v>2</v>
      </c>
      <c r="GR509" t="s">
        <v>442</v>
      </c>
      <c r="GS509">
        <v>3.13572</v>
      </c>
      <c r="GT509">
        <v>2.68918</v>
      </c>
      <c r="GU509">
        <v>0.0625076</v>
      </c>
      <c r="GV509">
        <v>0.059284</v>
      </c>
      <c r="GW509">
        <v>0.104157</v>
      </c>
      <c r="GX509">
        <v>0.0966043</v>
      </c>
      <c r="GY509">
        <v>29782.2</v>
      </c>
      <c r="GZ509">
        <v>29943.4</v>
      </c>
      <c r="HA509">
        <v>29531.8</v>
      </c>
      <c r="HB509">
        <v>29415.6</v>
      </c>
      <c r="HC509">
        <v>34950.7</v>
      </c>
      <c r="HD509">
        <v>35198.1</v>
      </c>
      <c r="HE509">
        <v>41554.3</v>
      </c>
      <c r="HF509">
        <v>41791.3</v>
      </c>
      <c r="HG509">
        <v>1.92517</v>
      </c>
      <c r="HH509">
        <v>1.88482</v>
      </c>
      <c r="HI509">
        <v>0.0918284</v>
      </c>
      <c r="HJ509">
        <v>0</v>
      </c>
      <c r="HK509">
        <v>28.5105</v>
      </c>
      <c r="HL509">
        <v>999.9</v>
      </c>
      <c r="HM509">
        <v>52.1</v>
      </c>
      <c r="HN509">
        <v>30.9</v>
      </c>
      <c r="HO509">
        <v>25.6674</v>
      </c>
      <c r="HP509">
        <v>62.0439</v>
      </c>
      <c r="HQ509">
        <v>25.6971</v>
      </c>
      <c r="HR509">
        <v>1</v>
      </c>
      <c r="HS509">
        <v>0.0911636</v>
      </c>
      <c r="HT509">
        <v>-0.0193137</v>
      </c>
      <c r="HU509">
        <v>20.3409</v>
      </c>
      <c r="HV509">
        <v>5.21594</v>
      </c>
      <c r="HW509">
        <v>12.0105</v>
      </c>
      <c r="HX509">
        <v>4.9883</v>
      </c>
      <c r="HY509">
        <v>3.28753</v>
      </c>
      <c r="HZ509">
        <v>9999</v>
      </c>
      <c r="IA509">
        <v>9999</v>
      </c>
      <c r="IB509">
        <v>9999</v>
      </c>
      <c r="IC509">
        <v>6.9</v>
      </c>
      <c r="ID509">
        <v>1.86758</v>
      </c>
      <c r="IE509">
        <v>1.86674</v>
      </c>
      <c r="IF509">
        <v>1.86602</v>
      </c>
      <c r="IG509">
        <v>1.866</v>
      </c>
      <c r="IH509">
        <v>1.86784</v>
      </c>
      <c r="II509">
        <v>1.87027</v>
      </c>
      <c r="IJ509">
        <v>1.86898</v>
      </c>
      <c r="IK509">
        <v>1.87043</v>
      </c>
      <c r="IL509">
        <v>0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-0.229</v>
      </c>
      <c r="IZ509">
        <v>0.1206</v>
      </c>
      <c r="JA509">
        <v>-0.08430758455233166</v>
      </c>
      <c r="JB509">
        <v>-0.0005046786976645747</v>
      </c>
      <c r="JC509">
        <v>-2.788243218172637E-07</v>
      </c>
      <c r="JD509">
        <v>-1.458253586176284E-11</v>
      </c>
      <c r="JE509">
        <v>-0.06436460862781151</v>
      </c>
      <c r="JF509">
        <v>-0.004978686969522418</v>
      </c>
      <c r="JG509">
        <v>0.0008967905392753483</v>
      </c>
      <c r="JH509">
        <v>-1.433903952826167E-05</v>
      </c>
      <c r="JI509">
        <v>4</v>
      </c>
      <c r="JJ509">
        <v>2332</v>
      </c>
      <c r="JK509">
        <v>1</v>
      </c>
      <c r="JL509">
        <v>26</v>
      </c>
      <c r="JM509">
        <v>192969.6</v>
      </c>
      <c r="JN509">
        <v>192969.7</v>
      </c>
      <c r="JO509">
        <v>0.637207</v>
      </c>
      <c r="JP509">
        <v>2.30347</v>
      </c>
      <c r="JQ509">
        <v>1.39648</v>
      </c>
      <c r="JR509">
        <v>2.34619</v>
      </c>
      <c r="JS509">
        <v>1.49536</v>
      </c>
      <c r="JT509">
        <v>2.58301</v>
      </c>
      <c r="JU509">
        <v>36.34</v>
      </c>
      <c r="JV509">
        <v>24.07</v>
      </c>
      <c r="JW509">
        <v>18</v>
      </c>
      <c r="JX509">
        <v>490.23</v>
      </c>
      <c r="JY509">
        <v>454.725</v>
      </c>
      <c r="JZ509">
        <v>27.9057</v>
      </c>
      <c r="KA509">
        <v>28.7301</v>
      </c>
      <c r="KB509">
        <v>30.0004</v>
      </c>
      <c r="KC509">
        <v>28.4945</v>
      </c>
      <c r="KD509">
        <v>28.4197</v>
      </c>
      <c r="KE509">
        <v>12.6358</v>
      </c>
      <c r="KF509">
        <v>24.8533</v>
      </c>
      <c r="KG509">
        <v>75.39700000000001</v>
      </c>
      <c r="KH509">
        <v>27.8976</v>
      </c>
      <c r="KI509">
        <v>212.75</v>
      </c>
      <c r="KJ509">
        <v>21.047</v>
      </c>
      <c r="KK509">
        <v>100.927</v>
      </c>
      <c r="KL509">
        <v>100.494</v>
      </c>
    </row>
    <row r="510" spans="1:298">
      <c r="A510">
        <v>494</v>
      </c>
      <c r="B510">
        <v>1758825607</v>
      </c>
      <c r="C510">
        <v>12571.90000009537</v>
      </c>
      <c r="D510" t="s">
        <v>1437</v>
      </c>
      <c r="E510" t="s">
        <v>1438</v>
      </c>
      <c r="F510">
        <v>5</v>
      </c>
      <c r="G510" t="s">
        <v>1412</v>
      </c>
      <c r="H510" t="s">
        <v>437</v>
      </c>
      <c r="I510" t="s">
        <v>438</v>
      </c>
      <c r="J510">
        <v>1758825599.5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237.6482937442274</v>
      </c>
      <c r="AL510">
        <v>242.272406060606</v>
      </c>
      <c r="AM510">
        <v>-3.293331368227786</v>
      </c>
      <c r="AN510">
        <v>65.06535243092706</v>
      </c>
      <c r="AO510">
        <f>(AQ510 - AP510 + DZ510*1E3/(8.314*(EB510+273.15)) * AS510/DY510 * AR510) * DY510/(100*DM510) * 1000/(1000 - AQ510)</f>
        <v>0</v>
      </c>
      <c r="AP510">
        <v>21.10686862438948</v>
      </c>
      <c r="AQ510">
        <v>23.08427393939393</v>
      </c>
      <c r="AR510">
        <v>4.254320965109283E-05</v>
      </c>
      <c r="AS510">
        <v>107.8944392308671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2.7</v>
      </c>
      <c r="DN510">
        <v>0.5</v>
      </c>
      <c r="DO510" t="s">
        <v>440</v>
      </c>
      <c r="DP510">
        <v>2</v>
      </c>
      <c r="DQ510" t="b">
        <v>1</v>
      </c>
      <c r="DR510">
        <v>1758825599.5</v>
      </c>
      <c r="DS510">
        <v>259.2267777777778</v>
      </c>
      <c r="DT510">
        <v>247.2196296296296</v>
      </c>
      <c r="DU510">
        <v>23.08059259259259</v>
      </c>
      <c r="DV510">
        <v>21.10556666666666</v>
      </c>
      <c r="DW510">
        <v>259.4610740740741</v>
      </c>
      <c r="DX510">
        <v>22.96007037037037</v>
      </c>
      <c r="DY510">
        <v>499.9830370370371</v>
      </c>
      <c r="DZ510">
        <v>91.05171481481479</v>
      </c>
      <c r="EA510">
        <v>0.0291074</v>
      </c>
      <c r="EB510">
        <v>29.79765185185186</v>
      </c>
      <c r="EC510">
        <v>30.01084814814815</v>
      </c>
      <c r="ED510">
        <v>999.9000000000001</v>
      </c>
      <c r="EE510">
        <v>0</v>
      </c>
      <c r="EF510">
        <v>0</v>
      </c>
      <c r="EG510">
        <v>9994.029999999997</v>
      </c>
      <c r="EH510">
        <v>0</v>
      </c>
      <c r="EI510">
        <v>12.37184444444445</v>
      </c>
      <c r="EJ510">
        <v>12.00710740740741</v>
      </c>
      <c r="EK510">
        <v>265.3511481481482</v>
      </c>
      <c r="EL510">
        <v>252.5498148148148</v>
      </c>
      <c r="EM510">
        <v>1.975026666666666</v>
      </c>
      <c r="EN510">
        <v>247.2196296296296</v>
      </c>
      <c r="EO510">
        <v>21.10556666666666</v>
      </c>
      <c r="EP510">
        <v>2.101527407407408</v>
      </c>
      <c r="EQ510">
        <v>1.921697777777778</v>
      </c>
      <c r="ER510">
        <v>18.23076666666667</v>
      </c>
      <c r="ES510">
        <v>16.81351851851852</v>
      </c>
      <c r="ET510">
        <v>2000.005925925926</v>
      </c>
      <c r="EU510">
        <v>0.9800003703703702</v>
      </c>
      <c r="EV510">
        <v>0.01999994444444445</v>
      </c>
      <c r="EW510">
        <v>0</v>
      </c>
      <c r="EX510">
        <v>384.3829629629629</v>
      </c>
      <c r="EY510">
        <v>5.00097</v>
      </c>
      <c r="EZ510">
        <v>7722.399629629631</v>
      </c>
      <c r="FA510">
        <v>16707.62592592592</v>
      </c>
      <c r="FB510">
        <v>41.18699999999999</v>
      </c>
      <c r="FC510">
        <v>41.59</v>
      </c>
      <c r="FD510">
        <v>41.11566666666667</v>
      </c>
      <c r="FE510">
        <v>41.18699999999999</v>
      </c>
      <c r="FF510">
        <v>41.6778148148148</v>
      </c>
      <c r="FG510">
        <v>1955.105925925926</v>
      </c>
      <c r="FH510">
        <v>39.9</v>
      </c>
      <c r="FI510">
        <v>0</v>
      </c>
      <c r="FJ510">
        <v>1758825608.4</v>
      </c>
      <c r="FK510">
        <v>0</v>
      </c>
      <c r="FL510">
        <v>384.055</v>
      </c>
      <c r="FM510">
        <v>-45.15330761495644</v>
      </c>
      <c r="FN510">
        <v>-922.709229369695</v>
      </c>
      <c r="FO510">
        <v>7715.909200000002</v>
      </c>
      <c r="FP510">
        <v>15</v>
      </c>
      <c r="FQ510">
        <v>0</v>
      </c>
      <c r="FR510" t="s">
        <v>441</v>
      </c>
      <c r="FS510">
        <v>1747247426.5</v>
      </c>
      <c r="FT510">
        <v>1747247420.5</v>
      </c>
      <c r="FU510">
        <v>0</v>
      </c>
      <c r="FV510">
        <v>1.027</v>
      </c>
      <c r="FW510">
        <v>0.031</v>
      </c>
      <c r="FX510">
        <v>0.02</v>
      </c>
      <c r="FY510">
        <v>0.05</v>
      </c>
      <c r="FZ510">
        <v>420</v>
      </c>
      <c r="GA510">
        <v>16</v>
      </c>
      <c r="GB510">
        <v>0.01</v>
      </c>
      <c r="GC510">
        <v>0.1</v>
      </c>
      <c r="GD510">
        <v>11.696565</v>
      </c>
      <c r="GE510">
        <v>4.996784240150076</v>
      </c>
      <c r="GF510">
        <v>0.4826323013174729</v>
      </c>
      <c r="GG510">
        <v>0</v>
      </c>
      <c r="GH510">
        <v>387.0759117647059</v>
      </c>
      <c r="GI510">
        <v>-39.1981207127726</v>
      </c>
      <c r="GJ510">
        <v>3.865749583865427</v>
      </c>
      <c r="GK510">
        <v>-1</v>
      </c>
      <c r="GL510">
        <v>1.97136275</v>
      </c>
      <c r="GM510">
        <v>0.05384026266416159</v>
      </c>
      <c r="GN510">
        <v>0.005691401403652699</v>
      </c>
      <c r="GO510">
        <v>1</v>
      </c>
      <c r="GP510">
        <v>1</v>
      </c>
      <c r="GQ510">
        <v>2</v>
      </c>
      <c r="GR510" t="s">
        <v>442</v>
      </c>
      <c r="GS510">
        <v>3.13569</v>
      </c>
      <c r="GT510">
        <v>2.68931</v>
      </c>
      <c r="GU510">
        <v>0.0590478</v>
      </c>
      <c r="GV510">
        <v>0.0556839</v>
      </c>
      <c r="GW510">
        <v>0.104161</v>
      </c>
      <c r="GX510">
        <v>0.0966071</v>
      </c>
      <c r="GY510">
        <v>29892</v>
      </c>
      <c r="GZ510">
        <v>30057.6</v>
      </c>
      <c r="HA510">
        <v>29531.7</v>
      </c>
      <c r="HB510">
        <v>29415.2</v>
      </c>
      <c r="HC510">
        <v>34950.6</v>
      </c>
      <c r="HD510">
        <v>35197.3</v>
      </c>
      <c r="HE510">
        <v>41554.4</v>
      </c>
      <c r="HF510">
        <v>41790.6</v>
      </c>
      <c r="HG510">
        <v>1.92485</v>
      </c>
      <c r="HH510">
        <v>1.8845</v>
      </c>
      <c r="HI510">
        <v>0.0923872</v>
      </c>
      <c r="HJ510">
        <v>0</v>
      </c>
      <c r="HK510">
        <v>28.5116</v>
      </c>
      <c r="HL510">
        <v>999.9</v>
      </c>
      <c r="HM510">
        <v>52.1</v>
      </c>
      <c r="HN510">
        <v>30.9</v>
      </c>
      <c r="HO510">
        <v>25.6677</v>
      </c>
      <c r="HP510">
        <v>62.0239</v>
      </c>
      <c r="HQ510">
        <v>25.621</v>
      </c>
      <c r="HR510">
        <v>1</v>
      </c>
      <c r="HS510">
        <v>0.0915193</v>
      </c>
      <c r="HT510">
        <v>0.00483932</v>
      </c>
      <c r="HU510">
        <v>20.3409</v>
      </c>
      <c r="HV510">
        <v>5.21699</v>
      </c>
      <c r="HW510">
        <v>12.0113</v>
      </c>
      <c r="HX510">
        <v>4.98885</v>
      </c>
      <c r="HY510">
        <v>3.2877</v>
      </c>
      <c r="HZ510">
        <v>9999</v>
      </c>
      <c r="IA510">
        <v>9999</v>
      </c>
      <c r="IB510">
        <v>9999</v>
      </c>
      <c r="IC510">
        <v>6.9</v>
      </c>
      <c r="ID510">
        <v>1.86758</v>
      </c>
      <c r="IE510">
        <v>1.86672</v>
      </c>
      <c r="IF510">
        <v>1.86604</v>
      </c>
      <c r="IG510">
        <v>1.866</v>
      </c>
      <c r="IH510">
        <v>1.86783</v>
      </c>
      <c r="II510">
        <v>1.87027</v>
      </c>
      <c r="IJ510">
        <v>1.86898</v>
      </c>
      <c r="IK510">
        <v>1.87042</v>
      </c>
      <c r="IL510">
        <v>0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-0.218</v>
      </c>
      <c r="IZ510">
        <v>0.1205</v>
      </c>
      <c r="JA510">
        <v>-0.08430758455233166</v>
      </c>
      <c r="JB510">
        <v>-0.0005046786976645747</v>
      </c>
      <c r="JC510">
        <v>-2.788243218172637E-07</v>
      </c>
      <c r="JD510">
        <v>-1.458253586176284E-11</v>
      </c>
      <c r="JE510">
        <v>-0.06436460862781151</v>
      </c>
      <c r="JF510">
        <v>-0.004978686969522418</v>
      </c>
      <c r="JG510">
        <v>0.0008967905392753483</v>
      </c>
      <c r="JH510">
        <v>-1.433903952826167E-05</v>
      </c>
      <c r="JI510">
        <v>4</v>
      </c>
      <c r="JJ510">
        <v>2332</v>
      </c>
      <c r="JK510">
        <v>1</v>
      </c>
      <c r="JL510">
        <v>26</v>
      </c>
      <c r="JM510">
        <v>192969.7</v>
      </c>
      <c r="JN510">
        <v>192969.8</v>
      </c>
      <c r="JO510">
        <v>0.600586</v>
      </c>
      <c r="JP510">
        <v>2.29858</v>
      </c>
      <c r="JQ510">
        <v>1.39771</v>
      </c>
      <c r="JR510">
        <v>2.34741</v>
      </c>
      <c r="JS510">
        <v>1.49536</v>
      </c>
      <c r="JT510">
        <v>2.677</v>
      </c>
      <c r="JU510">
        <v>36.34</v>
      </c>
      <c r="JV510">
        <v>24.0612</v>
      </c>
      <c r="JW510">
        <v>18</v>
      </c>
      <c r="JX510">
        <v>490.068</v>
      </c>
      <c r="JY510">
        <v>454.559</v>
      </c>
      <c r="JZ510">
        <v>27.8977</v>
      </c>
      <c r="KA510">
        <v>28.736</v>
      </c>
      <c r="KB510">
        <v>30.0004</v>
      </c>
      <c r="KC510">
        <v>28.4998</v>
      </c>
      <c r="KD510">
        <v>28.4245</v>
      </c>
      <c r="KE510">
        <v>11.9478</v>
      </c>
      <c r="KF510">
        <v>24.8533</v>
      </c>
      <c r="KG510">
        <v>75.39700000000001</v>
      </c>
      <c r="KH510">
        <v>27.8848</v>
      </c>
      <c r="KI510">
        <v>199.382</v>
      </c>
      <c r="KJ510">
        <v>21.0397</v>
      </c>
      <c r="KK510">
        <v>100.927</v>
      </c>
      <c r="KL510">
        <v>100.492</v>
      </c>
    </row>
    <row r="511" spans="1:298">
      <c r="A511">
        <v>495</v>
      </c>
      <c r="B511">
        <v>1758825612</v>
      </c>
      <c r="C511">
        <v>12576.90000009537</v>
      </c>
      <c r="D511" t="s">
        <v>1439</v>
      </c>
      <c r="E511" t="s">
        <v>1440</v>
      </c>
      <c r="F511">
        <v>5</v>
      </c>
      <c r="G511" t="s">
        <v>1412</v>
      </c>
      <c r="H511" t="s">
        <v>437</v>
      </c>
      <c r="I511" t="s">
        <v>438</v>
      </c>
      <c r="J511">
        <v>1758825604.214286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220.6676204585955</v>
      </c>
      <c r="AL511">
        <v>225.8168969696968</v>
      </c>
      <c r="AM511">
        <v>-3.291469577626355</v>
      </c>
      <c r="AN511">
        <v>65.06535243092706</v>
      </c>
      <c r="AO511">
        <f>(AQ511 - AP511 + DZ511*1E3/(8.314*(EB511+273.15)) * AS511/DY511 * AR511) * DY511/(100*DM511) * 1000/(1000 - AQ511)</f>
        <v>0</v>
      </c>
      <c r="AP511">
        <v>21.10762183575187</v>
      </c>
      <c r="AQ511">
        <v>23.08500606060606</v>
      </c>
      <c r="AR511">
        <v>1.323885439408341E-05</v>
      </c>
      <c r="AS511">
        <v>107.8944392308671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2.7</v>
      </c>
      <c r="DN511">
        <v>0.5</v>
      </c>
      <c r="DO511" t="s">
        <v>440</v>
      </c>
      <c r="DP511">
        <v>2</v>
      </c>
      <c r="DQ511" t="b">
        <v>1</v>
      </c>
      <c r="DR511">
        <v>1758825604.214286</v>
      </c>
      <c r="DS511">
        <v>244.0436428571429</v>
      </c>
      <c r="DT511">
        <v>231.5836428571428</v>
      </c>
      <c r="DU511">
        <v>23.08281428571428</v>
      </c>
      <c r="DV511">
        <v>21.10656071428571</v>
      </c>
      <c r="DW511">
        <v>244.268</v>
      </c>
      <c r="DX511">
        <v>22.96226785714286</v>
      </c>
      <c r="DY511">
        <v>499.9769285714286</v>
      </c>
      <c r="DZ511">
        <v>91.05156428571431</v>
      </c>
      <c r="EA511">
        <v>0.02910835</v>
      </c>
      <c r="EB511">
        <v>29.80009642857143</v>
      </c>
      <c r="EC511">
        <v>30.01279285714285</v>
      </c>
      <c r="ED511">
        <v>999.9000000000002</v>
      </c>
      <c r="EE511">
        <v>0</v>
      </c>
      <c r="EF511">
        <v>0</v>
      </c>
      <c r="EG511">
        <v>9995.468928571428</v>
      </c>
      <c r="EH511">
        <v>0</v>
      </c>
      <c r="EI511">
        <v>12.29354642857143</v>
      </c>
      <c r="EJ511">
        <v>12.45985357142857</v>
      </c>
      <c r="EK511">
        <v>249.8098928571429</v>
      </c>
      <c r="EL511">
        <v>236.5769642857143</v>
      </c>
      <c r="EM511">
        <v>1.9762525</v>
      </c>
      <c r="EN511">
        <v>231.5836428571428</v>
      </c>
      <c r="EO511">
        <v>21.10656071428571</v>
      </c>
      <c r="EP511">
        <v>2.101726428571428</v>
      </c>
      <c r="EQ511">
        <v>1.921785714285714</v>
      </c>
      <c r="ER511">
        <v>18.23228214285714</v>
      </c>
      <c r="ES511">
        <v>16.81423571428571</v>
      </c>
      <c r="ET511">
        <v>2000.011785714285</v>
      </c>
      <c r="EU511">
        <v>0.9800005000000001</v>
      </c>
      <c r="EV511">
        <v>0.01999975</v>
      </c>
      <c r="EW511">
        <v>0</v>
      </c>
      <c r="EX511">
        <v>380.5638571428572</v>
      </c>
      <c r="EY511">
        <v>5.00097</v>
      </c>
      <c r="EZ511">
        <v>7644.827142857143</v>
      </c>
      <c r="FA511">
        <v>16707.67857142858</v>
      </c>
      <c r="FB511">
        <v>41.18699999999999</v>
      </c>
      <c r="FC511">
        <v>41.60925</v>
      </c>
      <c r="FD511">
        <v>41.1205</v>
      </c>
      <c r="FE511">
        <v>41.19824999999999</v>
      </c>
      <c r="FF511">
        <v>41.68257142857141</v>
      </c>
      <c r="FG511">
        <v>1955.111785714285</v>
      </c>
      <c r="FH511">
        <v>39.9</v>
      </c>
      <c r="FI511">
        <v>0</v>
      </c>
      <c r="FJ511">
        <v>1758825613.2</v>
      </c>
      <c r="FK511">
        <v>0</v>
      </c>
      <c r="FL511">
        <v>380.1082</v>
      </c>
      <c r="FM511">
        <v>-53.66915384219234</v>
      </c>
      <c r="FN511">
        <v>-1080.927692292897</v>
      </c>
      <c r="FO511">
        <v>7636.052000000001</v>
      </c>
      <c r="FP511">
        <v>15</v>
      </c>
      <c r="FQ511">
        <v>0</v>
      </c>
      <c r="FR511" t="s">
        <v>441</v>
      </c>
      <c r="FS511">
        <v>1747247426.5</v>
      </c>
      <c r="FT511">
        <v>1747247420.5</v>
      </c>
      <c r="FU511">
        <v>0</v>
      </c>
      <c r="FV511">
        <v>1.027</v>
      </c>
      <c r="FW511">
        <v>0.031</v>
      </c>
      <c r="FX511">
        <v>0.02</v>
      </c>
      <c r="FY511">
        <v>0.05</v>
      </c>
      <c r="FZ511">
        <v>420</v>
      </c>
      <c r="GA511">
        <v>16</v>
      </c>
      <c r="GB511">
        <v>0.01</v>
      </c>
      <c r="GC511">
        <v>0.1</v>
      </c>
      <c r="GD511">
        <v>12.2327875</v>
      </c>
      <c r="GE511">
        <v>5.710211257035627</v>
      </c>
      <c r="GF511">
        <v>0.5512211762022119</v>
      </c>
      <c r="GG511">
        <v>0</v>
      </c>
      <c r="GH511">
        <v>382.6917352941177</v>
      </c>
      <c r="GI511">
        <v>-48.04249046258445</v>
      </c>
      <c r="GJ511">
        <v>4.732622754436821</v>
      </c>
      <c r="GK511">
        <v>-1</v>
      </c>
      <c r="GL511">
        <v>1.9753045</v>
      </c>
      <c r="GM511">
        <v>0.01648075046904585</v>
      </c>
      <c r="GN511">
        <v>0.002065020520479133</v>
      </c>
      <c r="GO511">
        <v>1</v>
      </c>
      <c r="GP511">
        <v>1</v>
      </c>
      <c r="GQ511">
        <v>2</v>
      </c>
      <c r="GR511" t="s">
        <v>442</v>
      </c>
      <c r="GS511">
        <v>3.13551</v>
      </c>
      <c r="GT511">
        <v>2.68963</v>
      </c>
      <c r="GU511">
        <v>0.055512</v>
      </c>
      <c r="GV511">
        <v>0.0520082</v>
      </c>
      <c r="GW511">
        <v>0.104167</v>
      </c>
      <c r="GX511">
        <v>0.09660530000000001</v>
      </c>
      <c r="GY511">
        <v>30003.6</v>
      </c>
      <c r="GZ511">
        <v>30174.3</v>
      </c>
      <c r="HA511">
        <v>29531</v>
      </c>
      <c r="HB511">
        <v>29414.9</v>
      </c>
      <c r="HC511">
        <v>34949.4</v>
      </c>
      <c r="HD511">
        <v>35196.8</v>
      </c>
      <c r="HE511">
        <v>41553.4</v>
      </c>
      <c r="HF511">
        <v>41789.9</v>
      </c>
      <c r="HG511">
        <v>1.92498</v>
      </c>
      <c r="HH511">
        <v>1.88487</v>
      </c>
      <c r="HI511">
        <v>0.09278210000000001</v>
      </c>
      <c r="HJ511">
        <v>0</v>
      </c>
      <c r="HK511">
        <v>28.5129</v>
      </c>
      <c r="HL511">
        <v>999.9</v>
      </c>
      <c r="HM511">
        <v>52.1</v>
      </c>
      <c r="HN511">
        <v>30.9</v>
      </c>
      <c r="HO511">
        <v>25.6683</v>
      </c>
      <c r="HP511">
        <v>61.9739</v>
      </c>
      <c r="HQ511">
        <v>25.7452</v>
      </c>
      <c r="HR511">
        <v>1</v>
      </c>
      <c r="HS511">
        <v>0.0919995</v>
      </c>
      <c r="HT511">
        <v>0.0301443</v>
      </c>
      <c r="HU511">
        <v>20.3407</v>
      </c>
      <c r="HV511">
        <v>5.21654</v>
      </c>
      <c r="HW511">
        <v>12.0113</v>
      </c>
      <c r="HX511">
        <v>4.98855</v>
      </c>
      <c r="HY511">
        <v>3.28772</v>
      </c>
      <c r="HZ511">
        <v>9999</v>
      </c>
      <c r="IA511">
        <v>9999</v>
      </c>
      <c r="IB511">
        <v>9999</v>
      </c>
      <c r="IC511">
        <v>6.9</v>
      </c>
      <c r="ID511">
        <v>1.8676</v>
      </c>
      <c r="IE511">
        <v>1.86674</v>
      </c>
      <c r="IF511">
        <v>1.86604</v>
      </c>
      <c r="IG511">
        <v>1.866</v>
      </c>
      <c r="IH511">
        <v>1.86783</v>
      </c>
      <c r="II511">
        <v>1.87028</v>
      </c>
      <c r="IJ511">
        <v>1.86899</v>
      </c>
      <c r="IK511">
        <v>1.87042</v>
      </c>
      <c r="IL511">
        <v>0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-0.208</v>
      </c>
      <c r="IZ511">
        <v>0.1206</v>
      </c>
      <c r="JA511">
        <v>-0.08430758455233166</v>
      </c>
      <c r="JB511">
        <v>-0.0005046786976645747</v>
      </c>
      <c r="JC511">
        <v>-2.788243218172637E-07</v>
      </c>
      <c r="JD511">
        <v>-1.458253586176284E-11</v>
      </c>
      <c r="JE511">
        <v>-0.06436460862781151</v>
      </c>
      <c r="JF511">
        <v>-0.004978686969522418</v>
      </c>
      <c r="JG511">
        <v>0.0008967905392753483</v>
      </c>
      <c r="JH511">
        <v>-1.433903952826167E-05</v>
      </c>
      <c r="JI511">
        <v>4</v>
      </c>
      <c r="JJ511">
        <v>2332</v>
      </c>
      <c r="JK511">
        <v>1</v>
      </c>
      <c r="JL511">
        <v>26</v>
      </c>
      <c r="JM511">
        <v>192969.8</v>
      </c>
      <c r="JN511">
        <v>192969.9</v>
      </c>
      <c r="JO511">
        <v>0.565186</v>
      </c>
      <c r="JP511">
        <v>2.29492</v>
      </c>
      <c r="JQ511">
        <v>1.39648</v>
      </c>
      <c r="JR511">
        <v>2.34619</v>
      </c>
      <c r="JS511">
        <v>1.49536</v>
      </c>
      <c r="JT511">
        <v>2.6355</v>
      </c>
      <c r="JU511">
        <v>36.34</v>
      </c>
      <c r="JV511">
        <v>24.07</v>
      </c>
      <c r="JW511">
        <v>18</v>
      </c>
      <c r="JX511">
        <v>490.191</v>
      </c>
      <c r="JY511">
        <v>454.831</v>
      </c>
      <c r="JZ511">
        <v>27.8839</v>
      </c>
      <c r="KA511">
        <v>28.7411</v>
      </c>
      <c r="KB511">
        <v>30.0004</v>
      </c>
      <c r="KC511">
        <v>28.5052</v>
      </c>
      <c r="KD511">
        <v>28.4293</v>
      </c>
      <c r="KE511">
        <v>11.1943</v>
      </c>
      <c r="KF511">
        <v>24.8533</v>
      </c>
      <c r="KG511">
        <v>75.39700000000001</v>
      </c>
      <c r="KH511">
        <v>27.8685</v>
      </c>
      <c r="KI511">
        <v>179.347</v>
      </c>
      <c r="KJ511">
        <v>21.0264</v>
      </c>
      <c r="KK511">
        <v>100.925</v>
      </c>
      <c r="KL511">
        <v>100.491</v>
      </c>
    </row>
    <row r="512" spans="1:298">
      <c r="A512">
        <v>496</v>
      </c>
      <c r="B512">
        <v>1758825617</v>
      </c>
      <c r="C512">
        <v>12581.90000009537</v>
      </c>
      <c r="D512" t="s">
        <v>1441</v>
      </c>
      <c r="E512" t="s">
        <v>1442</v>
      </c>
      <c r="F512">
        <v>5</v>
      </c>
      <c r="G512" t="s">
        <v>1412</v>
      </c>
      <c r="H512" t="s">
        <v>437</v>
      </c>
      <c r="I512" t="s">
        <v>438</v>
      </c>
      <c r="J512">
        <v>1758825609.5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203.7992521568649</v>
      </c>
      <c r="AL512">
        <v>209.4628242424242</v>
      </c>
      <c r="AM512">
        <v>-3.268139505872127</v>
      </c>
      <c r="AN512">
        <v>65.06535243092706</v>
      </c>
      <c r="AO512">
        <f>(AQ512 - AP512 + DZ512*1E3/(8.314*(EB512+273.15)) * AS512/DY512 * AR512) * DY512/(100*DM512) * 1000/(1000 - AQ512)</f>
        <v>0</v>
      </c>
      <c r="AP512">
        <v>21.10570547058984</v>
      </c>
      <c r="AQ512">
        <v>23.08846363636363</v>
      </c>
      <c r="AR512">
        <v>3.348938610392977E-05</v>
      </c>
      <c r="AS512">
        <v>107.8944392308671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2.7</v>
      </c>
      <c r="DN512">
        <v>0.5</v>
      </c>
      <c r="DO512" t="s">
        <v>440</v>
      </c>
      <c r="DP512">
        <v>2</v>
      </c>
      <c r="DQ512" t="b">
        <v>1</v>
      </c>
      <c r="DR512">
        <v>1758825609.5</v>
      </c>
      <c r="DS512">
        <v>227.0563333333333</v>
      </c>
      <c r="DT512">
        <v>214.0631111111111</v>
      </c>
      <c r="DU512">
        <v>23.08487037037037</v>
      </c>
      <c r="DV512">
        <v>21.10607777777778</v>
      </c>
      <c r="DW512">
        <v>227.2698518518518</v>
      </c>
      <c r="DX512">
        <v>22.96430000000001</v>
      </c>
      <c r="DY512">
        <v>499.977074074074</v>
      </c>
      <c r="DZ512">
        <v>91.05162592592593</v>
      </c>
      <c r="EA512">
        <v>0.02918091481481482</v>
      </c>
      <c r="EB512">
        <v>29.80233703703703</v>
      </c>
      <c r="EC512">
        <v>30.01654074074074</v>
      </c>
      <c r="ED512">
        <v>999.9000000000001</v>
      </c>
      <c r="EE512">
        <v>0</v>
      </c>
      <c r="EF512">
        <v>0</v>
      </c>
      <c r="EG512">
        <v>9997.181111111111</v>
      </c>
      <c r="EH512">
        <v>0</v>
      </c>
      <c r="EI512">
        <v>11.97699259259259</v>
      </c>
      <c r="EJ512">
        <v>12.99307037037037</v>
      </c>
      <c r="EK512">
        <v>232.4217407407407</v>
      </c>
      <c r="EL512">
        <v>218.6785925925926</v>
      </c>
      <c r="EM512">
        <v>1.978792592592592</v>
      </c>
      <c r="EN512">
        <v>214.0631111111111</v>
      </c>
      <c r="EO512">
        <v>21.10607777777778</v>
      </c>
      <c r="EP512">
        <v>2.101915925925926</v>
      </c>
      <c r="EQ512">
        <v>1.921743703703704</v>
      </c>
      <c r="ER512">
        <v>18.23371481481481</v>
      </c>
      <c r="ES512">
        <v>16.81389259259259</v>
      </c>
      <c r="ET512">
        <v>2000.004814814815</v>
      </c>
      <c r="EU512">
        <v>0.9800005925925924</v>
      </c>
      <c r="EV512">
        <v>0.01999961481481481</v>
      </c>
      <c r="EW512">
        <v>0</v>
      </c>
      <c r="EX512">
        <v>375.4255185185185</v>
      </c>
      <c r="EY512">
        <v>5.00097</v>
      </c>
      <c r="EZ512">
        <v>7542.406666666666</v>
      </c>
      <c r="FA512">
        <v>16707.62222222222</v>
      </c>
      <c r="FB512">
        <v>41.18699999999999</v>
      </c>
      <c r="FC512">
        <v>41.62033333333333</v>
      </c>
      <c r="FD512">
        <v>41.125</v>
      </c>
      <c r="FE512">
        <v>41.20566666666667</v>
      </c>
      <c r="FF512">
        <v>41.68699999999999</v>
      </c>
      <c r="FG512">
        <v>1955.104814814815</v>
      </c>
      <c r="FH512">
        <v>39.9</v>
      </c>
      <c r="FI512">
        <v>0</v>
      </c>
      <c r="FJ512">
        <v>1758825618</v>
      </c>
      <c r="FK512">
        <v>0</v>
      </c>
      <c r="FL512">
        <v>375.39604</v>
      </c>
      <c r="FM512">
        <v>-63.49538451001365</v>
      </c>
      <c r="FN512">
        <v>-1244.949998118701</v>
      </c>
      <c r="FO512">
        <v>7542.5152</v>
      </c>
      <c r="FP512">
        <v>15</v>
      </c>
      <c r="FQ512">
        <v>0</v>
      </c>
      <c r="FR512" t="s">
        <v>441</v>
      </c>
      <c r="FS512">
        <v>1747247426.5</v>
      </c>
      <c r="FT512">
        <v>1747247420.5</v>
      </c>
      <c r="FU512">
        <v>0</v>
      </c>
      <c r="FV512">
        <v>1.027</v>
      </c>
      <c r="FW512">
        <v>0.031</v>
      </c>
      <c r="FX512">
        <v>0.02</v>
      </c>
      <c r="FY512">
        <v>0.05</v>
      </c>
      <c r="FZ512">
        <v>420</v>
      </c>
      <c r="GA512">
        <v>16</v>
      </c>
      <c r="GB512">
        <v>0.01</v>
      </c>
      <c r="GC512">
        <v>0.1</v>
      </c>
      <c r="GD512">
        <v>12.7134525</v>
      </c>
      <c r="GE512">
        <v>6.061669418386462</v>
      </c>
      <c r="GF512">
        <v>0.5836604972017123</v>
      </c>
      <c r="GG512">
        <v>0</v>
      </c>
      <c r="GH512">
        <v>377.8740882352941</v>
      </c>
      <c r="GI512">
        <v>-58.23570664875723</v>
      </c>
      <c r="GJ512">
        <v>5.739039663299112</v>
      </c>
      <c r="GK512">
        <v>-1</v>
      </c>
      <c r="GL512">
        <v>1.97797475</v>
      </c>
      <c r="GM512">
        <v>0.02829917448405017</v>
      </c>
      <c r="GN512">
        <v>0.003949798088193879</v>
      </c>
      <c r="GO512">
        <v>1</v>
      </c>
      <c r="GP512">
        <v>1</v>
      </c>
      <c r="GQ512">
        <v>2</v>
      </c>
      <c r="GR512" t="s">
        <v>442</v>
      </c>
      <c r="GS512">
        <v>3.13559</v>
      </c>
      <c r="GT512">
        <v>2.68953</v>
      </c>
      <c r="GU512">
        <v>0.0519152</v>
      </c>
      <c r="GV512">
        <v>0.0482481</v>
      </c>
      <c r="GW512">
        <v>0.104171</v>
      </c>
      <c r="GX512">
        <v>0.0965361</v>
      </c>
      <c r="GY512">
        <v>30117.7</v>
      </c>
      <c r="GZ512">
        <v>30293.7</v>
      </c>
      <c r="HA512">
        <v>29530.9</v>
      </c>
      <c r="HB512">
        <v>29414.7</v>
      </c>
      <c r="HC512">
        <v>34948.9</v>
      </c>
      <c r="HD512">
        <v>35199.2</v>
      </c>
      <c r="HE512">
        <v>41553.1</v>
      </c>
      <c r="HF512">
        <v>41789.6</v>
      </c>
      <c r="HG512">
        <v>1.92467</v>
      </c>
      <c r="HH512">
        <v>1.88423</v>
      </c>
      <c r="HI512">
        <v>0.0915863</v>
      </c>
      <c r="HJ512">
        <v>0</v>
      </c>
      <c r="HK512">
        <v>28.5142</v>
      </c>
      <c r="HL512">
        <v>999.9</v>
      </c>
      <c r="HM512">
        <v>52.1</v>
      </c>
      <c r="HN512">
        <v>30.9</v>
      </c>
      <c r="HO512">
        <v>25.6711</v>
      </c>
      <c r="HP512">
        <v>62.0739</v>
      </c>
      <c r="HQ512">
        <v>25.7252</v>
      </c>
      <c r="HR512">
        <v>1</v>
      </c>
      <c r="HS512">
        <v>0.0924975</v>
      </c>
      <c r="HT512">
        <v>0.06437909999999999</v>
      </c>
      <c r="HU512">
        <v>20.3407</v>
      </c>
      <c r="HV512">
        <v>5.21699</v>
      </c>
      <c r="HW512">
        <v>12.012</v>
      </c>
      <c r="HX512">
        <v>4.9886</v>
      </c>
      <c r="HY512">
        <v>3.2877</v>
      </c>
      <c r="HZ512">
        <v>9999</v>
      </c>
      <c r="IA512">
        <v>9999</v>
      </c>
      <c r="IB512">
        <v>9999</v>
      </c>
      <c r="IC512">
        <v>6.9</v>
      </c>
      <c r="ID512">
        <v>1.86756</v>
      </c>
      <c r="IE512">
        <v>1.86673</v>
      </c>
      <c r="IF512">
        <v>1.86603</v>
      </c>
      <c r="IG512">
        <v>1.866</v>
      </c>
      <c r="IH512">
        <v>1.86784</v>
      </c>
      <c r="II512">
        <v>1.87029</v>
      </c>
      <c r="IJ512">
        <v>1.86898</v>
      </c>
      <c r="IK512">
        <v>1.87043</v>
      </c>
      <c r="IL512">
        <v>0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-0.199</v>
      </c>
      <c r="IZ512">
        <v>0.1206</v>
      </c>
      <c r="JA512">
        <v>-0.08430758455233166</v>
      </c>
      <c r="JB512">
        <v>-0.0005046786976645747</v>
      </c>
      <c r="JC512">
        <v>-2.788243218172637E-07</v>
      </c>
      <c r="JD512">
        <v>-1.458253586176284E-11</v>
      </c>
      <c r="JE512">
        <v>-0.06436460862781151</v>
      </c>
      <c r="JF512">
        <v>-0.004978686969522418</v>
      </c>
      <c r="JG512">
        <v>0.0008967905392753483</v>
      </c>
      <c r="JH512">
        <v>-1.433903952826167E-05</v>
      </c>
      <c r="JI512">
        <v>4</v>
      </c>
      <c r="JJ512">
        <v>2332</v>
      </c>
      <c r="JK512">
        <v>1</v>
      </c>
      <c r="JL512">
        <v>26</v>
      </c>
      <c r="JM512">
        <v>192969.8</v>
      </c>
      <c r="JN512">
        <v>192969.9</v>
      </c>
      <c r="JO512">
        <v>0.527344</v>
      </c>
      <c r="JP512">
        <v>2.30591</v>
      </c>
      <c r="JQ512">
        <v>1.39648</v>
      </c>
      <c r="JR512">
        <v>2.34619</v>
      </c>
      <c r="JS512">
        <v>1.49536</v>
      </c>
      <c r="JT512">
        <v>2.70386</v>
      </c>
      <c r="JU512">
        <v>36.34</v>
      </c>
      <c r="JV512">
        <v>24.07</v>
      </c>
      <c r="JW512">
        <v>18</v>
      </c>
      <c r="JX512">
        <v>490.041</v>
      </c>
      <c r="JY512">
        <v>454.461</v>
      </c>
      <c r="JZ512">
        <v>27.8661</v>
      </c>
      <c r="KA512">
        <v>28.7474</v>
      </c>
      <c r="KB512">
        <v>30.0006</v>
      </c>
      <c r="KC512">
        <v>28.5101</v>
      </c>
      <c r="KD512">
        <v>28.4342</v>
      </c>
      <c r="KE512">
        <v>10.4952</v>
      </c>
      <c r="KF512">
        <v>25.1322</v>
      </c>
      <c r="KG512">
        <v>75.39700000000001</v>
      </c>
      <c r="KH512">
        <v>27.8493</v>
      </c>
      <c r="KI512">
        <v>165.986</v>
      </c>
      <c r="KJ512">
        <v>21.0164</v>
      </c>
      <c r="KK512">
        <v>100.924</v>
      </c>
      <c r="KL512">
        <v>100.49</v>
      </c>
    </row>
    <row r="513" spans="1:298">
      <c r="A513">
        <v>497</v>
      </c>
      <c r="B513">
        <v>1758825622</v>
      </c>
      <c r="C513">
        <v>12586.90000009537</v>
      </c>
      <c r="D513" t="s">
        <v>1443</v>
      </c>
      <c r="E513" t="s">
        <v>1444</v>
      </c>
      <c r="F513">
        <v>5</v>
      </c>
      <c r="G513" t="s">
        <v>1412</v>
      </c>
      <c r="H513" t="s">
        <v>437</v>
      </c>
      <c r="I513" t="s">
        <v>438</v>
      </c>
      <c r="J513">
        <v>1758825614.214286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186.8241015889251</v>
      </c>
      <c r="AL513">
        <v>193.130896969697</v>
      </c>
      <c r="AM513">
        <v>-3.268078555120596</v>
      </c>
      <c r="AN513">
        <v>65.06535243092706</v>
      </c>
      <c r="AO513">
        <f>(AQ513 - AP513 + DZ513*1E3/(8.314*(EB513+273.15)) * AS513/DY513 * AR513) * DY513/(100*DM513) * 1000/(1000 - AQ513)</f>
        <v>0</v>
      </c>
      <c r="AP513">
        <v>21.04568285877848</v>
      </c>
      <c r="AQ513">
        <v>23.07088666666666</v>
      </c>
      <c r="AR513">
        <v>-0.0002175403013583658</v>
      </c>
      <c r="AS513">
        <v>107.8944392308671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2.7</v>
      </c>
      <c r="DN513">
        <v>0.5</v>
      </c>
      <c r="DO513" t="s">
        <v>440</v>
      </c>
      <c r="DP513">
        <v>2</v>
      </c>
      <c r="DQ513" t="b">
        <v>1</v>
      </c>
      <c r="DR513">
        <v>1758825614.214286</v>
      </c>
      <c r="DS513">
        <v>211.94925</v>
      </c>
      <c r="DT513">
        <v>198.4322857142857</v>
      </c>
      <c r="DU513">
        <v>23.08445714285714</v>
      </c>
      <c r="DV513">
        <v>21.08865</v>
      </c>
      <c r="DW513">
        <v>212.15325</v>
      </c>
      <c r="DX513">
        <v>22.96388214285715</v>
      </c>
      <c r="DY513">
        <v>499.9775357142858</v>
      </c>
      <c r="DZ513">
        <v>91.05084285714285</v>
      </c>
      <c r="EA513">
        <v>0.0291822</v>
      </c>
      <c r="EB513">
        <v>29.803625</v>
      </c>
      <c r="EC513">
        <v>30.013825</v>
      </c>
      <c r="ED513">
        <v>999.9000000000002</v>
      </c>
      <c r="EE513">
        <v>0</v>
      </c>
      <c r="EF513">
        <v>0</v>
      </c>
      <c r="EG513">
        <v>10003.23821428571</v>
      </c>
      <c r="EH513">
        <v>0</v>
      </c>
      <c r="EI513">
        <v>11.82520714285714</v>
      </c>
      <c r="EJ513">
        <v>13.51688214285714</v>
      </c>
      <c r="EK513">
        <v>216.9576428571429</v>
      </c>
      <c r="EL513">
        <v>202.7075</v>
      </c>
      <c r="EM513">
        <v>1.995800714285714</v>
      </c>
      <c r="EN513">
        <v>198.4322857142857</v>
      </c>
      <c r="EO513">
        <v>21.08865</v>
      </c>
      <c r="EP513">
        <v>2.101859285714286</v>
      </c>
      <c r="EQ513">
        <v>1.92014</v>
      </c>
      <c r="ER513">
        <v>18.23328214285714</v>
      </c>
      <c r="ES513">
        <v>16.80073214285714</v>
      </c>
      <c r="ET513">
        <v>2000.003214285714</v>
      </c>
      <c r="EU513">
        <v>0.9800007142857143</v>
      </c>
      <c r="EV513">
        <v>0.01999943214285714</v>
      </c>
      <c r="EW513">
        <v>0</v>
      </c>
      <c r="EX513">
        <v>370.0461785714286</v>
      </c>
      <c r="EY513">
        <v>5.00097</v>
      </c>
      <c r="EZ513">
        <v>7435.66642857143</v>
      </c>
      <c r="FA513">
        <v>16707.61428571428</v>
      </c>
      <c r="FB513">
        <v>41.18699999999999</v>
      </c>
      <c r="FC513">
        <v>41.625</v>
      </c>
      <c r="FD513">
        <v>41.125</v>
      </c>
      <c r="FE513">
        <v>41.22075</v>
      </c>
      <c r="FF513">
        <v>41.68699999999999</v>
      </c>
      <c r="FG513">
        <v>1955.103214285714</v>
      </c>
      <c r="FH513">
        <v>39.9</v>
      </c>
      <c r="FI513">
        <v>0</v>
      </c>
      <c r="FJ513">
        <v>1758825623.4</v>
      </c>
      <c r="FK513">
        <v>0</v>
      </c>
      <c r="FL513">
        <v>369.5588076923077</v>
      </c>
      <c r="FM513">
        <v>-73.76529915252439</v>
      </c>
      <c r="FN513">
        <v>-1463.398974542557</v>
      </c>
      <c r="FO513">
        <v>7426.716923076923</v>
      </c>
      <c r="FP513">
        <v>15</v>
      </c>
      <c r="FQ513">
        <v>0</v>
      </c>
      <c r="FR513" t="s">
        <v>441</v>
      </c>
      <c r="FS513">
        <v>1747247426.5</v>
      </c>
      <c r="FT513">
        <v>1747247420.5</v>
      </c>
      <c r="FU513">
        <v>0</v>
      </c>
      <c r="FV513">
        <v>1.027</v>
      </c>
      <c r="FW513">
        <v>0.031</v>
      </c>
      <c r="FX513">
        <v>0.02</v>
      </c>
      <c r="FY513">
        <v>0.05</v>
      </c>
      <c r="FZ513">
        <v>420</v>
      </c>
      <c r="GA513">
        <v>16</v>
      </c>
      <c r="GB513">
        <v>0.01</v>
      </c>
      <c r="GC513">
        <v>0.1</v>
      </c>
      <c r="GD513">
        <v>13.16795121951219</v>
      </c>
      <c r="GE513">
        <v>6.551989547038308</v>
      </c>
      <c r="GF513">
        <v>0.6473230075913025</v>
      </c>
      <c r="GG513">
        <v>0</v>
      </c>
      <c r="GH513">
        <v>373.523</v>
      </c>
      <c r="GI513">
        <v>-66.01133692421581</v>
      </c>
      <c r="GJ513">
        <v>6.499773149887617</v>
      </c>
      <c r="GK513">
        <v>-1</v>
      </c>
      <c r="GL513">
        <v>1.988802195121951</v>
      </c>
      <c r="GM513">
        <v>0.1661479442508751</v>
      </c>
      <c r="GN513">
        <v>0.02065458178806766</v>
      </c>
      <c r="GO513">
        <v>0</v>
      </c>
      <c r="GP513">
        <v>0</v>
      </c>
      <c r="GQ513">
        <v>2</v>
      </c>
      <c r="GR513" t="s">
        <v>450</v>
      </c>
      <c r="GS513">
        <v>3.13565</v>
      </c>
      <c r="GT513">
        <v>2.68947</v>
      </c>
      <c r="GU513">
        <v>0.048241</v>
      </c>
      <c r="GV513">
        <v>0.0443886</v>
      </c>
      <c r="GW513">
        <v>0.104109</v>
      </c>
      <c r="GX513">
        <v>0.09636790000000001</v>
      </c>
      <c r="GY513">
        <v>30234</v>
      </c>
      <c r="GZ513">
        <v>30416.1</v>
      </c>
      <c r="HA513">
        <v>29530.5</v>
      </c>
      <c r="HB513">
        <v>29414.3</v>
      </c>
      <c r="HC513">
        <v>34950.6</v>
      </c>
      <c r="HD513">
        <v>35205.3</v>
      </c>
      <c r="HE513">
        <v>41552.3</v>
      </c>
      <c r="HF513">
        <v>41789.1</v>
      </c>
      <c r="HG513">
        <v>1.92512</v>
      </c>
      <c r="HH513">
        <v>1.88393</v>
      </c>
      <c r="HI513">
        <v>0.0917688</v>
      </c>
      <c r="HJ513">
        <v>0</v>
      </c>
      <c r="HK513">
        <v>28.5164</v>
      </c>
      <c r="HL513">
        <v>999.9</v>
      </c>
      <c r="HM513">
        <v>52.1</v>
      </c>
      <c r="HN513">
        <v>30.9</v>
      </c>
      <c r="HO513">
        <v>25.6666</v>
      </c>
      <c r="HP513">
        <v>61.9339</v>
      </c>
      <c r="HQ513">
        <v>25.7011</v>
      </c>
      <c r="HR513">
        <v>1</v>
      </c>
      <c r="HS513">
        <v>0.0930285</v>
      </c>
      <c r="HT513">
        <v>0.0589815</v>
      </c>
      <c r="HU513">
        <v>20.3408</v>
      </c>
      <c r="HV513">
        <v>5.21684</v>
      </c>
      <c r="HW513">
        <v>12.011</v>
      </c>
      <c r="HX513">
        <v>4.98805</v>
      </c>
      <c r="HY513">
        <v>3.2878</v>
      </c>
      <c r="HZ513">
        <v>9999</v>
      </c>
      <c r="IA513">
        <v>9999</v>
      </c>
      <c r="IB513">
        <v>9999</v>
      </c>
      <c r="IC513">
        <v>6.9</v>
      </c>
      <c r="ID513">
        <v>1.86762</v>
      </c>
      <c r="IE513">
        <v>1.86674</v>
      </c>
      <c r="IF513">
        <v>1.86603</v>
      </c>
      <c r="IG513">
        <v>1.866</v>
      </c>
      <c r="IH513">
        <v>1.86783</v>
      </c>
      <c r="II513">
        <v>1.87028</v>
      </c>
      <c r="IJ513">
        <v>1.86901</v>
      </c>
      <c r="IK513">
        <v>1.87042</v>
      </c>
      <c r="IL513">
        <v>0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-0.189</v>
      </c>
      <c r="IZ513">
        <v>0.1203</v>
      </c>
      <c r="JA513">
        <v>-0.08430758455233166</v>
      </c>
      <c r="JB513">
        <v>-0.0005046786976645747</v>
      </c>
      <c r="JC513">
        <v>-2.788243218172637E-07</v>
      </c>
      <c r="JD513">
        <v>-1.458253586176284E-11</v>
      </c>
      <c r="JE513">
        <v>-0.06436460862781151</v>
      </c>
      <c r="JF513">
        <v>-0.004978686969522418</v>
      </c>
      <c r="JG513">
        <v>0.0008967905392753483</v>
      </c>
      <c r="JH513">
        <v>-1.433903952826167E-05</v>
      </c>
      <c r="JI513">
        <v>4</v>
      </c>
      <c r="JJ513">
        <v>2332</v>
      </c>
      <c r="JK513">
        <v>1</v>
      </c>
      <c r="JL513">
        <v>26</v>
      </c>
      <c r="JM513">
        <v>192969.9</v>
      </c>
      <c r="JN513">
        <v>192970</v>
      </c>
      <c r="JO513">
        <v>0.491943</v>
      </c>
      <c r="JP513">
        <v>2.30347</v>
      </c>
      <c r="JQ513">
        <v>1.39648</v>
      </c>
      <c r="JR513">
        <v>2.34741</v>
      </c>
      <c r="JS513">
        <v>1.49536</v>
      </c>
      <c r="JT513">
        <v>2.64038</v>
      </c>
      <c r="JU513">
        <v>36.34</v>
      </c>
      <c r="JV513">
        <v>24.07</v>
      </c>
      <c r="JW513">
        <v>18</v>
      </c>
      <c r="JX513">
        <v>490.365</v>
      </c>
      <c r="JY513">
        <v>454.31</v>
      </c>
      <c r="JZ513">
        <v>27.8464</v>
      </c>
      <c r="KA513">
        <v>28.7534</v>
      </c>
      <c r="KB513">
        <v>30.0005</v>
      </c>
      <c r="KC513">
        <v>28.5151</v>
      </c>
      <c r="KD513">
        <v>28.4389</v>
      </c>
      <c r="KE513">
        <v>9.731199999999999</v>
      </c>
      <c r="KF513">
        <v>25.1322</v>
      </c>
      <c r="KG513">
        <v>75.39700000000001</v>
      </c>
      <c r="KH513">
        <v>27.8405</v>
      </c>
      <c r="KI513">
        <v>145.95</v>
      </c>
      <c r="KJ513">
        <v>21.0331</v>
      </c>
      <c r="KK513">
        <v>100.923</v>
      </c>
      <c r="KL513">
        <v>100.489</v>
      </c>
    </row>
    <row r="514" spans="1:298">
      <c r="A514">
        <v>498</v>
      </c>
      <c r="B514">
        <v>1758825627</v>
      </c>
      <c r="C514">
        <v>12591.90000009537</v>
      </c>
      <c r="D514" t="s">
        <v>1445</v>
      </c>
      <c r="E514" t="s">
        <v>1446</v>
      </c>
      <c r="F514">
        <v>5</v>
      </c>
      <c r="G514" t="s">
        <v>1412</v>
      </c>
      <c r="H514" t="s">
        <v>437</v>
      </c>
      <c r="I514" t="s">
        <v>438</v>
      </c>
      <c r="J514">
        <v>1758825619.5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169.9116146922644</v>
      </c>
      <c r="AL514">
        <v>176.7782545454545</v>
      </c>
      <c r="AM514">
        <v>-3.265887028704908</v>
      </c>
      <c r="AN514">
        <v>65.06535243092706</v>
      </c>
      <c r="AO514">
        <f>(AQ514 - AP514 + DZ514*1E3/(8.314*(EB514+273.15)) * AS514/DY514 * AR514) * DY514/(100*DM514) * 1000/(1000 - AQ514)</f>
        <v>0</v>
      </c>
      <c r="AP514">
        <v>21.03186437013201</v>
      </c>
      <c r="AQ514">
        <v>23.05166909090909</v>
      </c>
      <c r="AR514">
        <v>-0.001541204839808246</v>
      </c>
      <c r="AS514">
        <v>107.8944392308671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2.7</v>
      </c>
      <c r="DN514">
        <v>0.5</v>
      </c>
      <c r="DO514" t="s">
        <v>440</v>
      </c>
      <c r="DP514">
        <v>2</v>
      </c>
      <c r="DQ514" t="b">
        <v>1</v>
      </c>
      <c r="DR514">
        <v>1758825619.5</v>
      </c>
      <c r="DS514">
        <v>195.0472222222222</v>
      </c>
      <c r="DT514">
        <v>180.9264074074074</v>
      </c>
      <c r="DU514">
        <v>23.07568148148148</v>
      </c>
      <c r="DV514">
        <v>21.06283333333333</v>
      </c>
      <c r="DW514">
        <v>195.2408148148148</v>
      </c>
      <c r="DX514">
        <v>22.95522222222221</v>
      </c>
      <c r="DY514">
        <v>500.0006296296296</v>
      </c>
      <c r="DZ514">
        <v>91.05038148148148</v>
      </c>
      <c r="EA514">
        <v>0.02916905925925926</v>
      </c>
      <c r="EB514">
        <v>29.80323333333333</v>
      </c>
      <c r="EC514">
        <v>30.00773333333333</v>
      </c>
      <c r="ED514">
        <v>999.9000000000001</v>
      </c>
      <c r="EE514">
        <v>0</v>
      </c>
      <c r="EF514">
        <v>0</v>
      </c>
      <c r="EG514">
        <v>10004.16851851852</v>
      </c>
      <c r="EH514">
        <v>0</v>
      </c>
      <c r="EI514">
        <v>11.82059259259259</v>
      </c>
      <c r="EJ514">
        <v>14.12078888888889</v>
      </c>
      <c r="EK514">
        <v>199.6545925925926</v>
      </c>
      <c r="EL514">
        <v>184.8197777777778</v>
      </c>
      <c r="EM514">
        <v>2.012847037037037</v>
      </c>
      <c r="EN514">
        <v>180.9264074074074</v>
      </c>
      <c r="EO514">
        <v>21.06283333333333</v>
      </c>
      <c r="EP514">
        <v>2.101049259259259</v>
      </c>
      <c r="EQ514">
        <v>1.917779259259259</v>
      </c>
      <c r="ER514">
        <v>18.22713703703704</v>
      </c>
      <c r="ES514">
        <v>16.78134814814815</v>
      </c>
      <c r="ET514">
        <v>2000.006666666666</v>
      </c>
      <c r="EU514">
        <v>0.9800008888888888</v>
      </c>
      <c r="EV514">
        <v>0.01999917037037037</v>
      </c>
      <c r="EW514">
        <v>0</v>
      </c>
      <c r="EX514">
        <v>363.0742222222222</v>
      </c>
      <c r="EY514">
        <v>5.00097</v>
      </c>
      <c r="EZ514">
        <v>7298.175925925926</v>
      </c>
      <c r="FA514">
        <v>16707.64814814815</v>
      </c>
      <c r="FB514">
        <v>41.18699999999999</v>
      </c>
      <c r="FC514">
        <v>41.625</v>
      </c>
      <c r="FD514">
        <v>41.125</v>
      </c>
      <c r="FE514">
        <v>41.22666666666666</v>
      </c>
      <c r="FF514">
        <v>41.68699999999999</v>
      </c>
      <c r="FG514">
        <v>1955.106666666667</v>
      </c>
      <c r="FH514">
        <v>39.9</v>
      </c>
      <c r="FI514">
        <v>0</v>
      </c>
      <c r="FJ514">
        <v>1758825628.2</v>
      </c>
      <c r="FK514">
        <v>0</v>
      </c>
      <c r="FL514">
        <v>363.1735384615384</v>
      </c>
      <c r="FM514">
        <v>-84.63117954875982</v>
      </c>
      <c r="FN514">
        <v>-1682.998975576375</v>
      </c>
      <c r="FO514">
        <v>7300.863846153847</v>
      </c>
      <c r="FP514">
        <v>15</v>
      </c>
      <c r="FQ514">
        <v>0</v>
      </c>
      <c r="FR514" t="s">
        <v>441</v>
      </c>
      <c r="FS514">
        <v>1747247426.5</v>
      </c>
      <c r="FT514">
        <v>1747247420.5</v>
      </c>
      <c r="FU514">
        <v>0</v>
      </c>
      <c r="FV514">
        <v>1.027</v>
      </c>
      <c r="FW514">
        <v>0.031</v>
      </c>
      <c r="FX514">
        <v>0.02</v>
      </c>
      <c r="FY514">
        <v>0.05</v>
      </c>
      <c r="FZ514">
        <v>420</v>
      </c>
      <c r="GA514">
        <v>16</v>
      </c>
      <c r="GB514">
        <v>0.01</v>
      </c>
      <c r="GC514">
        <v>0.1</v>
      </c>
      <c r="GD514">
        <v>13.72674146341464</v>
      </c>
      <c r="GE514">
        <v>6.885263414634164</v>
      </c>
      <c r="GF514">
        <v>0.6800680525400846</v>
      </c>
      <c r="GG514">
        <v>0</v>
      </c>
      <c r="GH514">
        <v>366.9991176470588</v>
      </c>
      <c r="GI514">
        <v>-78.12113066351931</v>
      </c>
      <c r="GJ514">
        <v>7.689874365089793</v>
      </c>
      <c r="GK514">
        <v>-1</v>
      </c>
      <c r="GL514">
        <v>2.001525121951219</v>
      </c>
      <c r="GM514">
        <v>0.2230034843205618</v>
      </c>
      <c r="GN514">
        <v>0.0247045031070373</v>
      </c>
      <c r="GO514">
        <v>0</v>
      </c>
      <c r="GP514">
        <v>0</v>
      </c>
      <c r="GQ514">
        <v>2</v>
      </c>
      <c r="GR514" t="s">
        <v>450</v>
      </c>
      <c r="GS514">
        <v>3.13552</v>
      </c>
      <c r="GT514">
        <v>2.68938</v>
      </c>
      <c r="GU514">
        <v>0.044486</v>
      </c>
      <c r="GV514">
        <v>0.0404445</v>
      </c>
      <c r="GW514">
        <v>0.10405</v>
      </c>
      <c r="GX514">
        <v>0.09636019999999999</v>
      </c>
      <c r="GY514">
        <v>30353.8</v>
      </c>
      <c r="GZ514">
        <v>30541.5</v>
      </c>
      <c r="HA514">
        <v>29531.1</v>
      </c>
      <c r="HB514">
        <v>29414.1</v>
      </c>
      <c r="HC514">
        <v>34953.8</v>
      </c>
      <c r="HD514">
        <v>35205.4</v>
      </c>
      <c r="HE514">
        <v>41553.3</v>
      </c>
      <c r="HF514">
        <v>41788.9</v>
      </c>
      <c r="HG514">
        <v>1.92465</v>
      </c>
      <c r="HH514">
        <v>1.88402</v>
      </c>
      <c r="HI514">
        <v>0.0905059</v>
      </c>
      <c r="HJ514">
        <v>0</v>
      </c>
      <c r="HK514">
        <v>28.5189</v>
      </c>
      <c r="HL514">
        <v>999.9</v>
      </c>
      <c r="HM514">
        <v>52.1</v>
      </c>
      <c r="HN514">
        <v>30.9</v>
      </c>
      <c r="HO514">
        <v>25.6665</v>
      </c>
      <c r="HP514">
        <v>62.0339</v>
      </c>
      <c r="HQ514">
        <v>25.7252</v>
      </c>
      <c r="HR514">
        <v>1</v>
      </c>
      <c r="HS514">
        <v>0.0933257</v>
      </c>
      <c r="HT514">
        <v>0.0439325</v>
      </c>
      <c r="HU514">
        <v>20.341</v>
      </c>
      <c r="HV514">
        <v>5.21594</v>
      </c>
      <c r="HW514">
        <v>12.0119</v>
      </c>
      <c r="HX514">
        <v>4.98805</v>
      </c>
      <c r="HY514">
        <v>3.28772</v>
      </c>
      <c r="HZ514">
        <v>9999</v>
      </c>
      <c r="IA514">
        <v>9999</v>
      </c>
      <c r="IB514">
        <v>9999</v>
      </c>
      <c r="IC514">
        <v>6.9</v>
      </c>
      <c r="ID514">
        <v>1.86763</v>
      </c>
      <c r="IE514">
        <v>1.86675</v>
      </c>
      <c r="IF514">
        <v>1.86602</v>
      </c>
      <c r="IG514">
        <v>1.866</v>
      </c>
      <c r="IH514">
        <v>1.86783</v>
      </c>
      <c r="II514">
        <v>1.87029</v>
      </c>
      <c r="IJ514">
        <v>1.869</v>
      </c>
      <c r="IK514">
        <v>1.87042</v>
      </c>
      <c r="IL514">
        <v>0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-0.179</v>
      </c>
      <c r="IZ514">
        <v>0.1202</v>
      </c>
      <c r="JA514">
        <v>-0.08430758455233166</v>
      </c>
      <c r="JB514">
        <v>-0.0005046786976645747</v>
      </c>
      <c r="JC514">
        <v>-2.788243218172637E-07</v>
      </c>
      <c r="JD514">
        <v>-1.458253586176284E-11</v>
      </c>
      <c r="JE514">
        <v>-0.06436460862781151</v>
      </c>
      <c r="JF514">
        <v>-0.004978686969522418</v>
      </c>
      <c r="JG514">
        <v>0.0008967905392753483</v>
      </c>
      <c r="JH514">
        <v>-1.433903952826167E-05</v>
      </c>
      <c r="JI514">
        <v>4</v>
      </c>
      <c r="JJ514">
        <v>2332</v>
      </c>
      <c r="JK514">
        <v>1</v>
      </c>
      <c r="JL514">
        <v>26</v>
      </c>
      <c r="JM514">
        <v>192970</v>
      </c>
      <c r="JN514">
        <v>192970.1</v>
      </c>
      <c r="JO514">
        <v>0.454102</v>
      </c>
      <c r="JP514">
        <v>2.32544</v>
      </c>
      <c r="JQ514">
        <v>1.39648</v>
      </c>
      <c r="JR514">
        <v>2.34741</v>
      </c>
      <c r="JS514">
        <v>1.49536</v>
      </c>
      <c r="JT514">
        <v>2.53418</v>
      </c>
      <c r="JU514">
        <v>36.34</v>
      </c>
      <c r="JV514">
        <v>24.0612</v>
      </c>
      <c r="JW514">
        <v>18</v>
      </c>
      <c r="JX514">
        <v>490.105</v>
      </c>
      <c r="JY514">
        <v>454.411</v>
      </c>
      <c r="JZ514">
        <v>27.8355</v>
      </c>
      <c r="KA514">
        <v>28.7597</v>
      </c>
      <c r="KB514">
        <v>30.0004</v>
      </c>
      <c r="KC514">
        <v>28.5201</v>
      </c>
      <c r="KD514">
        <v>28.444</v>
      </c>
      <c r="KE514">
        <v>9.022790000000001</v>
      </c>
      <c r="KF514">
        <v>25.1322</v>
      </c>
      <c r="KG514">
        <v>75.39700000000001</v>
      </c>
      <c r="KH514">
        <v>27.8343</v>
      </c>
      <c r="KI514">
        <v>132.578</v>
      </c>
      <c r="KJ514">
        <v>21.0331</v>
      </c>
      <c r="KK514">
        <v>100.925</v>
      </c>
      <c r="KL514">
        <v>100.488</v>
      </c>
    </row>
    <row r="515" spans="1:298">
      <c r="A515">
        <v>499</v>
      </c>
      <c r="B515">
        <v>1758825632</v>
      </c>
      <c r="C515">
        <v>12596.90000009537</v>
      </c>
      <c r="D515" t="s">
        <v>1447</v>
      </c>
      <c r="E515" t="s">
        <v>1448</v>
      </c>
      <c r="F515">
        <v>5</v>
      </c>
      <c r="G515" t="s">
        <v>1412</v>
      </c>
      <c r="H515" t="s">
        <v>437</v>
      </c>
      <c r="I515" t="s">
        <v>438</v>
      </c>
      <c r="J515">
        <v>1758825624.214286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152.9273463002274</v>
      </c>
      <c r="AL515">
        <v>160.4096</v>
      </c>
      <c r="AM515">
        <v>-3.282351547616557</v>
      </c>
      <c r="AN515">
        <v>65.06535243092706</v>
      </c>
      <c r="AO515">
        <f>(AQ515 - AP515 + DZ515*1E3/(8.314*(EB515+273.15)) * AS515/DY515 * AR515) * DY515/(100*DM515) * 1000/(1000 - AQ515)</f>
        <v>0</v>
      </c>
      <c r="AP515">
        <v>21.03133498399299</v>
      </c>
      <c r="AQ515">
        <v>23.04014545454546</v>
      </c>
      <c r="AR515">
        <v>-0.0005149428117310771</v>
      </c>
      <c r="AS515">
        <v>107.8944392308671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2.7</v>
      </c>
      <c r="DN515">
        <v>0.5</v>
      </c>
      <c r="DO515" t="s">
        <v>440</v>
      </c>
      <c r="DP515">
        <v>2</v>
      </c>
      <c r="DQ515" t="b">
        <v>1</v>
      </c>
      <c r="DR515">
        <v>1758825624.214286</v>
      </c>
      <c r="DS515">
        <v>180.0009642857143</v>
      </c>
      <c r="DT515">
        <v>165.2813214285714</v>
      </c>
      <c r="DU515">
        <v>23.06268928571429</v>
      </c>
      <c r="DV515">
        <v>21.04061428571429</v>
      </c>
      <c r="DW515">
        <v>180.1853928571429</v>
      </c>
      <c r="DX515">
        <v>22.94240000000001</v>
      </c>
      <c r="DY515">
        <v>500.0111428571428</v>
      </c>
      <c r="DZ515">
        <v>91.04980714285715</v>
      </c>
      <c r="EA515">
        <v>0.02919643571428571</v>
      </c>
      <c r="EB515">
        <v>29.80229285714286</v>
      </c>
      <c r="EC515">
        <v>30.00169642857143</v>
      </c>
      <c r="ED515">
        <v>999.9000000000002</v>
      </c>
      <c r="EE515">
        <v>0</v>
      </c>
      <c r="EF515">
        <v>0</v>
      </c>
      <c r="EG515">
        <v>10002.80857142857</v>
      </c>
      <c r="EH515">
        <v>0</v>
      </c>
      <c r="EI515">
        <v>11.81762857142857</v>
      </c>
      <c r="EJ515">
        <v>14.71963928571429</v>
      </c>
      <c r="EK515">
        <v>184.2505357142857</v>
      </c>
      <c r="EL515">
        <v>168.834</v>
      </c>
      <c r="EM515">
        <v>2.022069285714286</v>
      </c>
      <c r="EN515">
        <v>165.2813214285714</v>
      </c>
      <c r="EO515">
        <v>21.04061428571429</v>
      </c>
      <c r="EP515">
        <v>2.0998525</v>
      </c>
      <c r="EQ515">
        <v>1.915743571428571</v>
      </c>
      <c r="ER515">
        <v>18.21805357142857</v>
      </c>
      <c r="ES515">
        <v>16.76463214285714</v>
      </c>
      <c r="ET515">
        <v>1999.9925</v>
      </c>
      <c r="EU515">
        <v>0.9800009285714284</v>
      </c>
      <c r="EV515">
        <v>0.01999910357142857</v>
      </c>
      <c r="EW515">
        <v>0</v>
      </c>
      <c r="EX515">
        <v>355.9892857142857</v>
      </c>
      <c r="EY515">
        <v>5.00097</v>
      </c>
      <c r="EZ515">
        <v>7157.539285714285</v>
      </c>
      <c r="FA515">
        <v>16707.525</v>
      </c>
      <c r="FB515">
        <v>41.18699999999999</v>
      </c>
      <c r="FC515">
        <v>41.625</v>
      </c>
      <c r="FD515">
        <v>41.125</v>
      </c>
      <c r="FE515">
        <v>41.241</v>
      </c>
      <c r="FF515">
        <v>41.68699999999999</v>
      </c>
      <c r="FG515">
        <v>1955.0925</v>
      </c>
      <c r="FH515">
        <v>39.9</v>
      </c>
      <c r="FI515">
        <v>0</v>
      </c>
      <c r="FJ515">
        <v>1758825633.6</v>
      </c>
      <c r="FK515">
        <v>0</v>
      </c>
      <c r="FL515">
        <v>354.5717200000001</v>
      </c>
      <c r="FM515">
        <v>-98.19453860910218</v>
      </c>
      <c r="FN515">
        <v>-1926.348464450375</v>
      </c>
      <c r="FO515">
        <v>7130.046799999999</v>
      </c>
      <c r="FP515">
        <v>15</v>
      </c>
      <c r="FQ515">
        <v>0</v>
      </c>
      <c r="FR515" t="s">
        <v>441</v>
      </c>
      <c r="FS515">
        <v>1747247426.5</v>
      </c>
      <c r="FT515">
        <v>1747247420.5</v>
      </c>
      <c r="FU515">
        <v>0</v>
      </c>
      <c r="FV515">
        <v>1.027</v>
      </c>
      <c r="FW515">
        <v>0.031</v>
      </c>
      <c r="FX515">
        <v>0.02</v>
      </c>
      <c r="FY515">
        <v>0.05</v>
      </c>
      <c r="FZ515">
        <v>420</v>
      </c>
      <c r="GA515">
        <v>16</v>
      </c>
      <c r="GB515">
        <v>0.01</v>
      </c>
      <c r="GC515">
        <v>0.1</v>
      </c>
      <c r="GD515">
        <v>14.409265</v>
      </c>
      <c r="GE515">
        <v>7.515757598499052</v>
      </c>
      <c r="GF515">
        <v>0.7234779058651341</v>
      </c>
      <c r="GG515">
        <v>0</v>
      </c>
      <c r="GH515">
        <v>359.4145294117647</v>
      </c>
      <c r="GI515">
        <v>-90.01726509329775</v>
      </c>
      <c r="GJ515">
        <v>8.856011541636878</v>
      </c>
      <c r="GK515">
        <v>-1</v>
      </c>
      <c r="GL515">
        <v>2.01270475</v>
      </c>
      <c r="GM515">
        <v>0.1115839024390159</v>
      </c>
      <c r="GN515">
        <v>0.01919505938874635</v>
      </c>
      <c r="GO515">
        <v>0</v>
      </c>
      <c r="GP515">
        <v>0</v>
      </c>
      <c r="GQ515">
        <v>2</v>
      </c>
      <c r="GR515" t="s">
        <v>450</v>
      </c>
      <c r="GS515">
        <v>3.13571</v>
      </c>
      <c r="GT515">
        <v>2.68958</v>
      </c>
      <c r="GU515">
        <v>0.0406331</v>
      </c>
      <c r="GV515">
        <v>0.0364043</v>
      </c>
      <c r="GW515">
        <v>0.104011</v>
      </c>
      <c r="GX515">
        <v>0.0963518</v>
      </c>
      <c r="GY515">
        <v>30475.7</v>
      </c>
      <c r="GZ515">
        <v>30670.1</v>
      </c>
      <c r="HA515">
        <v>29530.7</v>
      </c>
      <c r="HB515">
        <v>29414.2</v>
      </c>
      <c r="HC515">
        <v>34954.9</v>
      </c>
      <c r="HD515">
        <v>35205.4</v>
      </c>
      <c r="HE515">
        <v>41552.8</v>
      </c>
      <c r="HF515">
        <v>41788.6</v>
      </c>
      <c r="HG515">
        <v>1.92485</v>
      </c>
      <c r="HH515">
        <v>1.88377</v>
      </c>
      <c r="HI515">
        <v>0.0905767</v>
      </c>
      <c r="HJ515">
        <v>0</v>
      </c>
      <c r="HK515">
        <v>28.5192</v>
      </c>
      <c r="HL515">
        <v>999.9</v>
      </c>
      <c r="HM515">
        <v>52.1</v>
      </c>
      <c r="HN515">
        <v>30.9</v>
      </c>
      <c r="HO515">
        <v>25.6693</v>
      </c>
      <c r="HP515">
        <v>62.0739</v>
      </c>
      <c r="HQ515">
        <v>25.633</v>
      </c>
      <c r="HR515">
        <v>1</v>
      </c>
      <c r="HS515">
        <v>0.09373479999999999</v>
      </c>
      <c r="HT515">
        <v>-0.0471541</v>
      </c>
      <c r="HU515">
        <v>20.3407</v>
      </c>
      <c r="HV515">
        <v>5.21609</v>
      </c>
      <c r="HW515">
        <v>12.0116</v>
      </c>
      <c r="HX515">
        <v>4.988</v>
      </c>
      <c r="HY515">
        <v>3.2877</v>
      </c>
      <c r="HZ515">
        <v>9999</v>
      </c>
      <c r="IA515">
        <v>9999</v>
      </c>
      <c r="IB515">
        <v>9999</v>
      </c>
      <c r="IC515">
        <v>6.9</v>
      </c>
      <c r="ID515">
        <v>1.8676</v>
      </c>
      <c r="IE515">
        <v>1.86675</v>
      </c>
      <c r="IF515">
        <v>1.86602</v>
      </c>
      <c r="IG515">
        <v>1.866</v>
      </c>
      <c r="IH515">
        <v>1.86783</v>
      </c>
      <c r="II515">
        <v>1.87028</v>
      </c>
      <c r="IJ515">
        <v>1.86895</v>
      </c>
      <c r="IK515">
        <v>1.87042</v>
      </c>
      <c r="IL515">
        <v>0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-0.17</v>
      </c>
      <c r="IZ515">
        <v>0.1199</v>
      </c>
      <c r="JA515">
        <v>-0.08430758455233166</v>
      </c>
      <c r="JB515">
        <v>-0.0005046786976645747</v>
      </c>
      <c r="JC515">
        <v>-2.788243218172637E-07</v>
      </c>
      <c r="JD515">
        <v>-1.458253586176284E-11</v>
      </c>
      <c r="JE515">
        <v>-0.06436460862781151</v>
      </c>
      <c r="JF515">
        <v>-0.004978686969522418</v>
      </c>
      <c r="JG515">
        <v>0.0008967905392753483</v>
      </c>
      <c r="JH515">
        <v>-1.433903952826167E-05</v>
      </c>
      <c r="JI515">
        <v>4</v>
      </c>
      <c r="JJ515">
        <v>2332</v>
      </c>
      <c r="JK515">
        <v>1</v>
      </c>
      <c r="JL515">
        <v>26</v>
      </c>
      <c r="JM515">
        <v>192970.1</v>
      </c>
      <c r="JN515">
        <v>192970.2</v>
      </c>
      <c r="JO515">
        <v>0.418701</v>
      </c>
      <c r="JP515">
        <v>2.31445</v>
      </c>
      <c r="JQ515">
        <v>1.39648</v>
      </c>
      <c r="JR515">
        <v>2.34497</v>
      </c>
      <c r="JS515">
        <v>1.49536</v>
      </c>
      <c r="JT515">
        <v>2.71729</v>
      </c>
      <c r="JU515">
        <v>36.3635</v>
      </c>
      <c r="JV515">
        <v>24.07</v>
      </c>
      <c r="JW515">
        <v>18</v>
      </c>
      <c r="JX515">
        <v>490.273</v>
      </c>
      <c r="JY515">
        <v>454.294</v>
      </c>
      <c r="JZ515">
        <v>27.8314</v>
      </c>
      <c r="KA515">
        <v>28.7651</v>
      </c>
      <c r="KB515">
        <v>30.0004</v>
      </c>
      <c r="KC515">
        <v>28.5252</v>
      </c>
      <c r="KD515">
        <v>28.449</v>
      </c>
      <c r="KE515">
        <v>8.250489999999999</v>
      </c>
      <c r="KF515">
        <v>25.1322</v>
      </c>
      <c r="KG515">
        <v>75.39700000000001</v>
      </c>
      <c r="KH515">
        <v>27.8664</v>
      </c>
      <c r="KI515">
        <v>112.544</v>
      </c>
      <c r="KJ515">
        <v>21.0331</v>
      </c>
      <c r="KK515">
        <v>100.924</v>
      </c>
      <c r="KL515">
        <v>100.488</v>
      </c>
    </row>
    <row r="516" spans="1:298">
      <c r="A516">
        <v>500</v>
      </c>
      <c r="B516">
        <v>1758825637</v>
      </c>
      <c r="C516">
        <v>12601.90000009537</v>
      </c>
      <c r="D516" t="s">
        <v>1449</v>
      </c>
      <c r="E516" t="s">
        <v>1450</v>
      </c>
      <c r="F516">
        <v>5</v>
      </c>
      <c r="G516" t="s">
        <v>1412</v>
      </c>
      <c r="H516" t="s">
        <v>437</v>
      </c>
      <c r="I516" t="s">
        <v>438</v>
      </c>
      <c r="J516">
        <v>1758825629.5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135.9518247778396</v>
      </c>
      <c r="AL516">
        <v>144.1370363636364</v>
      </c>
      <c r="AM516">
        <v>-3.25434273809226</v>
      </c>
      <c r="AN516">
        <v>65.06535243092706</v>
      </c>
      <c r="AO516">
        <f>(AQ516 - AP516 + DZ516*1E3/(8.314*(EB516+273.15)) * AS516/DY516 * AR516) * DY516/(100*DM516) * 1000/(1000 - AQ516)</f>
        <v>0</v>
      </c>
      <c r="AP516">
        <v>21.02896896595906</v>
      </c>
      <c r="AQ516">
        <v>23.04042060606059</v>
      </c>
      <c r="AR516">
        <v>8.761924757568465E-05</v>
      </c>
      <c r="AS516">
        <v>107.8944392308671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2.7</v>
      </c>
      <c r="DN516">
        <v>0.5</v>
      </c>
      <c r="DO516" t="s">
        <v>440</v>
      </c>
      <c r="DP516">
        <v>2</v>
      </c>
      <c r="DQ516" t="b">
        <v>1</v>
      </c>
      <c r="DR516">
        <v>1758825629.5</v>
      </c>
      <c r="DS516">
        <v>163.1305925925926</v>
      </c>
      <c r="DT516">
        <v>147.7317037037037</v>
      </c>
      <c r="DU516">
        <v>23.04739259259259</v>
      </c>
      <c r="DV516">
        <v>21.03094814814815</v>
      </c>
      <c r="DW516">
        <v>163.304962962963</v>
      </c>
      <c r="DX516">
        <v>22.9273074074074</v>
      </c>
      <c r="DY516">
        <v>500.0079629629629</v>
      </c>
      <c r="DZ516">
        <v>91.04914074074075</v>
      </c>
      <c r="EA516">
        <v>0.0292285925925926</v>
      </c>
      <c r="EB516">
        <v>29.80029629629629</v>
      </c>
      <c r="EC516">
        <v>29.99931111111111</v>
      </c>
      <c r="ED516">
        <v>999.9000000000001</v>
      </c>
      <c r="EE516">
        <v>0</v>
      </c>
      <c r="EF516">
        <v>0</v>
      </c>
      <c r="EG516">
        <v>10002.09888888889</v>
      </c>
      <c r="EH516">
        <v>0</v>
      </c>
      <c r="EI516">
        <v>11.81835925925926</v>
      </c>
      <c r="EJ516">
        <v>15.39884814814815</v>
      </c>
      <c r="EK516">
        <v>166.9791481481482</v>
      </c>
      <c r="EL516">
        <v>150.9055555555555</v>
      </c>
      <c r="EM516">
        <v>2.016445555555555</v>
      </c>
      <c r="EN516">
        <v>147.7317037037037</v>
      </c>
      <c r="EO516">
        <v>21.03094814814815</v>
      </c>
      <c r="EP516">
        <v>2.098444444444445</v>
      </c>
      <c r="EQ516">
        <v>1.914848888888889</v>
      </c>
      <c r="ER516">
        <v>18.20737407407407</v>
      </c>
      <c r="ES516">
        <v>16.75727407407407</v>
      </c>
      <c r="ET516">
        <v>1999.992962962963</v>
      </c>
      <c r="EU516">
        <v>0.9800011111111111</v>
      </c>
      <c r="EV516">
        <v>0.01999882592592593</v>
      </c>
      <c r="EW516">
        <v>0</v>
      </c>
      <c r="EX516">
        <v>347.2626666666667</v>
      </c>
      <c r="EY516">
        <v>5.00097</v>
      </c>
      <c r="EZ516">
        <v>6985.27</v>
      </c>
      <c r="FA516">
        <v>16707.53333333333</v>
      </c>
      <c r="FB516">
        <v>41.18699999999999</v>
      </c>
      <c r="FC516">
        <v>41.625</v>
      </c>
      <c r="FD516">
        <v>41.125</v>
      </c>
      <c r="FE516">
        <v>41.24533333333333</v>
      </c>
      <c r="FF516">
        <v>41.68699999999999</v>
      </c>
      <c r="FG516">
        <v>1955.092962962963</v>
      </c>
      <c r="FH516">
        <v>39.9</v>
      </c>
      <c r="FI516">
        <v>0</v>
      </c>
      <c r="FJ516">
        <v>1758825638.4</v>
      </c>
      <c r="FK516">
        <v>0</v>
      </c>
      <c r="FL516">
        <v>346.49956</v>
      </c>
      <c r="FM516">
        <v>-104.7869229156374</v>
      </c>
      <c r="FN516">
        <v>-2069.469996803844</v>
      </c>
      <c r="FO516">
        <v>6970.750399999999</v>
      </c>
      <c r="FP516">
        <v>15</v>
      </c>
      <c r="FQ516">
        <v>0</v>
      </c>
      <c r="FR516" t="s">
        <v>441</v>
      </c>
      <c r="FS516">
        <v>1747247426.5</v>
      </c>
      <c r="FT516">
        <v>1747247420.5</v>
      </c>
      <c r="FU516">
        <v>0</v>
      </c>
      <c r="FV516">
        <v>1.027</v>
      </c>
      <c r="FW516">
        <v>0.031</v>
      </c>
      <c r="FX516">
        <v>0.02</v>
      </c>
      <c r="FY516">
        <v>0.05</v>
      </c>
      <c r="FZ516">
        <v>420</v>
      </c>
      <c r="GA516">
        <v>16</v>
      </c>
      <c r="GB516">
        <v>0.01</v>
      </c>
      <c r="GC516">
        <v>0.1</v>
      </c>
      <c r="GD516">
        <v>15.0518825</v>
      </c>
      <c r="GE516">
        <v>7.752881425891144</v>
      </c>
      <c r="GF516">
        <v>0.7467801118426695</v>
      </c>
      <c r="GG516">
        <v>0</v>
      </c>
      <c r="GH516">
        <v>351.9004411764706</v>
      </c>
      <c r="GI516">
        <v>-99.51014514373574</v>
      </c>
      <c r="GJ516">
        <v>9.774234635874464</v>
      </c>
      <c r="GK516">
        <v>-1</v>
      </c>
      <c r="GL516">
        <v>2.019247</v>
      </c>
      <c r="GM516">
        <v>-0.06863392120075532</v>
      </c>
      <c r="GN516">
        <v>0.01018346115031624</v>
      </c>
      <c r="GO516">
        <v>1</v>
      </c>
      <c r="GP516">
        <v>1</v>
      </c>
      <c r="GQ516">
        <v>2</v>
      </c>
      <c r="GR516" t="s">
        <v>442</v>
      </c>
      <c r="GS516">
        <v>3.1358</v>
      </c>
      <c r="GT516">
        <v>2.68928</v>
      </c>
      <c r="GU516">
        <v>0.0367211</v>
      </c>
      <c r="GV516">
        <v>0.0322663</v>
      </c>
      <c r="GW516">
        <v>0.104011</v>
      </c>
      <c r="GX516">
        <v>0.0963434</v>
      </c>
      <c r="GY516">
        <v>30599.7</v>
      </c>
      <c r="GZ516">
        <v>30801.6</v>
      </c>
      <c r="HA516">
        <v>29530.4</v>
      </c>
      <c r="HB516">
        <v>29414</v>
      </c>
      <c r="HC516">
        <v>34954.1</v>
      </c>
      <c r="HD516">
        <v>35205.7</v>
      </c>
      <c r="HE516">
        <v>41552</v>
      </c>
      <c r="HF516">
        <v>41788.7</v>
      </c>
      <c r="HG516">
        <v>1.92472</v>
      </c>
      <c r="HH516">
        <v>1.8836</v>
      </c>
      <c r="HI516">
        <v>0.0914373</v>
      </c>
      <c r="HJ516">
        <v>0</v>
      </c>
      <c r="HK516">
        <v>28.5213</v>
      </c>
      <c r="HL516">
        <v>999.9</v>
      </c>
      <c r="HM516">
        <v>52.1</v>
      </c>
      <c r="HN516">
        <v>30.9</v>
      </c>
      <c r="HO516">
        <v>25.6681</v>
      </c>
      <c r="HP516">
        <v>61.9039</v>
      </c>
      <c r="HQ516">
        <v>25.629</v>
      </c>
      <c r="HR516">
        <v>1</v>
      </c>
      <c r="HS516">
        <v>0.0942429</v>
      </c>
      <c r="HT516">
        <v>-0.0712554</v>
      </c>
      <c r="HU516">
        <v>20.3409</v>
      </c>
      <c r="HV516">
        <v>5.21594</v>
      </c>
      <c r="HW516">
        <v>12.0117</v>
      </c>
      <c r="HX516">
        <v>4.98775</v>
      </c>
      <c r="HY516">
        <v>3.28785</v>
      </c>
      <c r="HZ516">
        <v>9999</v>
      </c>
      <c r="IA516">
        <v>9999</v>
      </c>
      <c r="IB516">
        <v>9999</v>
      </c>
      <c r="IC516">
        <v>6.9</v>
      </c>
      <c r="ID516">
        <v>1.86761</v>
      </c>
      <c r="IE516">
        <v>1.86673</v>
      </c>
      <c r="IF516">
        <v>1.86604</v>
      </c>
      <c r="IG516">
        <v>1.866</v>
      </c>
      <c r="IH516">
        <v>1.86783</v>
      </c>
      <c r="II516">
        <v>1.87028</v>
      </c>
      <c r="IJ516">
        <v>1.86898</v>
      </c>
      <c r="IK516">
        <v>1.87043</v>
      </c>
      <c r="IL516">
        <v>0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-0.16</v>
      </c>
      <c r="IZ516">
        <v>0.12</v>
      </c>
      <c r="JA516">
        <v>-0.08430758455233166</v>
      </c>
      <c r="JB516">
        <v>-0.0005046786976645747</v>
      </c>
      <c r="JC516">
        <v>-2.788243218172637E-07</v>
      </c>
      <c r="JD516">
        <v>-1.458253586176284E-11</v>
      </c>
      <c r="JE516">
        <v>-0.06436460862781151</v>
      </c>
      <c r="JF516">
        <v>-0.004978686969522418</v>
      </c>
      <c r="JG516">
        <v>0.0008967905392753483</v>
      </c>
      <c r="JH516">
        <v>-1.433903952826167E-05</v>
      </c>
      <c r="JI516">
        <v>4</v>
      </c>
      <c r="JJ516">
        <v>2332</v>
      </c>
      <c r="JK516">
        <v>1</v>
      </c>
      <c r="JL516">
        <v>26</v>
      </c>
      <c r="JM516">
        <v>192970.2</v>
      </c>
      <c r="JN516">
        <v>192970.3</v>
      </c>
      <c r="JO516">
        <v>0.379639</v>
      </c>
      <c r="JP516">
        <v>2.34009</v>
      </c>
      <c r="JQ516">
        <v>1.39648</v>
      </c>
      <c r="JR516">
        <v>2.34741</v>
      </c>
      <c r="JS516">
        <v>1.49536</v>
      </c>
      <c r="JT516">
        <v>2.59644</v>
      </c>
      <c r="JU516">
        <v>36.3635</v>
      </c>
      <c r="JV516">
        <v>24.0612</v>
      </c>
      <c r="JW516">
        <v>18</v>
      </c>
      <c r="JX516">
        <v>490.232</v>
      </c>
      <c r="JY516">
        <v>454.219</v>
      </c>
      <c r="JZ516">
        <v>27.8614</v>
      </c>
      <c r="KA516">
        <v>28.7708</v>
      </c>
      <c r="KB516">
        <v>30.0005</v>
      </c>
      <c r="KC516">
        <v>28.5298</v>
      </c>
      <c r="KD516">
        <v>28.4536</v>
      </c>
      <c r="KE516">
        <v>7.53372</v>
      </c>
      <c r="KF516">
        <v>25.1322</v>
      </c>
      <c r="KG516">
        <v>75.39700000000001</v>
      </c>
      <c r="KH516">
        <v>27.8673</v>
      </c>
      <c r="KI516">
        <v>99.1083</v>
      </c>
      <c r="KJ516">
        <v>21.0331</v>
      </c>
      <c r="KK516">
        <v>100.922</v>
      </c>
      <c r="KL516">
        <v>100.488</v>
      </c>
    </row>
    <row r="517" spans="1:298">
      <c r="A517">
        <v>501</v>
      </c>
      <c r="B517">
        <v>1758825642</v>
      </c>
      <c r="C517">
        <v>12606.90000009537</v>
      </c>
      <c r="D517" t="s">
        <v>1451</v>
      </c>
      <c r="E517" t="s">
        <v>1452</v>
      </c>
      <c r="F517">
        <v>5</v>
      </c>
      <c r="G517" t="s">
        <v>1412</v>
      </c>
      <c r="H517" t="s">
        <v>437</v>
      </c>
      <c r="I517" t="s">
        <v>438</v>
      </c>
      <c r="J517">
        <v>1758825634.214286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118.9350403560937</v>
      </c>
      <c r="AL517">
        <v>127.8227696969697</v>
      </c>
      <c r="AM517">
        <v>-3.260427845729997</v>
      </c>
      <c r="AN517">
        <v>65.06535243092706</v>
      </c>
      <c r="AO517">
        <f>(AQ517 - AP517 + DZ517*1E3/(8.314*(EB517+273.15)) * AS517/DY517 * AR517) * DY517/(100*DM517) * 1000/(1000 - AQ517)</f>
        <v>0</v>
      </c>
      <c r="AP517">
        <v>21.02911333259073</v>
      </c>
      <c r="AQ517">
        <v>23.03765030303031</v>
      </c>
      <c r="AR517">
        <v>-3.671627710563152E-05</v>
      </c>
      <c r="AS517">
        <v>107.8944392308671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2.7</v>
      </c>
      <c r="DN517">
        <v>0.5</v>
      </c>
      <c r="DO517" t="s">
        <v>440</v>
      </c>
      <c r="DP517">
        <v>2</v>
      </c>
      <c r="DQ517" t="b">
        <v>1</v>
      </c>
      <c r="DR517">
        <v>1758825634.214286</v>
      </c>
      <c r="DS517">
        <v>148.0973571428571</v>
      </c>
      <c r="DT517">
        <v>132.0296785714285</v>
      </c>
      <c r="DU517">
        <v>23.04105714285714</v>
      </c>
      <c r="DV517">
        <v>21.03005</v>
      </c>
      <c r="DW517">
        <v>148.2627857142857</v>
      </c>
      <c r="DX517">
        <v>22.92105714285714</v>
      </c>
      <c r="DY517">
        <v>500.0048928571429</v>
      </c>
      <c r="DZ517">
        <v>91.04826785714283</v>
      </c>
      <c r="EA517">
        <v>0.02911257857142857</v>
      </c>
      <c r="EB517">
        <v>29.79893214285715</v>
      </c>
      <c r="EC517">
        <v>30.00067857142857</v>
      </c>
      <c r="ED517">
        <v>999.9000000000002</v>
      </c>
      <c r="EE517">
        <v>0</v>
      </c>
      <c r="EF517">
        <v>0</v>
      </c>
      <c r="EG517">
        <v>10004.43428571429</v>
      </c>
      <c r="EH517">
        <v>0</v>
      </c>
      <c r="EI517">
        <v>11.81382142857143</v>
      </c>
      <c r="EJ517">
        <v>16.06762857142857</v>
      </c>
      <c r="EK517">
        <v>151.59025</v>
      </c>
      <c r="EL517">
        <v>134.8660714285714</v>
      </c>
      <c r="EM517">
        <v>2.011010357142857</v>
      </c>
      <c r="EN517">
        <v>132.0296785714285</v>
      </c>
      <c r="EO517">
        <v>21.03005</v>
      </c>
      <c r="EP517">
        <v>2.097847857142857</v>
      </c>
      <c r="EQ517">
        <v>1.914748928571429</v>
      </c>
      <c r="ER517">
        <v>18.20284642857143</v>
      </c>
      <c r="ES517">
        <v>16.75644285714286</v>
      </c>
      <c r="ET517">
        <v>1999.983214285714</v>
      </c>
      <c r="EU517">
        <v>0.9800012142857142</v>
      </c>
      <c r="EV517">
        <v>0.01999867142857143</v>
      </c>
      <c r="EW517">
        <v>0</v>
      </c>
      <c r="EX517">
        <v>338.9922857142856</v>
      </c>
      <c r="EY517">
        <v>5.00097</v>
      </c>
      <c r="EZ517">
        <v>6821.761785714285</v>
      </c>
      <c r="FA517">
        <v>16707.44285714285</v>
      </c>
      <c r="FB517">
        <v>41.18699999999999</v>
      </c>
      <c r="FC517">
        <v>41.625</v>
      </c>
      <c r="FD517">
        <v>41.125</v>
      </c>
      <c r="FE517">
        <v>41.25</v>
      </c>
      <c r="FF517">
        <v>41.68699999999999</v>
      </c>
      <c r="FG517">
        <v>1955.083214285715</v>
      </c>
      <c r="FH517">
        <v>39.9</v>
      </c>
      <c r="FI517">
        <v>0</v>
      </c>
      <c r="FJ517">
        <v>1758825643.2</v>
      </c>
      <c r="FK517">
        <v>0</v>
      </c>
      <c r="FL517">
        <v>338.03668</v>
      </c>
      <c r="FM517">
        <v>-108.0724615419523</v>
      </c>
      <c r="FN517">
        <v>-2118.748461524359</v>
      </c>
      <c r="FO517">
        <v>6803.7964</v>
      </c>
      <c r="FP517">
        <v>15</v>
      </c>
      <c r="FQ517">
        <v>0</v>
      </c>
      <c r="FR517" t="s">
        <v>441</v>
      </c>
      <c r="FS517">
        <v>1747247426.5</v>
      </c>
      <c r="FT517">
        <v>1747247420.5</v>
      </c>
      <c r="FU517">
        <v>0</v>
      </c>
      <c r="FV517">
        <v>1.027</v>
      </c>
      <c r="FW517">
        <v>0.031</v>
      </c>
      <c r="FX517">
        <v>0.02</v>
      </c>
      <c r="FY517">
        <v>0.05</v>
      </c>
      <c r="FZ517">
        <v>420</v>
      </c>
      <c r="GA517">
        <v>16</v>
      </c>
      <c r="GB517">
        <v>0.01</v>
      </c>
      <c r="GC517">
        <v>0.1</v>
      </c>
      <c r="GD517">
        <v>15.6206756097561</v>
      </c>
      <c r="GE517">
        <v>8.250558188153272</v>
      </c>
      <c r="GF517">
        <v>0.8151219306607695</v>
      </c>
      <c r="GG517">
        <v>0</v>
      </c>
      <c r="GH517">
        <v>344.8166470588235</v>
      </c>
      <c r="GI517">
        <v>-104.7105576829203</v>
      </c>
      <c r="GJ517">
        <v>10.27763146175556</v>
      </c>
      <c r="GK517">
        <v>-1</v>
      </c>
      <c r="GL517">
        <v>2.016024146341464</v>
      </c>
      <c r="GM517">
        <v>-0.08077547038328199</v>
      </c>
      <c r="GN517">
        <v>0.008889999033062517</v>
      </c>
      <c r="GO517">
        <v>1</v>
      </c>
      <c r="GP517">
        <v>1</v>
      </c>
      <c r="GQ517">
        <v>2</v>
      </c>
      <c r="GR517" t="s">
        <v>442</v>
      </c>
      <c r="GS517">
        <v>3.13567</v>
      </c>
      <c r="GT517">
        <v>2.68905</v>
      </c>
      <c r="GU517">
        <v>0.0327211</v>
      </c>
      <c r="GV517">
        <v>0.0279878</v>
      </c>
      <c r="GW517">
        <v>0.104005</v>
      </c>
      <c r="GX517">
        <v>0.0963463</v>
      </c>
      <c r="GY517">
        <v>30726.5</v>
      </c>
      <c r="GZ517">
        <v>30937.6</v>
      </c>
      <c r="HA517">
        <v>29530.2</v>
      </c>
      <c r="HB517">
        <v>29413.9</v>
      </c>
      <c r="HC517">
        <v>34954.2</v>
      </c>
      <c r="HD517">
        <v>35205.4</v>
      </c>
      <c r="HE517">
        <v>41551.9</v>
      </c>
      <c r="HF517">
        <v>41788.5</v>
      </c>
      <c r="HG517">
        <v>1.92453</v>
      </c>
      <c r="HH517">
        <v>1.88352</v>
      </c>
      <c r="HI517">
        <v>0.0907853</v>
      </c>
      <c r="HJ517">
        <v>0</v>
      </c>
      <c r="HK517">
        <v>28.5213</v>
      </c>
      <c r="HL517">
        <v>999.9</v>
      </c>
      <c r="HM517">
        <v>52.1</v>
      </c>
      <c r="HN517">
        <v>30.9</v>
      </c>
      <c r="HO517">
        <v>25.6684</v>
      </c>
      <c r="HP517">
        <v>61.7039</v>
      </c>
      <c r="HQ517">
        <v>25.649</v>
      </c>
      <c r="HR517">
        <v>1</v>
      </c>
      <c r="HS517">
        <v>0.09444610000000001</v>
      </c>
      <c r="HT517">
        <v>-0.0401525</v>
      </c>
      <c r="HU517">
        <v>20.341</v>
      </c>
      <c r="HV517">
        <v>5.21579</v>
      </c>
      <c r="HW517">
        <v>12.0114</v>
      </c>
      <c r="HX517">
        <v>4.98765</v>
      </c>
      <c r="HY517">
        <v>3.28778</v>
      </c>
      <c r="HZ517">
        <v>9999</v>
      </c>
      <c r="IA517">
        <v>9999</v>
      </c>
      <c r="IB517">
        <v>9999</v>
      </c>
      <c r="IC517">
        <v>6.9</v>
      </c>
      <c r="ID517">
        <v>1.86759</v>
      </c>
      <c r="IE517">
        <v>1.86674</v>
      </c>
      <c r="IF517">
        <v>1.86603</v>
      </c>
      <c r="IG517">
        <v>1.866</v>
      </c>
      <c r="IH517">
        <v>1.86784</v>
      </c>
      <c r="II517">
        <v>1.87028</v>
      </c>
      <c r="IJ517">
        <v>1.86898</v>
      </c>
      <c r="IK517">
        <v>1.87042</v>
      </c>
      <c r="IL517">
        <v>0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-0.151</v>
      </c>
      <c r="IZ517">
        <v>0.12</v>
      </c>
      <c r="JA517">
        <v>-0.08430758455233166</v>
      </c>
      <c r="JB517">
        <v>-0.0005046786976645747</v>
      </c>
      <c r="JC517">
        <v>-2.788243218172637E-07</v>
      </c>
      <c r="JD517">
        <v>-1.458253586176284E-11</v>
      </c>
      <c r="JE517">
        <v>-0.06436460862781151</v>
      </c>
      <c r="JF517">
        <v>-0.004978686969522418</v>
      </c>
      <c r="JG517">
        <v>0.0008967905392753483</v>
      </c>
      <c r="JH517">
        <v>-1.433903952826167E-05</v>
      </c>
      <c r="JI517">
        <v>4</v>
      </c>
      <c r="JJ517">
        <v>2332</v>
      </c>
      <c r="JK517">
        <v>1</v>
      </c>
      <c r="JL517">
        <v>26</v>
      </c>
      <c r="JM517">
        <v>192970.3</v>
      </c>
      <c r="JN517">
        <v>192970.4</v>
      </c>
      <c r="JO517">
        <v>0.344238</v>
      </c>
      <c r="JP517">
        <v>2.32544</v>
      </c>
      <c r="JQ517">
        <v>1.39648</v>
      </c>
      <c r="JR517">
        <v>2.34741</v>
      </c>
      <c r="JS517">
        <v>1.49536</v>
      </c>
      <c r="JT517">
        <v>2.7063</v>
      </c>
      <c r="JU517">
        <v>36.3635</v>
      </c>
      <c r="JV517">
        <v>24.07</v>
      </c>
      <c r="JW517">
        <v>18</v>
      </c>
      <c r="JX517">
        <v>490.154</v>
      </c>
      <c r="JY517">
        <v>454.214</v>
      </c>
      <c r="JZ517">
        <v>27.8693</v>
      </c>
      <c r="KA517">
        <v>28.7769</v>
      </c>
      <c r="KB517">
        <v>30.0004</v>
      </c>
      <c r="KC517">
        <v>28.5359</v>
      </c>
      <c r="KD517">
        <v>28.459</v>
      </c>
      <c r="KE517">
        <v>6.76464</v>
      </c>
      <c r="KF517">
        <v>25.1322</v>
      </c>
      <c r="KG517">
        <v>75.39700000000001</v>
      </c>
      <c r="KH517">
        <v>27.8671</v>
      </c>
      <c r="KI517">
        <v>79.0731</v>
      </c>
      <c r="KJ517">
        <v>21.0331</v>
      </c>
      <c r="KK517">
        <v>100.921</v>
      </c>
      <c r="KL517">
        <v>100.487</v>
      </c>
    </row>
    <row r="518" spans="1:298">
      <c r="A518">
        <v>502</v>
      </c>
      <c r="B518">
        <v>1758825647</v>
      </c>
      <c r="C518">
        <v>12611.90000009537</v>
      </c>
      <c r="D518" t="s">
        <v>1453</v>
      </c>
      <c r="E518" t="s">
        <v>1454</v>
      </c>
      <c r="F518">
        <v>5</v>
      </c>
      <c r="G518" t="s">
        <v>1412</v>
      </c>
      <c r="H518" t="s">
        <v>437</v>
      </c>
      <c r="I518" t="s">
        <v>438</v>
      </c>
      <c r="J518">
        <v>1758825639.5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101.6620700166157</v>
      </c>
      <c r="AL518">
        <v>111.3870363636363</v>
      </c>
      <c r="AM518">
        <v>-3.291205288650486</v>
      </c>
      <c r="AN518">
        <v>65.06535243092706</v>
      </c>
      <c r="AO518">
        <f>(AQ518 - AP518 + DZ518*1E3/(8.314*(EB518+273.15)) * AS518/DY518 * AR518) * DY518/(100*DM518) * 1000/(1000 - AQ518)</f>
        <v>0</v>
      </c>
      <c r="AP518">
        <v>21.02820822211414</v>
      </c>
      <c r="AQ518">
        <v>23.03873454545455</v>
      </c>
      <c r="AR518">
        <v>9.277133788973641E-06</v>
      </c>
      <c r="AS518">
        <v>107.8944392308671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2.7</v>
      </c>
      <c r="DN518">
        <v>0.5</v>
      </c>
      <c r="DO518" t="s">
        <v>440</v>
      </c>
      <c r="DP518">
        <v>2</v>
      </c>
      <c r="DQ518" t="b">
        <v>1</v>
      </c>
      <c r="DR518">
        <v>1758825639.5</v>
      </c>
      <c r="DS518">
        <v>131.2247037037037</v>
      </c>
      <c r="DT518">
        <v>114.3481851851852</v>
      </c>
      <c r="DU518">
        <v>23.03809259259259</v>
      </c>
      <c r="DV518">
        <v>21.02892592592593</v>
      </c>
      <c r="DW518">
        <v>131.3802222222222</v>
      </c>
      <c r="DX518">
        <v>22.91812592592592</v>
      </c>
      <c r="DY518">
        <v>500.0064074074074</v>
      </c>
      <c r="DZ518">
        <v>91.04788148148148</v>
      </c>
      <c r="EA518">
        <v>0.02901098148148148</v>
      </c>
      <c r="EB518">
        <v>29.79850370370371</v>
      </c>
      <c r="EC518">
        <v>30.00568888888889</v>
      </c>
      <c r="ED518">
        <v>999.9000000000001</v>
      </c>
      <c r="EE518">
        <v>0</v>
      </c>
      <c r="EF518">
        <v>0</v>
      </c>
      <c r="EG518">
        <v>9992.608518518518</v>
      </c>
      <c r="EH518">
        <v>0</v>
      </c>
      <c r="EI518">
        <v>11.81414444444445</v>
      </c>
      <c r="EJ518">
        <v>16.87646666666667</v>
      </c>
      <c r="EK518">
        <v>134.3191481481481</v>
      </c>
      <c r="EL518">
        <v>116.8045185185185</v>
      </c>
      <c r="EM518">
        <v>2.009173333333333</v>
      </c>
      <c r="EN518">
        <v>114.3481851851852</v>
      </c>
      <c r="EO518">
        <v>21.02892592592593</v>
      </c>
      <c r="EP518">
        <v>2.097569259259259</v>
      </c>
      <c r="EQ518">
        <v>1.914638518518518</v>
      </c>
      <c r="ER518">
        <v>18.20073703703704</v>
      </c>
      <c r="ES518">
        <v>16.75552962962963</v>
      </c>
      <c r="ET518">
        <v>1999.998518518518</v>
      </c>
      <c r="EU518">
        <v>0.9800014814814815</v>
      </c>
      <c r="EV518">
        <v>0.01999827777777778</v>
      </c>
      <c r="EW518">
        <v>0</v>
      </c>
      <c r="EX518">
        <v>329.6324074074074</v>
      </c>
      <c r="EY518">
        <v>5.00097</v>
      </c>
      <c r="EZ518">
        <v>6637.55925925926</v>
      </c>
      <c r="FA518">
        <v>16707.57037037037</v>
      </c>
      <c r="FB518">
        <v>41.19166666666666</v>
      </c>
      <c r="FC518">
        <v>41.625</v>
      </c>
      <c r="FD518">
        <v>41.12729629629629</v>
      </c>
      <c r="FE518">
        <v>41.25</v>
      </c>
      <c r="FF518">
        <v>41.69166666666666</v>
      </c>
      <c r="FG518">
        <v>1955.098518518519</v>
      </c>
      <c r="FH518">
        <v>39.9</v>
      </c>
      <c r="FI518">
        <v>0</v>
      </c>
      <c r="FJ518">
        <v>1758825648</v>
      </c>
      <c r="FK518">
        <v>0</v>
      </c>
      <c r="FL518">
        <v>329.59504</v>
      </c>
      <c r="FM518">
        <v>-104.7243075400987</v>
      </c>
      <c r="FN518">
        <v>-2057.553842990264</v>
      </c>
      <c r="FO518">
        <v>6637.545200000001</v>
      </c>
      <c r="FP518">
        <v>15</v>
      </c>
      <c r="FQ518">
        <v>0</v>
      </c>
      <c r="FR518" t="s">
        <v>441</v>
      </c>
      <c r="FS518">
        <v>1747247426.5</v>
      </c>
      <c r="FT518">
        <v>1747247420.5</v>
      </c>
      <c r="FU518">
        <v>0</v>
      </c>
      <c r="FV518">
        <v>1.027</v>
      </c>
      <c r="FW518">
        <v>0.031</v>
      </c>
      <c r="FX518">
        <v>0.02</v>
      </c>
      <c r="FY518">
        <v>0.05</v>
      </c>
      <c r="FZ518">
        <v>420</v>
      </c>
      <c r="GA518">
        <v>16</v>
      </c>
      <c r="GB518">
        <v>0.01</v>
      </c>
      <c r="GC518">
        <v>0.1</v>
      </c>
      <c r="GD518">
        <v>16.35939024390244</v>
      </c>
      <c r="GE518">
        <v>9.133666202090547</v>
      </c>
      <c r="GF518">
        <v>0.9033145277268488</v>
      </c>
      <c r="GG518">
        <v>0</v>
      </c>
      <c r="GH518">
        <v>335.4317647058824</v>
      </c>
      <c r="GI518">
        <v>-106.2864781399845</v>
      </c>
      <c r="GJ518">
        <v>10.42994147538378</v>
      </c>
      <c r="GK518">
        <v>-1</v>
      </c>
      <c r="GL518">
        <v>2.010949756097561</v>
      </c>
      <c r="GM518">
        <v>-0.0261160975609805</v>
      </c>
      <c r="GN518">
        <v>0.003565643983024999</v>
      </c>
      <c r="GO518">
        <v>1</v>
      </c>
      <c r="GP518">
        <v>1</v>
      </c>
      <c r="GQ518">
        <v>2</v>
      </c>
      <c r="GR518" t="s">
        <v>442</v>
      </c>
      <c r="GS518">
        <v>3.13546</v>
      </c>
      <c r="GT518">
        <v>2.68904</v>
      </c>
      <c r="GU518">
        <v>0.0286184</v>
      </c>
      <c r="GV518">
        <v>0.0236844</v>
      </c>
      <c r="GW518">
        <v>0.104007</v>
      </c>
      <c r="GX518">
        <v>0.0963349</v>
      </c>
      <c r="GY518">
        <v>30856.8</v>
      </c>
      <c r="GZ518">
        <v>31074.3</v>
      </c>
      <c r="HA518">
        <v>29530.3</v>
      </c>
      <c r="HB518">
        <v>29413.7</v>
      </c>
      <c r="HC518">
        <v>34954.2</v>
      </c>
      <c r="HD518">
        <v>35205.3</v>
      </c>
      <c r="HE518">
        <v>41552</v>
      </c>
      <c r="HF518">
        <v>41787.9</v>
      </c>
      <c r="HG518">
        <v>1.92428</v>
      </c>
      <c r="HH518">
        <v>1.88365</v>
      </c>
      <c r="HI518">
        <v>0.09076670000000001</v>
      </c>
      <c r="HJ518">
        <v>0</v>
      </c>
      <c r="HK518">
        <v>28.5227</v>
      </c>
      <c r="HL518">
        <v>999.9</v>
      </c>
      <c r="HM518">
        <v>52</v>
      </c>
      <c r="HN518">
        <v>30.9</v>
      </c>
      <c r="HO518">
        <v>25.6211</v>
      </c>
      <c r="HP518">
        <v>61.7739</v>
      </c>
      <c r="HQ518">
        <v>25.8494</v>
      </c>
      <c r="HR518">
        <v>1</v>
      </c>
      <c r="HS518">
        <v>0.09487039999999999</v>
      </c>
      <c r="HT518">
        <v>-0.0110948</v>
      </c>
      <c r="HU518">
        <v>20.3409</v>
      </c>
      <c r="HV518">
        <v>5.21714</v>
      </c>
      <c r="HW518">
        <v>12.0117</v>
      </c>
      <c r="HX518">
        <v>4.98785</v>
      </c>
      <c r="HY518">
        <v>3.28805</v>
      </c>
      <c r="HZ518">
        <v>9999</v>
      </c>
      <c r="IA518">
        <v>9999</v>
      </c>
      <c r="IB518">
        <v>9999</v>
      </c>
      <c r="IC518">
        <v>6.9</v>
      </c>
      <c r="ID518">
        <v>1.86756</v>
      </c>
      <c r="IE518">
        <v>1.8667</v>
      </c>
      <c r="IF518">
        <v>1.86601</v>
      </c>
      <c r="IG518">
        <v>1.866</v>
      </c>
      <c r="IH518">
        <v>1.86783</v>
      </c>
      <c r="II518">
        <v>1.87029</v>
      </c>
      <c r="IJ518">
        <v>1.86898</v>
      </c>
      <c r="IK518">
        <v>1.87042</v>
      </c>
      <c r="IL518">
        <v>0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-0.142</v>
      </c>
      <c r="IZ518">
        <v>0.12</v>
      </c>
      <c r="JA518">
        <v>-0.08430758455233166</v>
      </c>
      <c r="JB518">
        <v>-0.0005046786976645747</v>
      </c>
      <c r="JC518">
        <v>-2.788243218172637E-07</v>
      </c>
      <c r="JD518">
        <v>-1.458253586176284E-11</v>
      </c>
      <c r="JE518">
        <v>-0.06436460862781151</v>
      </c>
      <c r="JF518">
        <v>-0.004978686969522418</v>
      </c>
      <c r="JG518">
        <v>0.0008967905392753483</v>
      </c>
      <c r="JH518">
        <v>-1.433903952826167E-05</v>
      </c>
      <c r="JI518">
        <v>4</v>
      </c>
      <c r="JJ518">
        <v>2332</v>
      </c>
      <c r="JK518">
        <v>1</v>
      </c>
      <c r="JL518">
        <v>26</v>
      </c>
      <c r="JM518">
        <v>192970.3</v>
      </c>
      <c r="JN518">
        <v>192970.4</v>
      </c>
      <c r="JO518">
        <v>0.305176</v>
      </c>
      <c r="JP518">
        <v>2.33765</v>
      </c>
      <c r="JQ518">
        <v>1.39648</v>
      </c>
      <c r="JR518">
        <v>2.34497</v>
      </c>
      <c r="JS518">
        <v>1.49536</v>
      </c>
      <c r="JT518">
        <v>2.70508</v>
      </c>
      <c r="JU518">
        <v>36.3635</v>
      </c>
      <c r="JV518">
        <v>24.07</v>
      </c>
      <c r="JW518">
        <v>18</v>
      </c>
      <c r="JX518">
        <v>490.035</v>
      </c>
      <c r="JY518">
        <v>454.33</v>
      </c>
      <c r="JZ518">
        <v>27.8697</v>
      </c>
      <c r="KA518">
        <v>28.7828</v>
      </c>
      <c r="KB518">
        <v>30.0004</v>
      </c>
      <c r="KC518">
        <v>28.5407</v>
      </c>
      <c r="KD518">
        <v>28.4638</v>
      </c>
      <c r="KE518">
        <v>6.05456</v>
      </c>
      <c r="KF518">
        <v>25.1322</v>
      </c>
      <c r="KG518">
        <v>75.39700000000001</v>
      </c>
      <c r="KH518">
        <v>27.8621</v>
      </c>
      <c r="KI518">
        <v>65.69840000000001</v>
      </c>
      <c r="KJ518">
        <v>21.0331</v>
      </c>
      <c r="KK518">
        <v>100.922</v>
      </c>
      <c r="KL518">
        <v>100.486</v>
      </c>
    </row>
    <row r="519" spans="1:298">
      <c r="A519">
        <v>503</v>
      </c>
      <c r="B519">
        <v>1758825652</v>
      </c>
      <c r="C519">
        <v>12616.90000009537</v>
      </c>
      <c r="D519" t="s">
        <v>1455</v>
      </c>
      <c r="E519" t="s">
        <v>1456</v>
      </c>
      <c r="F519">
        <v>5</v>
      </c>
      <c r="G519" t="s">
        <v>1412</v>
      </c>
      <c r="H519" t="s">
        <v>437</v>
      </c>
      <c r="I519" t="s">
        <v>438</v>
      </c>
      <c r="J519">
        <v>1758825644.214286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84.63623431809154</v>
      </c>
      <c r="AL519">
        <v>95.05321272727269</v>
      </c>
      <c r="AM519">
        <v>-3.263937098172829</v>
      </c>
      <c r="AN519">
        <v>65.06535243092706</v>
      </c>
      <c r="AO519">
        <f>(AQ519 - AP519 + DZ519*1E3/(8.314*(EB519+273.15)) * AS519/DY519 * AR519) * DY519/(100*DM519) * 1000/(1000 - AQ519)</f>
        <v>0</v>
      </c>
      <c r="AP519">
        <v>21.027516300452</v>
      </c>
      <c r="AQ519">
        <v>23.04114121212121</v>
      </c>
      <c r="AR519">
        <v>2.358601045647905E-05</v>
      </c>
      <c r="AS519">
        <v>107.8944392308671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2.7</v>
      </c>
      <c r="DN519">
        <v>0.5</v>
      </c>
      <c r="DO519" t="s">
        <v>440</v>
      </c>
      <c r="DP519">
        <v>2</v>
      </c>
      <c r="DQ519" t="b">
        <v>1</v>
      </c>
      <c r="DR519">
        <v>1758825644.214286</v>
      </c>
      <c r="DS519">
        <v>116.1574928571429</v>
      </c>
      <c r="DT519">
        <v>98.55127142857144</v>
      </c>
      <c r="DU519">
        <v>23.03880357142858</v>
      </c>
      <c r="DV519">
        <v>21.02833214285715</v>
      </c>
      <c r="DW519">
        <v>116.3042892857143</v>
      </c>
      <c r="DX519">
        <v>22.91883214285715</v>
      </c>
      <c r="DY519">
        <v>500.0155</v>
      </c>
      <c r="DZ519">
        <v>91.04781071428572</v>
      </c>
      <c r="EA519">
        <v>0.02887934285714286</v>
      </c>
      <c r="EB519">
        <v>29.79905</v>
      </c>
      <c r="EC519">
        <v>30.00367142857143</v>
      </c>
      <c r="ED519">
        <v>999.9000000000002</v>
      </c>
      <c r="EE519">
        <v>0</v>
      </c>
      <c r="EF519">
        <v>0</v>
      </c>
      <c r="EG519">
        <v>9988.098571428573</v>
      </c>
      <c r="EH519">
        <v>0</v>
      </c>
      <c r="EI519">
        <v>11.8117</v>
      </c>
      <c r="EJ519">
        <v>17.60615</v>
      </c>
      <c r="EK519">
        <v>118.8966392857143</v>
      </c>
      <c r="EL519">
        <v>100.6681785714286</v>
      </c>
      <c r="EM519">
        <v>2.010480357142857</v>
      </c>
      <c r="EN519">
        <v>98.55127142857144</v>
      </c>
      <c r="EO519">
        <v>21.02833214285715</v>
      </c>
      <c r="EP519">
        <v>2.097633928571429</v>
      </c>
      <c r="EQ519">
        <v>1.914583928571429</v>
      </c>
      <c r="ER519">
        <v>18.20122142857143</v>
      </c>
      <c r="ES519">
        <v>16.755075</v>
      </c>
      <c r="ET519">
        <v>1999.975357142857</v>
      </c>
      <c r="EU519">
        <v>0.9800014285714286</v>
      </c>
      <c r="EV519">
        <v>0.01999835714285714</v>
      </c>
      <c r="EW519">
        <v>0</v>
      </c>
      <c r="EX519">
        <v>321.7918571428572</v>
      </c>
      <c r="EY519">
        <v>5.00097</v>
      </c>
      <c r="EZ519">
        <v>6483.147142857144</v>
      </c>
      <c r="FA519">
        <v>16707.375</v>
      </c>
      <c r="FB519">
        <v>41.20499999999999</v>
      </c>
      <c r="FC519">
        <v>41.625</v>
      </c>
      <c r="FD519">
        <v>41.12721428571428</v>
      </c>
      <c r="FE519">
        <v>41.25</v>
      </c>
      <c r="FF519">
        <v>41.69599999999999</v>
      </c>
      <c r="FG519">
        <v>1955.075357142857</v>
      </c>
      <c r="FH519">
        <v>39.9</v>
      </c>
      <c r="FI519">
        <v>0</v>
      </c>
      <c r="FJ519">
        <v>1758825653.4</v>
      </c>
      <c r="FK519">
        <v>0</v>
      </c>
      <c r="FL519">
        <v>321.2230384615385</v>
      </c>
      <c r="FM519">
        <v>-93.98594871356829</v>
      </c>
      <c r="FN519">
        <v>-1865.145298943458</v>
      </c>
      <c r="FO519">
        <v>6472.043846153847</v>
      </c>
      <c r="FP519">
        <v>15</v>
      </c>
      <c r="FQ519">
        <v>0</v>
      </c>
      <c r="FR519" t="s">
        <v>441</v>
      </c>
      <c r="FS519">
        <v>1747247426.5</v>
      </c>
      <c r="FT519">
        <v>1747247420.5</v>
      </c>
      <c r="FU519">
        <v>0</v>
      </c>
      <c r="FV519">
        <v>1.027</v>
      </c>
      <c r="FW519">
        <v>0.031</v>
      </c>
      <c r="FX519">
        <v>0.02</v>
      </c>
      <c r="FY519">
        <v>0.05</v>
      </c>
      <c r="FZ519">
        <v>420</v>
      </c>
      <c r="GA519">
        <v>16</v>
      </c>
      <c r="GB519">
        <v>0.01</v>
      </c>
      <c r="GC519">
        <v>0.1</v>
      </c>
      <c r="GD519">
        <v>17.2191275</v>
      </c>
      <c r="GE519">
        <v>9.436087429643498</v>
      </c>
      <c r="GF519">
        <v>0.909325576729122</v>
      </c>
      <c r="GG519">
        <v>0</v>
      </c>
      <c r="GH519">
        <v>326.2865</v>
      </c>
      <c r="GI519">
        <v>-99.86577540796708</v>
      </c>
      <c r="GJ519">
        <v>9.812635063888743</v>
      </c>
      <c r="GK519">
        <v>-1</v>
      </c>
      <c r="GL519">
        <v>2.01018</v>
      </c>
      <c r="GM519">
        <v>0.01463482176359467</v>
      </c>
      <c r="GN519">
        <v>0.002069920288320332</v>
      </c>
      <c r="GO519">
        <v>1</v>
      </c>
      <c r="GP519">
        <v>1</v>
      </c>
      <c r="GQ519">
        <v>2</v>
      </c>
      <c r="GR519" t="s">
        <v>442</v>
      </c>
      <c r="GS519">
        <v>3.1356</v>
      </c>
      <c r="GT519">
        <v>2.68908</v>
      </c>
      <c r="GU519">
        <v>0.0244648</v>
      </c>
      <c r="GV519">
        <v>0.0192877</v>
      </c>
      <c r="GW519">
        <v>0.104012</v>
      </c>
      <c r="GX519">
        <v>0.0963388</v>
      </c>
      <c r="GY519">
        <v>30988.6</v>
      </c>
      <c r="GZ519">
        <v>31214</v>
      </c>
      <c r="HA519">
        <v>29530.1</v>
      </c>
      <c r="HB519">
        <v>29413.5</v>
      </c>
      <c r="HC519">
        <v>34953.5</v>
      </c>
      <c r="HD519">
        <v>35204.9</v>
      </c>
      <c r="HE519">
        <v>41551.6</v>
      </c>
      <c r="HF519">
        <v>41787.8</v>
      </c>
      <c r="HG519">
        <v>1.92455</v>
      </c>
      <c r="HH519">
        <v>1.88382</v>
      </c>
      <c r="HI519">
        <v>0.0907481</v>
      </c>
      <c r="HJ519">
        <v>0</v>
      </c>
      <c r="HK519">
        <v>28.5238</v>
      </c>
      <c r="HL519">
        <v>999.9</v>
      </c>
      <c r="HM519">
        <v>52.1</v>
      </c>
      <c r="HN519">
        <v>30.9</v>
      </c>
      <c r="HO519">
        <v>25.667</v>
      </c>
      <c r="HP519">
        <v>62.0839</v>
      </c>
      <c r="HQ519">
        <v>25.7933</v>
      </c>
      <c r="HR519">
        <v>1</v>
      </c>
      <c r="HS519">
        <v>0.0951067</v>
      </c>
      <c r="HT519">
        <v>-0.00189542</v>
      </c>
      <c r="HU519">
        <v>20.3408</v>
      </c>
      <c r="HV519">
        <v>5.21654</v>
      </c>
      <c r="HW519">
        <v>12.0107</v>
      </c>
      <c r="HX519">
        <v>4.9881</v>
      </c>
      <c r="HY519">
        <v>3.28788</v>
      </c>
      <c r="HZ519">
        <v>9999</v>
      </c>
      <c r="IA519">
        <v>9999</v>
      </c>
      <c r="IB519">
        <v>9999</v>
      </c>
      <c r="IC519">
        <v>6.9</v>
      </c>
      <c r="ID519">
        <v>1.86759</v>
      </c>
      <c r="IE519">
        <v>1.86673</v>
      </c>
      <c r="IF519">
        <v>1.86602</v>
      </c>
      <c r="IG519">
        <v>1.866</v>
      </c>
      <c r="IH519">
        <v>1.86783</v>
      </c>
      <c r="II519">
        <v>1.87028</v>
      </c>
      <c r="IJ519">
        <v>1.869</v>
      </c>
      <c r="IK519">
        <v>1.87042</v>
      </c>
      <c r="IL519">
        <v>0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-0.133</v>
      </c>
      <c r="IZ519">
        <v>0.12</v>
      </c>
      <c r="JA519">
        <v>-0.08430758455233166</v>
      </c>
      <c r="JB519">
        <v>-0.0005046786976645747</v>
      </c>
      <c r="JC519">
        <v>-2.788243218172637E-07</v>
      </c>
      <c r="JD519">
        <v>-1.458253586176284E-11</v>
      </c>
      <c r="JE519">
        <v>-0.06436460862781151</v>
      </c>
      <c r="JF519">
        <v>-0.004978686969522418</v>
      </c>
      <c r="JG519">
        <v>0.0008967905392753483</v>
      </c>
      <c r="JH519">
        <v>-1.433903952826167E-05</v>
      </c>
      <c r="JI519">
        <v>4</v>
      </c>
      <c r="JJ519">
        <v>2332</v>
      </c>
      <c r="JK519">
        <v>1</v>
      </c>
      <c r="JL519">
        <v>26</v>
      </c>
      <c r="JM519">
        <v>192970.4</v>
      </c>
      <c r="JN519">
        <v>192970.5</v>
      </c>
      <c r="JO519">
        <v>0.269775</v>
      </c>
      <c r="JP519">
        <v>2.34375</v>
      </c>
      <c r="JQ519">
        <v>1.39771</v>
      </c>
      <c r="JR519">
        <v>2.33887</v>
      </c>
      <c r="JS519">
        <v>1.49536</v>
      </c>
      <c r="JT519">
        <v>2.69287</v>
      </c>
      <c r="JU519">
        <v>36.3635</v>
      </c>
      <c r="JV519">
        <v>24.07</v>
      </c>
      <c r="JW519">
        <v>18</v>
      </c>
      <c r="JX519">
        <v>490.248</v>
      </c>
      <c r="JY519">
        <v>454.482</v>
      </c>
      <c r="JZ519">
        <v>27.8643</v>
      </c>
      <c r="KA519">
        <v>28.788</v>
      </c>
      <c r="KB519">
        <v>30.0004</v>
      </c>
      <c r="KC519">
        <v>28.5456</v>
      </c>
      <c r="KD519">
        <v>28.4692</v>
      </c>
      <c r="KE519">
        <v>5.2882</v>
      </c>
      <c r="KF519">
        <v>25.1322</v>
      </c>
      <c r="KG519">
        <v>75.39700000000001</v>
      </c>
      <c r="KH519">
        <v>27.8612</v>
      </c>
      <c r="KI519">
        <v>45.6524</v>
      </c>
      <c r="KJ519">
        <v>21.0331</v>
      </c>
      <c r="KK519">
        <v>100.921</v>
      </c>
      <c r="KL519">
        <v>100.486</v>
      </c>
    </row>
    <row r="520" spans="1:298">
      <c r="A520">
        <v>504</v>
      </c>
      <c r="B520">
        <v>1758825656.5</v>
      </c>
      <c r="C520">
        <v>12621.40000009537</v>
      </c>
      <c r="D520" t="s">
        <v>1457</v>
      </c>
      <c r="E520" t="s">
        <v>1458</v>
      </c>
      <c r="F520">
        <v>5</v>
      </c>
      <c r="G520" t="s">
        <v>1412</v>
      </c>
      <c r="H520" t="s">
        <v>437</v>
      </c>
      <c r="I520" t="s">
        <v>438</v>
      </c>
      <c r="J520">
        <v>1758825648.660714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69.14446852498928</v>
      </c>
      <c r="AL520">
        <v>80.21915515151515</v>
      </c>
      <c r="AM520">
        <v>-3.294049496252473</v>
      </c>
      <c r="AN520">
        <v>65.06535243092706</v>
      </c>
      <c r="AO520">
        <f>(AQ520 - AP520 + DZ520*1E3/(8.314*(EB520+273.15)) * AS520/DY520 * AR520) * DY520/(100*DM520) * 1000/(1000 - AQ520)</f>
        <v>0</v>
      </c>
      <c r="AP520">
        <v>21.02683357488322</v>
      </c>
      <c r="AQ520">
        <v>23.04538727272726</v>
      </c>
      <c r="AR520">
        <v>5.774692910821539E-05</v>
      </c>
      <c r="AS520">
        <v>107.8944392308671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2.7</v>
      </c>
      <c r="DN520">
        <v>0.5</v>
      </c>
      <c r="DO520" t="s">
        <v>440</v>
      </c>
      <c r="DP520">
        <v>2</v>
      </c>
      <c r="DQ520" t="b">
        <v>1</v>
      </c>
      <c r="DR520">
        <v>1758825648.660714</v>
      </c>
      <c r="DS520">
        <v>101.9179571428572</v>
      </c>
      <c r="DT520">
        <v>83.60371785714287</v>
      </c>
      <c r="DU520">
        <v>23.04025357142857</v>
      </c>
      <c r="DV520">
        <v>21.02777142857143</v>
      </c>
      <c r="DW520">
        <v>102.0566821428571</v>
      </c>
      <c r="DX520">
        <v>22.92026071428571</v>
      </c>
      <c r="DY520">
        <v>499.9958571428571</v>
      </c>
      <c r="DZ520">
        <v>91.04802500000001</v>
      </c>
      <c r="EA520">
        <v>0.02889291785714286</v>
      </c>
      <c r="EB520">
        <v>29.79997857142857</v>
      </c>
      <c r="EC520">
        <v>29.99878928571428</v>
      </c>
      <c r="ED520">
        <v>999.9000000000002</v>
      </c>
      <c r="EE520">
        <v>0</v>
      </c>
      <c r="EF520">
        <v>0</v>
      </c>
      <c r="EG520">
        <v>9986.025357142858</v>
      </c>
      <c r="EH520">
        <v>0</v>
      </c>
      <c r="EI520">
        <v>11.81415</v>
      </c>
      <c r="EJ520">
        <v>18.31419285714285</v>
      </c>
      <c r="EK520">
        <v>104.3214142857143</v>
      </c>
      <c r="EL520">
        <v>85.39949999999999</v>
      </c>
      <c r="EM520">
        <v>2.0124925</v>
      </c>
      <c r="EN520">
        <v>83.60371785714287</v>
      </c>
      <c r="EO520">
        <v>21.02777142857143</v>
      </c>
      <c r="EP520">
        <v>2.097770714285714</v>
      </c>
      <c r="EQ520">
        <v>1.914536785714286</v>
      </c>
      <c r="ER520">
        <v>18.20226428571429</v>
      </c>
      <c r="ES520">
        <v>16.7547</v>
      </c>
      <c r="ET520">
        <v>1999.993928571428</v>
      </c>
      <c r="EU520">
        <v>0.9800016428571426</v>
      </c>
      <c r="EV520">
        <v>0.01999803571428571</v>
      </c>
      <c r="EW520">
        <v>0</v>
      </c>
      <c r="EX520">
        <v>315.2321785714286</v>
      </c>
      <c r="EY520">
        <v>5.00097</v>
      </c>
      <c r="EZ520">
        <v>6354.058571428571</v>
      </c>
      <c r="FA520">
        <v>16707.53571428571</v>
      </c>
      <c r="FB520">
        <v>41.21849999999999</v>
      </c>
      <c r="FC520">
        <v>41.625</v>
      </c>
      <c r="FD520">
        <v>41.13607142857143</v>
      </c>
      <c r="FE520">
        <v>41.25</v>
      </c>
      <c r="FF520">
        <v>41.69599999999998</v>
      </c>
      <c r="FG520">
        <v>1955.093928571428</v>
      </c>
      <c r="FH520">
        <v>39.9</v>
      </c>
      <c r="FI520">
        <v>0</v>
      </c>
      <c r="FJ520">
        <v>1758825657.6</v>
      </c>
      <c r="FK520">
        <v>0</v>
      </c>
      <c r="FL520">
        <v>314.57464</v>
      </c>
      <c r="FM520">
        <v>-81.78038474522003</v>
      </c>
      <c r="FN520">
        <v>-1617.26231019946</v>
      </c>
      <c r="FO520">
        <v>6341.201999999999</v>
      </c>
      <c r="FP520">
        <v>15</v>
      </c>
      <c r="FQ520">
        <v>0</v>
      </c>
      <c r="FR520" t="s">
        <v>441</v>
      </c>
      <c r="FS520">
        <v>1747247426.5</v>
      </c>
      <c r="FT520">
        <v>1747247420.5</v>
      </c>
      <c r="FU520">
        <v>0</v>
      </c>
      <c r="FV520">
        <v>1.027</v>
      </c>
      <c r="FW520">
        <v>0.031</v>
      </c>
      <c r="FX520">
        <v>0.02</v>
      </c>
      <c r="FY520">
        <v>0.05</v>
      </c>
      <c r="FZ520">
        <v>420</v>
      </c>
      <c r="GA520">
        <v>16</v>
      </c>
      <c r="GB520">
        <v>0.01</v>
      </c>
      <c r="GC520">
        <v>0.1</v>
      </c>
      <c r="GD520">
        <v>17.844555</v>
      </c>
      <c r="GE520">
        <v>9.384375984990577</v>
      </c>
      <c r="GF520">
        <v>0.9043726596237858</v>
      </c>
      <c r="GG520">
        <v>0</v>
      </c>
      <c r="GH520">
        <v>319.6710294117647</v>
      </c>
      <c r="GI520">
        <v>-90.65822765068107</v>
      </c>
      <c r="GJ520">
        <v>8.920609641806319</v>
      </c>
      <c r="GK520">
        <v>-1</v>
      </c>
      <c r="GL520">
        <v>2.01147925</v>
      </c>
      <c r="GM520">
        <v>0.02417572232645158</v>
      </c>
      <c r="GN520">
        <v>0.002816044555311602</v>
      </c>
      <c r="GO520">
        <v>1</v>
      </c>
      <c r="GP520">
        <v>1</v>
      </c>
      <c r="GQ520">
        <v>2</v>
      </c>
      <c r="GR520" t="s">
        <v>442</v>
      </c>
      <c r="GS520">
        <v>3.13571</v>
      </c>
      <c r="GT520">
        <v>2.68919</v>
      </c>
      <c r="GU520">
        <v>0.02065</v>
      </c>
      <c r="GV520">
        <v>0.015269</v>
      </c>
      <c r="GW520">
        <v>0.104028</v>
      </c>
      <c r="GX520">
        <v>0.09633750000000001</v>
      </c>
      <c r="GY520">
        <v>31110</v>
      </c>
      <c r="GZ520">
        <v>31341.4</v>
      </c>
      <c r="HA520">
        <v>29530.4</v>
      </c>
      <c r="HB520">
        <v>29413.1</v>
      </c>
      <c r="HC520">
        <v>34953</v>
      </c>
      <c r="HD520">
        <v>35204.5</v>
      </c>
      <c r="HE520">
        <v>41551.7</v>
      </c>
      <c r="HF520">
        <v>41787.3</v>
      </c>
      <c r="HG520">
        <v>1.92463</v>
      </c>
      <c r="HH520">
        <v>1.88297</v>
      </c>
      <c r="HI520">
        <v>0.0895932</v>
      </c>
      <c r="HJ520">
        <v>0</v>
      </c>
      <c r="HK520">
        <v>28.5238</v>
      </c>
      <c r="HL520">
        <v>999.9</v>
      </c>
      <c r="HM520">
        <v>52.1</v>
      </c>
      <c r="HN520">
        <v>30.9</v>
      </c>
      <c r="HO520">
        <v>25.6651</v>
      </c>
      <c r="HP520">
        <v>61.8939</v>
      </c>
      <c r="HQ520">
        <v>25.641</v>
      </c>
      <c r="HR520">
        <v>1</v>
      </c>
      <c r="HS520">
        <v>0.09564019999999999</v>
      </c>
      <c r="HT520">
        <v>-0.0107952</v>
      </c>
      <c r="HU520">
        <v>20.341</v>
      </c>
      <c r="HV520">
        <v>5.21624</v>
      </c>
      <c r="HW520">
        <v>12.0105</v>
      </c>
      <c r="HX520">
        <v>4.9882</v>
      </c>
      <c r="HY520">
        <v>3.28785</v>
      </c>
      <c r="HZ520">
        <v>9999</v>
      </c>
      <c r="IA520">
        <v>9999</v>
      </c>
      <c r="IB520">
        <v>9999</v>
      </c>
      <c r="IC520">
        <v>6.9</v>
      </c>
      <c r="ID520">
        <v>1.86761</v>
      </c>
      <c r="IE520">
        <v>1.86675</v>
      </c>
      <c r="IF520">
        <v>1.86602</v>
      </c>
      <c r="IG520">
        <v>1.866</v>
      </c>
      <c r="IH520">
        <v>1.86783</v>
      </c>
      <c r="II520">
        <v>1.87027</v>
      </c>
      <c r="IJ520">
        <v>1.869</v>
      </c>
      <c r="IK520">
        <v>1.87042</v>
      </c>
      <c r="IL520">
        <v>0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-0.125</v>
      </c>
      <c r="IZ520">
        <v>0.12</v>
      </c>
      <c r="JA520">
        <v>-0.08430758455233166</v>
      </c>
      <c r="JB520">
        <v>-0.0005046786976645747</v>
      </c>
      <c r="JC520">
        <v>-2.788243218172637E-07</v>
      </c>
      <c r="JD520">
        <v>-1.458253586176284E-11</v>
      </c>
      <c r="JE520">
        <v>-0.06436460862781151</v>
      </c>
      <c r="JF520">
        <v>-0.004978686969522418</v>
      </c>
      <c r="JG520">
        <v>0.0008967905392753483</v>
      </c>
      <c r="JH520">
        <v>-1.433903952826167E-05</v>
      </c>
      <c r="JI520">
        <v>4</v>
      </c>
      <c r="JJ520">
        <v>2332</v>
      </c>
      <c r="JK520">
        <v>1</v>
      </c>
      <c r="JL520">
        <v>26</v>
      </c>
      <c r="JM520">
        <v>192970.5</v>
      </c>
      <c r="JN520">
        <v>192970.6</v>
      </c>
      <c r="JO520">
        <v>0.241699</v>
      </c>
      <c r="JP520">
        <v>2.36816</v>
      </c>
      <c r="JQ520">
        <v>1.39648</v>
      </c>
      <c r="JR520">
        <v>2.34741</v>
      </c>
      <c r="JS520">
        <v>1.49536</v>
      </c>
      <c r="JT520">
        <v>2.55859</v>
      </c>
      <c r="JU520">
        <v>36.3635</v>
      </c>
      <c r="JV520">
        <v>24.0612</v>
      </c>
      <c r="JW520">
        <v>18</v>
      </c>
      <c r="JX520">
        <v>490.335</v>
      </c>
      <c r="JY520">
        <v>453.982</v>
      </c>
      <c r="JZ520">
        <v>27.8619</v>
      </c>
      <c r="KA520">
        <v>28.7936</v>
      </c>
      <c r="KB520">
        <v>30.0005</v>
      </c>
      <c r="KC520">
        <v>28.5504</v>
      </c>
      <c r="KD520">
        <v>28.4735</v>
      </c>
      <c r="KE520">
        <v>4.69307</v>
      </c>
      <c r="KF520">
        <v>25.1322</v>
      </c>
      <c r="KG520">
        <v>75.39700000000001</v>
      </c>
      <c r="KH520">
        <v>27.8648</v>
      </c>
      <c r="KI520">
        <v>32.2499</v>
      </c>
      <c r="KJ520">
        <v>21.0331</v>
      </c>
      <c r="KK520">
        <v>100.922</v>
      </c>
      <c r="KL520">
        <v>100.485</v>
      </c>
    </row>
    <row r="521" spans="1:298">
      <c r="A521">
        <v>505</v>
      </c>
      <c r="B521">
        <v>1758825754</v>
      </c>
      <c r="C521">
        <v>12718.90000009537</v>
      </c>
      <c r="D521" t="s">
        <v>1459</v>
      </c>
      <c r="E521" t="s">
        <v>1460</v>
      </c>
      <c r="F521">
        <v>5</v>
      </c>
      <c r="G521" t="s">
        <v>1412</v>
      </c>
      <c r="H521" t="s">
        <v>437</v>
      </c>
      <c r="I521" t="s">
        <v>438</v>
      </c>
      <c r="J521">
        <v>1758825746.25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428.9457462379623</v>
      </c>
      <c r="AL521">
        <v>416.6807090909089</v>
      </c>
      <c r="AM521">
        <v>-0.08395201891970037</v>
      </c>
      <c r="AN521">
        <v>65.06535243092706</v>
      </c>
      <c r="AO521">
        <f>(AQ521 - AP521 + DZ521*1E3/(8.314*(EB521+273.15)) * AS521/DY521 * AR521) * DY521/(100*DM521) * 1000/(1000 - AQ521)</f>
        <v>0</v>
      </c>
      <c r="AP521">
        <v>20.97836916230701</v>
      </c>
      <c r="AQ521">
        <v>23.05475454545453</v>
      </c>
      <c r="AR521">
        <v>-9.46612718281321E-06</v>
      </c>
      <c r="AS521">
        <v>107.8944392308671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2.7</v>
      </c>
      <c r="DN521">
        <v>0.5</v>
      </c>
      <c r="DO521" t="s">
        <v>440</v>
      </c>
      <c r="DP521">
        <v>2</v>
      </c>
      <c r="DQ521" t="b">
        <v>1</v>
      </c>
      <c r="DR521">
        <v>1758825746.25</v>
      </c>
      <c r="DS521">
        <v>407.6409333333334</v>
      </c>
      <c r="DT521">
        <v>419.9678</v>
      </c>
      <c r="DU521">
        <v>23.05819666666667</v>
      </c>
      <c r="DV521">
        <v>20.97710333333333</v>
      </c>
      <c r="DW521">
        <v>407.9785666666666</v>
      </c>
      <c r="DX521">
        <v>22.93797333333333</v>
      </c>
      <c r="DY521">
        <v>500.0080333333333</v>
      </c>
      <c r="DZ521">
        <v>91.05009666666665</v>
      </c>
      <c r="EA521">
        <v>0.03025440666666667</v>
      </c>
      <c r="EB521">
        <v>29.80784333333333</v>
      </c>
      <c r="EC521">
        <v>30.00243</v>
      </c>
      <c r="ED521">
        <v>999.9000000000002</v>
      </c>
      <c r="EE521">
        <v>0</v>
      </c>
      <c r="EF521">
        <v>0</v>
      </c>
      <c r="EG521">
        <v>10004.229</v>
      </c>
      <c r="EH521">
        <v>0</v>
      </c>
      <c r="EI521">
        <v>11.8036</v>
      </c>
      <c r="EJ521">
        <v>-12.32674666666667</v>
      </c>
      <c r="EK521">
        <v>417.2621333333333</v>
      </c>
      <c r="EL521">
        <v>428.9660333333333</v>
      </c>
      <c r="EM521">
        <v>2.081094</v>
      </c>
      <c r="EN521">
        <v>419.9678</v>
      </c>
      <c r="EO521">
        <v>20.97710333333333</v>
      </c>
      <c r="EP521">
        <v>2.099451</v>
      </c>
      <c r="EQ521">
        <v>1.909967333333333</v>
      </c>
      <c r="ER521">
        <v>18.21501</v>
      </c>
      <c r="ES521">
        <v>16.71707</v>
      </c>
      <c r="ET521">
        <v>2000.019666666666</v>
      </c>
      <c r="EU521">
        <v>0.9800019999999999</v>
      </c>
      <c r="EV521">
        <v>0.0199975</v>
      </c>
      <c r="EW521">
        <v>0</v>
      </c>
      <c r="EX521">
        <v>351.6596333333334</v>
      </c>
      <c r="EY521">
        <v>5.000969999999999</v>
      </c>
      <c r="EZ521">
        <v>7080.967333333333</v>
      </c>
      <c r="FA521">
        <v>16707.75666666667</v>
      </c>
      <c r="FB521">
        <v>41.30786666666665</v>
      </c>
      <c r="FC521">
        <v>41.7017</v>
      </c>
      <c r="FD521">
        <v>41.2458</v>
      </c>
      <c r="FE521">
        <v>41.32249999999998</v>
      </c>
      <c r="FF521">
        <v>41.80579999999998</v>
      </c>
      <c r="FG521">
        <v>1955.119666666667</v>
      </c>
      <c r="FH521">
        <v>39.90000000000001</v>
      </c>
      <c r="FI521">
        <v>0</v>
      </c>
      <c r="FJ521">
        <v>1758825755.4</v>
      </c>
      <c r="FK521">
        <v>0</v>
      </c>
      <c r="FL521">
        <v>351.8877692307693</v>
      </c>
      <c r="FM521">
        <v>35.04273503536364</v>
      </c>
      <c r="FN521">
        <v>698.0499144425678</v>
      </c>
      <c r="FO521">
        <v>7085.374615384616</v>
      </c>
      <c r="FP521">
        <v>15</v>
      </c>
      <c r="FQ521">
        <v>0</v>
      </c>
      <c r="FR521" t="s">
        <v>441</v>
      </c>
      <c r="FS521">
        <v>1747247426.5</v>
      </c>
      <c r="FT521">
        <v>1747247420.5</v>
      </c>
      <c r="FU521">
        <v>0</v>
      </c>
      <c r="FV521">
        <v>1.027</v>
      </c>
      <c r="FW521">
        <v>0.031</v>
      </c>
      <c r="FX521">
        <v>0.02</v>
      </c>
      <c r="FY521">
        <v>0.05</v>
      </c>
      <c r="FZ521">
        <v>420</v>
      </c>
      <c r="GA521">
        <v>16</v>
      </c>
      <c r="GB521">
        <v>0.01</v>
      </c>
      <c r="GC521">
        <v>0.1</v>
      </c>
      <c r="GD521">
        <v>-11.99109268292683</v>
      </c>
      <c r="GE521">
        <v>-5.799096167247404</v>
      </c>
      <c r="GF521">
        <v>0.5825674282716515</v>
      </c>
      <c r="GG521">
        <v>0</v>
      </c>
      <c r="GH521">
        <v>349.5320294117647</v>
      </c>
      <c r="GI521">
        <v>38.86794500859197</v>
      </c>
      <c r="GJ521">
        <v>3.833666663570303</v>
      </c>
      <c r="GK521">
        <v>-1</v>
      </c>
      <c r="GL521">
        <v>2.084296097560976</v>
      </c>
      <c r="GM521">
        <v>-0.05637282229965094</v>
      </c>
      <c r="GN521">
        <v>0.005693191859709041</v>
      </c>
      <c r="GO521">
        <v>1</v>
      </c>
      <c r="GP521">
        <v>1</v>
      </c>
      <c r="GQ521">
        <v>2</v>
      </c>
      <c r="GR521" t="s">
        <v>442</v>
      </c>
      <c r="GS521">
        <v>3.13561</v>
      </c>
      <c r="GT521">
        <v>2.68988</v>
      </c>
      <c r="GU521">
        <v>0.09237140000000001</v>
      </c>
      <c r="GV521">
        <v>0.09363970000000001</v>
      </c>
      <c r="GW521">
        <v>0.104033</v>
      </c>
      <c r="GX521">
        <v>0.0961605</v>
      </c>
      <c r="GY521">
        <v>28826.2</v>
      </c>
      <c r="GZ521">
        <v>28842.5</v>
      </c>
      <c r="HA521">
        <v>29525.4</v>
      </c>
      <c r="HB521">
        <v>29408.9</v>
      </c>
      <c r="HC521">
        <v>34948.7</v>
      </c>
      <c r="HD521">
        <v>35208</v>
      </c>
      <c r="HE521">
        <v>41545</v>
      </c>
      <c r="HF521">
        <v>41781.4</v>
      </c>
      <c r="HG521">
        <v>1.9235</v>
      </c>
      <c r="HH521">
        <v>1.88305</v>
      </c>
      <c r="HI521">
        <v>0.0909343</v>
      </c>
      <c r="HJ521">
        <v>0</v>
      </c>
      <c r="HK521">
        <v>28.5287</v>
      </c>
      <c r="HL521">
        <v>999.9</v>
      </c>
      <c r="HM521">
        <v>52</v>
      </c>
      <c r="HN521">
        <v>30.9</v>
      </c>
      <c r="HO521">
        <v>25.6184</v>
      </c>
      <c r="HP521">
        <v>62.1739</v>
      </c>
      <c r="HQ521">
        <v>25.7252</v>
      </c>
      <c r="HR521">
        <v>1</v>
      </c>
      <c r="HS521">
        <v>0.102815</v>
      </c>
      <c r="HT521">
        <v>0.0014488</v>
      </c>
      <c r="HU521">
        <v>20.3413</v>
      </c>
      <c r="HV521">
        <v>5.21894</v>
      </c>
      <c r="HW521">
        <v>12.0101</v>
      </c>
      <c r="HX521">
        <v>4.98935</v>
      </c>
      <c r="HY521">
        <v>3.28805</v>
      </c>
      <c r="HZ521">
        <v>9999</v>
      </c>
      <c r="IA521">
        <v>9999</v>
      </c>
      <c r="IB521">
        <v>9999</v>
      </c>
      <c r="IC521">
        <v>6.9</v>
      </c>
      <c r="ID521">
        <v>1.86754</v>
      </c>
      <c r="IE521">
        <v>1.86675</v>
      </c>
      <c r="IF521">
        <v>1.86602</v>
      </c>
      <c r="IG521">
        <v>1.866</v>
      </c>
      <c r="IH521">
        <v>1.86783</v>
      </c>
      <c r="II521">
        <v>1.87027</v>
      </c>
      <c r="IJ521">
        <v>1.86894</v>
      </c>
      <c r="IK521">
        <v>1.87042</v>
      </c>
      <c r="IL521">
        <v>0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-0.337</v>
      </c>
      <c r="IZ521">
        <v>0.1202</v>
      </c>
      <c r="JA521">
        <v>-0.08430758455233166</v>
      </c>
      <c r="JB521">
        <v>-0.0005046786976645747</v>
      </c>
      <c r="JC521">
        <v>-2.788243218172637E-07</v>
      </c>
      <c r="JD521">
        <v>-1.458253586176284E-11</v>
      </c>
      <c r="JE521">
        <v>-0.06436460862781151</v>
      </c>
      <c r="JF521">
        <v>-0.004978686969522418</v>
      </c>
      <c r="JG521">
        <v>0.0008967905392753483</v>
      </c>
      <c r="JH521">
        <v>-1.433903952826167E-05</v>
      </c>
      <c r="JI521">
        <v>4</v>
      </c>
      <c r="JJ521">
        <v>2332</v>
      </c>
      <c r="JK521">
        <v>1</v>
      </c>
      <c r="JL521">
        <v>26</v>
      </c>
      <c r="JM521">
        <v>192972.1</v>
      </c>
      <c r="JN521">
        <v>192972.2</v>
      </c>
      <c r="JO521">
        <v>1.03638</v>
      </c>
      <c r="JP521">
        <v>2.27539</v>
      </c>
      <c r="JQ521">
        <v>1.39648</v>
      </c>
      <c r="JR521">
        <v>2.34375</v>
      </c>
      <c r="JS521">
        <v>1.49536</v>
      </c>
      <c r="JT521">
        <v>2.7063</v>
      </c>
      <c r="JU521">
        <v>36.4107</v>
      </c>
      <c r="JV521">
        <v>24.07</v>
      </c>
      <c r="JW521">
        <v>18</v>
      </c>
      <c r="JX521">
        <v>490.385</v>
      </c>
      <c r="JY521">
        <v>454.744</v>
      </c>
      <c r="JZ521">
        <v>27.8746</v>
      </c>
      <c r="KA521">
        <v>28.8932</v>
      </c>
      <c r="KB521">
        <v>30.0003</v>
      </c>
      <c r="KC521">
        <v>28.6447</v>
      </c>
      <c r="KD521">
        <v>28.5657</v>
      </c>
      <c r="KE521">
        <v>20.8358</v>
      </c>
      <c r="KF521">
        <v>25.4142</v>
      </c>
      <c r="KG521">
        <v>75.0264</v>
      </c>
      <c r="KH521">
        <v>27.8744</v>
      </c>
      <c r="KI521">
        <v>426.684</v>
      </c>
      <c r="KJ521">
        <v>20.9377</v>
      </c>
      <c r="KK521">
        <v>100.905</v>
      </c>
      <c r="KL521">
        <v>100.47</v>
      </c>
    </row>
    <row r="522" spans="1:298">
      <c r="A522">
        <v>506</v>
      </c>
      <c r="B522">
        <v>1758825759</v>
      </c>
      <c r="C522">
        <v>12723.90000009537</v>
      </c>
      <c r="D522" t="s">
        <v>1461</v>
      </c>
      <c r="E522" t="s">
        <v>1462</v>
      </c>
      <c r="F522">
        <v>5</v>
      </c>
      <c r="G522" t="s">
        <v>1412</v>
      </c>
      <c r="H522" t="s">
        <v>437</v>
      </c>
      <c r="I522" t="s">
        <v>438</v>
      </c>
      <c r="J522">
        <v>1758825751.155172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428.9819870990819</v>
      </c>
      <c r="AL522">
        <v>416.5629212121214</v>
      </c>
      <c r="AM522">
        <v>-0.02155777887328164</v>
      </c>
      <c r="AN522">
        <v>65.06535243092706</v>
      </c>
      <c r="AO522">
        <f>(AQ522 - AP522 + DZ522*1E3/(8.314*(EB522+273.15)) * AS522/DY522 * AR522) * DY522/(100*DM522) * 1000/(1000 - AQ522)</f>
        <v>0</v>
      </c>
      <c r="AP522">
        <v>20.97921745065971</v>
      </c>
      <c r="AQ522">
        <v>23.05339272727271</v>
      </c>
      <c r="AR522">
        <v>-4.585922020068495E-06</v>
      </c>
      <c r="AS522">
        <v>107.8944392308671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2.7</v>
      </c>
      <c r="DN522">
        <v>0.5</v>
      </c>
      <c r="DO522" t="s">
        <v>440</v>
      </c>
      <c r="DP522">
        <v>2</v>
      </c>
      <c r="DQ522" t="b">
        <v>1</v>
      </c>
      <c r="DR522">
        <v>1758825751.155172</v>
      </c>
      <c r="DS522">
        <v>407.2868620689655</v>
      </c>
      <c r="DT522">
        <v>420.1287586206897</v>
      </c>
      <c r="DU522">
        <v>23.05595862068965</v>
      </c>
      <c r="DV522">
        <v>20.97809655172414</v>
      </c>
      <c r="DW522">
        <v>407.6242068965516</v>
      </c>
      <c r="DX522">
        <v>22.93577586206897</v>
      </c>
      <c r="DY522">
        <v>499.9699310344828</v>
      </c>
      <c r="DZ522">
        <v>91.05026206896552</v>
      </c>
      <c r="EA522">
        <v>0.02997738965517241</v>
      </c>
      <c r="EB522">
        <v>29.80867586206897</v>
      </c>
      <c r="EC522">
        <v>30.00619655172414</v>
      </c>
      <c r="ED522">
        <v>999.9000000000002</v>
      </c>
      <c r="EE522">
        <v>0</v>
      </c>
      <c r="EF522">
        <v>0</v>
      </c>
      <c r="EG522">
        <v>9999.740689655173</v>
      </c>
      <c r="EH522">
        <v>0</v>
      </c>
      <c r="EI522">
        <v>11.8036</v>
      </c>
      <c r="EJ522">
        <v>-12.84179655172414</v>
      </c>
      <c r="EK522">
        <v>416.898724137931</v>
      </c>
      <c r="EL522">
        <v>429.1309310344827</v>
      </c>
      <c r="EM522">
        <v>2.077874137931034</v>
      </c>
      <c r="EN522">
        <v>420.1287586206897</v>
      </c>
      <c r="EO522">
        <v>20.97809655172414</v>
      </c>
      <c r="EP522">
        <v>2.099252068965518</v>
      </c>
      <c r="EQ522">
        <v>1.91006</v>
      </c>
      <c r="ER522">
        <v>18.21350344827586</v>
      </c>
      <c r="ES522">
        <v>16.71783793103448</v>
      </c>
      <c r="ET522">
        <v>2000.008620689655</v>
      </c>
      <c r="EU522">
        <v>0.9800019310344826</v>
      </c>
      <c r="EV522">
        <v>0.01999760344827586</v>
      </c>
      <c r="EW522">
        <v>0</v>
      </c>
      <c r="EX522">
        <v>354.2839310344827</v>
      </c>
      <c r="EY522">
        <v>5.000969999999999</v>
      </c>
      <c r="EZ522">
        <v>7134.660000000001</v>
      </c>
      <c r="FA522">
        <v>16707.66551724138</v>
      </c>
      <c r="FB522">
        <v>41.31199999999998</v>
      </c>
      <c r="FC522">
        <v>41.70872413793103</v>
      </c>
      <c r="FD522">
        <v>41.25</v>
      </c>
      <c r="FE522">
        <v>41.33372413793103</v>
      </c>
      <c r="FF522">
        <v>41.80772413793102</v>
      </c>
      <c r="FG522">
        <v>1955.108620689655</v>
      </c>
      <c r="FH522">
        <v>39.90000000000001</v>
      </c>
      <c r="FI522">
        <v>0</v>
      </c>
      <c r="FJ522">
        <v>1758825760.2</v>
      </c>
      <c r="FK522">
        <v>0</v>
      </c>
      <c r="FL522">
        <v>354.4471538461539</v>
      </c>
      <c r="FM522">
        <v>29.87945300308007</v>
      </c>
      <c r="FN522">
        <v>603.6406841593798</v>
      </c>
      <c r="FO522">
        <v>7137.471923076922</v>
      </c>
      <c r="FP522">
        <v>15</v>
      </c>
      <c r="FQ522">
        <v>0</v>
      </c>
      <c r="FR522" t="s">
        <v>441</v>
      </c>
      <c r="FS522">
        <v>1747247426.5</v>
      </c>
      <c r="FT522">
        <v>1747247420.5</v>
      </c>
      <c r="FU522">
        <v>0</v>
      </c>
      <c r="FV522">
        <v>1.027</v>
      </c>
      <c r="FW522">
        <v>0.031</v>
      </c>
      <c r="FX522">
        <v>0.02</v>
      </c>
      <c r="FY522">
        <v>0.05</v>
      </c>
      <c r="FZ522">
        <v>420</v>
      </c>
      <c r="GA522">
        <v>16</v>
      </c>
      <c r="GB522">
        <v>0.01</v>
      </c>
      <c r="GC522">
        <v>0.1</v>
      </c>
      <c r="GD522">
        <v>-12.51421463414634</v>
      </c>
      <c r="GE522">
        <v>-5.543410452961692</v>
      </c>
      <c r="GF522">
        <v>0.5803314227867095</v>
      </c>
      <c r="GG522">
        <v>0</v>
      </c>
      <c r="GH522">
        <v>352.4297058823529</v>
      </c>
      <c r="GI522">
        <v>33.30114590792176</v>
      </c>
      <c r="GJ522">
        <v>3.287136502198084</v>
      </c>
      <c r="GK522">
        <v>-1</v>
      </c>
      <c r="GL522">
        <v>2.080157073170732</v>
      </c>
      <c r="GM522">
        <v>-0.04009337979093432</v>
      </c>
      <c r="GN522">
        <v>0.004058607380949143</v>
      </c>
      <c r="GO522">
        <v>1</v>
      </c>
      <c r="GP522">
        <v>1</v>
      </c>
      <c r="GQ522">
        <v>2</v>
      </c>
      <c r="GR522" t="s">
        <v>442</v>
      </c>
      <c r="GS522">
        <v>3.13562</v>
      </c>
      <c r="GT522">
        <v>2.68984</v>
      </c>
      <c r="GU522">
        <v>0.0923684</v>
      </c>
      <c r="GV522">
        <v>0.0941303</v>
      </c>
      <c r="GW522">
        <v>0.104027</v>
      </c>
      <c r="GX522">
        <v>0.0961622</v>
      </c>
      <c r="GY522">
        <v>28826.4</v>
      </c>
      <c r="GZ522">
        <v>28826.7</v>
      </c>
      <c r="HA522">
        <v>29525.6</v>
      </c>
      <c r="HB522">
        <v>29408.7</v>
      </c>
      <c r="HC522">
        <v>34949.1</v>
      </c>
      <c r="HD522">
        <v>35207.7</v>
      </c>
      <c r="HE522">
        <v>41545.2</v>
      </c>
      <c r="HF522">
        <v>41781.1</v>
      </c>
      <c r="HG522">
        <v>1.92367</v>
      </c>
      <c r="HH522">
        <v>1.88305</v>
      </c>
      <c r="HI522">
        <v>0.09030100000000001</v>
      </c>
      <c r="HJ522">
        <v>0</v>
      </c>
      <c r="HK522">
        <v>28.5311</v>
      </c>
      <c r="HL522">
        <v>999.9</v>
      </c>
      <c r="HM522">
        <v>52</v>
      </c>
      <c r="HN522">
        <v>30.9</v>
      </c>
      <c r="HO522">
        <v>25.6195</v>
      </c>
      <c r="HP522">
        <v>62.0039</v>
      </c>
      <c r="HQ522">
        <v>25.617</v>
      </c>
      <c r="HR522">
        <v>1</v>
      </c>
      <c r="HS522">
        <v>0.103295</v>
      </c>
      <c r="HT522">
        <v>0.0508115</v>
      </c>
      <c r="HU522">
        <v>20.3409</v>
      </c>
      <c r="HV522">
        <v>5.21639</v>
      </c>
      <c r="HW522">
        <v>12.0107</v>
      </c>
      <c r="HX522">
        <v>4.9886</v>
      </c>
      <c r="HY522">
        <v>3.28768</v>
      </c>
      <c r="HZ522">
        <v>9999</v>
      </c>
      <c r="IA522">
        <v>9999</v>
      </c>
      <c r="IB522">
        <v>9999</v>
      </c>
      <c r="IC522">
        <v>6.9</v>
      </c>
      <c r="ID522">
        <v>1.8676</v>
      </c>
      <c r="IE522">
        <v>1.86673</v>
      </c>
      <c r="IF522">
        <v>1.86603</v>
      </c>
      <c r="IG522">
        <v>1.866</v>
      </c>
      <c r="IH522">
        <v>1.86783</v>
      </c>
      <c r="II522">
        <v>1.87028</v>
      </c>
      <c r="IJ522">
        <v>1.86898</v>
      </c>
      <c r="IK522">
        <v>1.87042</v>
      </c>
      <c r="IL522">
        <v>0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-0.337</v>
      </c>
      <c r="IZ522">
        <v>0.1202</v>
      </c>
      <c r="JA522">
        <v>-0.08430758455233166</v>
      </c>
      <c r="JB522">
        <v>-0.0005046786976645747</v>
      </c>
      <c r="JC522">
        <v>-2.788243218172637E-07</v>
      </c>
      <c r="JD522">
        <v>-1.458253586176284E-11</v>
      </c>
      <c r="JE522">
        <v>-0.06436460862781151</v>
      </c>
      <c r="JF522">
        <v>-0.004978686969522418</v>
      </c>
      <c r="JG522">
        <v>0.0008967905392753483</v>
      </c>
      <c r="JH522">
        <v>-1.433903952826167E-05</v>
      </c>
      <c r="JI522">
        <v>4</v>
      </c>
      <c r="JJ522">
        <v>2332</v>
      </c>
      <c r="JK522">
        <v>1</v>
      </c>
      <c r="JL522">
        <v>26</v>
      </c>
      <c r="JM522">
        <v>192972.2</v>
      </c>
      <c r="JN522">
        <v>192972.3</v>
      </c>
      <c r="JO522">
        <v>1.06323</v>
      </c>
      <c r="JP522">
        <v>2.29248</v>
      </c>
      <c r="JQ522">
        <v>1.39648</v>
      </c>
      <c r="JR522">
        <v>2.34375</v>
      </c>
      <c r="JS522">
        <v>1.49536</v>
      </c>
      <c r="JT522">
        <v>2.66113</v>
      </c>
      <c r="JU522">
        <v>36.4107</v>
      </c>
      <c r="JV522">
        <v>24.0612</v>
      </c>
      <c r="JW522">
        <v>18</v>
      </c>
      <c r="JX522">
        <v>490.535</v>
      </c>
      <c r="JY522">
        <v>454.782</v>
      </c>
      <c r="JZ522">
        <v>27.8702</v>
      </c>
      <c r="KA522">
        <v>28.8973</v>
      </c>
      <c r="KB522">
        <v>30.0006</v>
      </c>
      <c r="KC522">
        <v>28.6495</v>
      </c>
      <c r="KD522">
        <v>28.5706</v>
      </c>
      <c r="KE522">
        <v>21.3322</v>
      </c>
      <c r="KF522">
        <v>25.4142</v>
      </c>
      <c r="KG522">
        <v>75.0264</v>
      </c>
      <c r="KH522">
        <v>27.863</v>
      </c>
      <c r="KI522">
        <v>440.134</v>
      </c>
      <c r="KJ522">
        <v>20.9377</v>
      </c>
      <c r="KK522">
        <v>100.906</v>
      </c>
      <c r="KL522">
        <v>100.47</v>
      </c>
    </row>
    <row r="523" spans="1:298">
      <c r="A523">
        <v>507</v>
      </c>
      <c r="B523">
        <v>1758825763.5</v>
      </c>
      <c r="C523">
        <v>12728.40000009537</v>
      </c>
      <c r="D523" t="s">
        <v>1463</v>
      </c>
      <c r="E523" t="s">
        <v>1464</v>
      </c>
      <c r="F523">
        <v>5</v>
      </c>
      <c r="G523" t="s">
        <v>1412</v>
      </c>
      <c r="H523" t="s">
        <v>437</v>
      </c>
      <c r="I523" t="s">
        <v>438</v>
      </c>
      <c r="J523">
        <v>1758825755.431035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435.1820864125272</v>
      </c>
      <c r="AL523">
        <v>419.2687515151515</v>
      </c>
      <c r="AM523">
        <v>0.667232441197141</v>
      </c>
      <c r="AN523">
        <v>65.06535243092706</v>
      </c>
      <c r="AO523">
        <f>(AQ523 - AP523 + DZ523*1E3/(8.314*(EB523+273.15)) * AS523/DY523 * AR523) * DY523/(100*DM523) * 1000/(1000 - AQ523)</f>
        <v>0</v>
      </c>
      <c r="AP523">
        <v>20.97983182329187</v>
      </c>
      <c r="AQ523">
        <v>23.05480787878788</v>
      </c>
      <c r="AR523">
        <v>3.998502909341139E-06</v>
      </c>
      <c r="AS523">
        <v>107.8944392308671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2.7</v>
      </c>
      <c r="DN523">
        <v>0.5</v>
      </c>
      <c r="DO523" t="s">
        <v>440</v>
      </c>
      <c r="DP523">
        <v>2</v>
      </c>
      <c r="DQ523" t="b">
        <v>1</v>
      </c>
      <c r="DR523">
        <v>1758825755.431035</v>
      </c>
      <c r="DS523">
        <v>407.4280344827586</v>
      </c>
      <c r="DT523">
        <v>422.4585517241379</v>
      </c>
      <c r="DU523">
        <v>23.0549827586207</v>
      </c>
      <c r="DV523">
        <v>20.97897586206896</v>
      </c>
      <c r="DW523">
        <v>407.7654827586206</v>
      </c>
      <c r="DX523">
        <v>22.93480689655173</v>
      </c>
      <c r="DY523">
        <v>499.9598620689655</v>
      </c>
      <c r="DZ523">
        <v>91.04888275862068</v>
      </c>
      <c r="EA523">
        <v>0.02971305517241379</v>
      </c>
      <c r="EB523">
        <v>29.80859999999999</v>
      </c>
      <c r="EC523">
        <v>30.00736896551724</v>
      </c>
      <c r="ED523">
        <v>999.9000000000002</v>
      </c>
      <c r="EE523">
        <v>0</v>
      </c>
      <c r="EF523">
        <v>0</v>
      </c>
      <c r="EG523">
        <v>10001.07517241379</v>
      </c>
      <c r="EH523">
        <v>0</v>
      </c>
      <c r="EI523">
        <v>11.80553103448276</v>
      </c>
      <c r="EJ523">
        <v>-15.0304275862069</v>
      </c>
      <c r="EK523">
        <v>417.0428620689655</v>
      </c>
      <c r="EL523">
        <v>431.5110344827586</v>
      </c>
      <c r="EM523">
        <v>2.076016206896552</v>
      </c>
      <c r="EN523">
        <v>422.4585517241379</v>
      </c>
      <c r="EO523">
        <v>20.97897586206896</v>
      </c>
      <c r="EP523">
        <v>2.099131034482759</v>
      </c>
      <c r="EQ523">
        <v>1.910111034482759</v>
      </c>
      <c r="ER523">
        <v>18.21258275862069</v>
      </c>
      <c r="ES523">
        <v>16.71826206896552</v>
      </c>
      <c r="ET523">
        <v>2000.007931034482</v>
      </c>
      <c r="EU523">
        <v>0.9800019310344826</v>
      </c>
      <c r="EV523">
        <v>0.01999760344827586</v>
      </c>
      <c r="EW523">
        <v>0</v>
      </c>
      <c r="EX523">
        <v>356.3355862068965</v>
      </c>
      <c r="EY523">
        <v>5.000969999999999</v>
      </c>
      <c r="EZ523">
        <v>7175.21448275862</v>
      </c>
      <c r="FA523">
        <v>16707.65172413793</v>
      </c>
      <c r="FB523">
        <v>41.31199999999998</v>
      </c>
      <c r="FC523">
        <v>41.71524137931033</v>
      </c>
      <c r="FD523">
        <v>41.25</v>
      </c>
      <c r="FE523">
        <v>41.33806896551723</v>
      </c>
      <c r="FF523">
        <v>41.81199999999998</v>
      </c>
      <c r="FG523">
        <v>1955.107931034483</v>
      </c>
      <c r="FH523">
        <v>39.90000000000001</v>
      </c>
      <c r="FI523">
        <v>0</v>
      </c>
      <c r="FJ523">
        <v>1758825765</v>
      </c>
      <c r="FK523">
        <v>0</v>
      </c>
      <c r="FL523">
        <v>356.7395384615385</v>
      </c>
      <c r="FM523">
        <v>26.4738461119665</v>
      </c>
      <c r="FN523">
        <v>518.2967514543836</v>
      </c>
      <c r="FO523">
        <v>7182.458461538461</v>
      </c>
      <c r="FP523">
        <v>15</v>
      </c>
      <c r="FQ523">
        <v>0</v>
      </c>
      <c r="FR523" t="s">
        <v>441</v>
      </c>
      <c r="FS523">
        <v>1747247426.5</v>
      </c>
      <c r="FT523">
        <v>1747247420.5</v>
      </c>
      <c r="FU523">
        <v>0</v>
      </c>
      <c r="FV523">
        <v>1.027</v>
      </c>
      <c r="FW523">
        <v>0.031</v>
      </c>
      <c r="FX523">
        <v>0.02</v>
      </c>
      <c r="FY523">
        <v>0.05</v>
      </c>
      <c r="FZ523">
        <v>420</v>
      </c>
      <c r="GA523">
        <v>16</v>
      </c>
      <c r="GB523">
        <v>0.01</v>
      </c>
      <c r="GC523">
        <v>0.1</v>
      </c>
      <c r="GD523">
        <v>-14.32358780487805</v>
      </c>
      <c r="GE523">
        <v>-25.56115400696865</v>
      </c>
      <c r="GF523">
        <v>3.162622629662944</v>
      </c>
      <c r="GG523">
        <v>0</v>
      </c>
      <c r="GH523">
        <v>355.2691470588235</v>
      </c>
      <c r="GI523">
        <v>28.78388079673312</v>
      </c>
      <c r="GJ523">
        <v>2.839090731952055</v>
      </c>
      <c r="GK523">
        <v>-1</v>
      </c>
      <c r="GL523">
        <v>2.077332682926829</v>
      </c>
      <c r="GM523">
        <v>-0.02844794425086756</v>
      </c>
      <c r="GN523">
        <v>0.003010928083474385</v>
      </c>
      <c r="GO523">
        <v>1</v>
      </c>
      <c r="GP523">
        <v>1</v>
      </c>
      <c r="GQ523">
        <v>2</v>
      </c>
      <c r="GR523" t="s">
        <v>442</v>
      </c>
      <c r="GS523">
        <v>3.13561</v>
      </c>
      <c r="GT523">
        <v>2.68944</v>
      </c>
      <c r="GU523">
        <v>0.0929152</v>
      </c>
      <c r="GV523">
        <v>0.09610879999999999</v>
      </c>
      <c r="GW523">
        <v>0.104027</v>
      </c>
      <c r="GX523">
        <v>0.09615750000000001</v>
      </c>
      <c r="GY523">
        <v>28809</v>
      </c>
      <c r="GZ523">
        <v>28763.5</v>
      </c>
      <c r="HA523">
        <v>29525.6</v>
      </c>
      <c r="HB523">
        <v>29408.5</v>
      </c>
      <c r="HC523">
        <v>34949.2</v>
      </c>
      <c r="HD523">
        <v>35207.8</v>
      </c>
      <c r="HE523">
        <v>41545.4</v>
      </c>
      <c r="HF523">
        <v>41780.9</v>
      </c>
      <c r="HG523">
        <v>1.92385</v>
      </c>
      <c r="HH523">
        <v>1.88267</v>
      </c>
      <c r="HI523">
        <v>0.0905618</v>
      </c>
      <c r="HJ523">
        <v>0</v>
      </c>
      <c r="HK523">
        <v>28.5311</v>
      </c>
      <c r="HL523">
        <v>999.9</v>
      </c>
      <c r="HM523">
        <v>52</v>
      </c>
      <c r="HN523">
        <v>30.9</v>
      </c>
      <c r="HO523">
        <v>25.6221</v>
      </c>
      <c r="HP523">
        <v>61.7239</v>
      </c>
      <c r="HQ523">
        <v>25.649</v>
      </c>
      <c r="HR523">
        <v>1</v>
      </c>
      <c r="HS523">
        <v>0.10358</v>
      </c>
      <c r="HT523">
        <v>0.0408061</v>
      </c>
      <c r="HU523">
        <v>20.3409</v>
      </c>
      <c r="HV523">
        <v>5.21609</v>
      </c>
      <c r="HW523">
        <v>12.0108</v>
      </c>
      <c r="HX523">
        <v>4.98875</v>
      </c>
      <c r="HY523">
        <v>3.28765</v>
      </c>
      <c r="HZ523">
        <v>9999</v>
      </c>
      <c r="IA523">
        <v>9999</v>
      </c>
      <c r="IB523">
        <v>9999</v>
      </c>
      <c r="IC523">
        <v>6.9</v>
      </c>
      <c r="ID523">
        <v>1.86756</v>
      </c>
      <c r="IE523">
        <v>1.86674</v>
      </c>
      <c r="IF523">
        <v>1.86602</v>
      </c>
      <c r="IG523">
        <v>1.866</v>
      </c>
      <c r="IH523">
        <v>1.86783</v>
      </c>
      <c r="II523">
        <v>1.87029</v>
      </c>
      <c r="IJ523">
        <v>1.86897</v>
      </c>
      <c r="IK523">
        <v>1.87042</v>
      </c>
      <c r="IL523">
        <v>0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-0.34</v>
      </c>
      <c r="IZ523">
        <v>0.1202</v>
      </c>
      <c r="JA523">
        <v>-0.08430758455233166</v>
      </c>
      <c r="JB523">
        <v>-0.0005046786976645747</v>
      </c>
      <c r="JC523">
        <v>-2.788243218172637E-07</v>
      </c>
      <c r="JD523">
        <v>-1.458253586176284E-11</v>
      </c>
      <c r="JE523">
        <v>-0.06436460862781151</v>
      </c>
      <c r="JF523">
        <v>-0.004978686969522418</v>
      </c>
      <c r="JG523">
        <v>0.0008967905392753483</v>
      </c>
      <c r="JH523">
        <v>-1.433903952826167E-05</v>
      </c>
      <c r="JI523">
        <v>4</v>
      </c>
      <c r="JJ523">
        <v>2332</v>
      </c>
      <c r="JK523">
        <v>1</v>
      </c>
      <c r="JL523">
        <v>26</v>
      </c>
      <c r="JM523">
        <v>192972.3</v>
      </c>
      <c r="JN523">
        <v>192972.4</v>
      </c>
      <c r="JO523">
        <v>1.09009</v>
      </c>
      <c r="JP523">
        <v>2.2876</v>
      </c>
      <c r="JQ523">
        <v>1.39771</v>
      </c>
      <c r="JR523">
        <v>2.34741</v>
      </c>
      <c r="JS523">
        <v>1.49536</v>
      </c>
      <c r="JT523">
        <v>2.55859</v>
      </c>
      <c r="JU523">
        <v>36.4107</v>
      </c>
      <c r="JV523">
        <v>24.0612</v>
      </c>
      <c r="JW523">
        <v>18</v>
      </c>
      <c r="JX523">
        <v>490.676</v>
      </c>
      <c r="JY523">
        <v>454.575</v>
      </c>
      <c r="JZ523">
        <v>27.8619</v>
      </c>
      <c r="KA523">
        <v>28.9016</v>
      </c>
      <c r="KB523">
        <v>30.0004</v>
      </c>
      <c r="KC523">
        <v>28.6532</v>
      </c>
      <c r="KD523">
        <v>28.5743</v>
      </c>
      <c r="KE523">
        <v>21.8783</v>
      </c>
      <c r="KF523">
        <v>25.4142</v>
      </c>
      <c r="KG523">
        <v>75.0264</v>
      </c>
      <c r="KH523">
        <v>27.8597</v>
      </c>
      <c r="KI523">
        <v>453.539</v>
      </c>
      <c r="KJ523">
        <v>20.9377</v>
      </c>
      <c r="KK523">
        <v>100.906</v>
      </c>
      <c r="KL523">
        <v>100.469</v>
      </c>
    </row>
    <row r="524" spans="1:298">
      <c r="A524">
        <v>508</v>
      </c>
      <c r="B524">
        <v>1758825768.5</v>
      </c>
      <c r="C524">
        <v>12733.40000009537</v>
      </c>
      <c r="D524" t="s">
        <v>1465</v>
      </c>
      <c r="E524" t="s">
        <v>1466</v>
      </c>
      <c r="F524">
        <v>5</v>
      </c>
      <c r="G524" t="s">
        <v>1412</v>
      </c>
      <c r="H524" t="s">
        <v>437</v>
      </c>
      <c r="I524" t="s">
        <v>438</v>
      </c>
      <c r="J524">
        <v>1758825760.962963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450.1286073498496</v>
      </c>
      <c r="AL524">
        <v>428.2267818181817</v>
      </c>
      <c r="AM524">
        <v>1.914798935021986</v>
      </c>
      <c r="AN524">
        <v>65.06535243092706</v>
      </c>
      <c r="AO524">
        <f>(AQ524 - AP524 + DZ524*1E3/(8.314*(EB524+273.15)) * AS524/DY524 * AR524) * DY524/(100*DM524) * 1000/(1000 - AQ524)</f>
        <v>0</v>
      </c>
      <c r="AP524">
        <v>20.9800114580904</v>
      </c>
      <c r="AQ524">
        <v>23.05651818181817</v>
      </c>
      <c r="AR524">
        <v>4.490185857670879E-06</v>
      </c>
      <c r="AS524">
        <v>107.8944392308671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2.7</v>
      </c>
      <c r="DN524">
        <v>0.5</v>
      </c>
      <c r="DO524" t="s">
        <v>440</v>
      </c>
      <c r="DP524">
        <v>2</v>
      </c>
      <c r="DQ524" t="b">
        <v>1</v>
      </c>
      <c r="DR524">
        <v>1758825760.962963</v>
      </c>
      <c r="DS524">
        <v>409.8027777777777</v>
      </c>
      <c r="DT524">
        <v>430.2067777777778</v>
      </c>
      <c r="DU524">
        <v>23.05487037037037</v>
      </c>
      <c r="DV524">
        <v>20.97963703703704</v>
      </c>
      <c r="DW524">
        <v>410.1418888888888</v>
      </c>
      <c r="DX524">
        <v>22.9346962962963</v>
      </c>
      <c r="DY524">
        <v>500.003</v>
      </c>
      <c r="DZ524">
        <v>91.04646296296293</v>
      </c>
      <c r="EA524">
        <v>0.02927331481481481</v>
      </c>
      <c r="EB524">
        <v>29.80832592592592</v>
      </c>
      <c r="EC524">
        <v>30.00513703703703</v>
      </c>
      <c r="ED524">
        <v>999.9000000000001</v>
      </c>
      <c r="EE524">
        <v>0</v>
      </c>
      <c r="EF524">
        <v>0</v>
      </c>
      <c r="EG524">
        <v>10007.01074074074</v>
      </c>
      <c r="EH524">
        <v>0</v>
      </c>
      <c r="EI524">
        <v>11.80826666666667</v>
      </c>
      <c r="EJ524">
        <v>-20.40395185185185</v>
      </c>
      <c r="EK524">
        <v>419.4736296296297</v>
      </c>
      <c r="EL524">
        <v>439.4256666666668</v>
      </c>
      <c r="EM524">
        <v>2.07525037037037</v>
      </c>
      <c r="EN524">
        <v>430.2067777777778</v>
      </c>
      <c r="EO524">
        <v>20.97963703703704</v>
      </c>
      <c r="EP524">
        <v>2.099065555555555</v>
      </c>
      <c r="EQ524">
        <v>1.910120740740741</v>
      </c>
      <c r="ER524">
        <v>18.21209259259259</v>
      </c>
      <c r="ES524">
        <v>16.71834074074074</v>
      </c>
      <c r="ET524">
        <v>2000.007777777777</v>
      </c>
      <c r="EU524">
        <v>0.9800019259259258</v>
      </c>
      <c r="EV524">
        <v>0.01999761111111111</v>
      </c>
      <c r="EW524">
        <v>0</v>
      </c>
      <c r="EX524">
        <v>358.7151481481482</v>
      </c>
      <c r="EY524">
        <v>5.00097</v>
      </c>
      <c r="EZ524">
        <v>7220.843703703704</v>
      </c>
      <c r="FA524">
        <v>16707.64814814815</v>
      </c>
      <c r="FB524">
        <v>41.31199999999999</v>
      </c>
      <c r="FC524">
        <v>41.72666666666666</v>
      </c>
      <c r="FD524">
        <v>41.25</v>
      </c>
      <c r="FE524">
        <v>41.35633333333334</v>
      </c>
      <c r="FF524">
        <v>41.81199999999999</v>
      </c>
      <c r="FG524">
        <v>1955.107777777778</v>
      </c>
      <c r="FH524">
        <v>39.9</v>
      </c>
      <c r="FI524">
        <v>0</v>
      </c>
      <c r="FJ524">
        <v>1758825769.8</v>
      </c>
      <c r="FK524">
        <v>0</v>
      </c>
      <c r="FL524">
        <v>358.7566923076923</v>
      </c>
      <c r="FM524">
        <v>23.58023933104963</v>
      </c>
      <c r="FN524">
        <v>448.8581199927423</v>
      </c>
      <c r="FO524">
        <v>7221.249230769231</v>
      </c>
      <c r="FP524">
        <v>15</v>
      </c>
      <c r="FQ524">
        <v>0</v>
      </c>
      <c r="FR524" t="s">
        <v>441</v>
      </c>
      <c r="FS524">
        <v>1747247426.5</v>
      </c>
      <c r="FT524">
        <v>1747247420.5</v>
      </c>
      <c r="FU524">
        <v>0</v>
      </c>
      <c r="FV524">
        <v>1.027</v>
      </c>
      <c r="FW524">
        <v>0.031</v>
      </c>
      <c r="FX524">
        <v>0.02</v>
      </c>
      <c r="FY524">
        <v>0.05</v>
      </c>
      <c r="FZ524">
        <v>420</v>
      </c>
      <c r="GA524">
        <v>16</v>
      </c>
      <c r="GB524">
        <v>0.01</v>
      </c>
      <c r="GC524">
        <v>0.1</v>
      </c>
      <c r="GD524">
        <v>-17.24750731707317</v>
      </c>
      <c r="GE524">
        <v>-53.07861324041811</v>
      </c>
      <c r="GF524">
        <v>5.787654980757571</v>
      </c>
      <c r="GG524">
        <v>0</v>
      </c>
      <c r="GH524">
        <v>356.9368823529412</v>
      </c>
      <c r="GI524">
        <v>26.27917493758398</v>
      </c>
      <c r="GJ524">
        <v>2.590280222913724</v>
      </c>
      <c r="GK524">
        <v>-1</v>
      </c>
      <c r="GL524">
        <v>2.076101951219512</v>
      </c>
      <c r="GM524">
        <v>-0.01058111498257169</v>
      </c>
      <c r="GN524">
        <v>0.001610514566327197</v>
      </c>
      <c r="GO524">
        <v>1</v>
      </c>
      <c r="GP524">
        <v>1</v>
      </c>
      <c r="GQ524">
        <v>2</v>
      </c>
      <c r="GR524" t="s">
        <v>442</v>
      </c>
      <c r="GS524">
        <v>3.13545</v>
      </c>
      <c r="GT524">
        <v>2.68943</v>
      </c>
      <c r="GU524">
        <v>0.09450459999999999</v>
      </c>
      <c r="GV524">
        <v>0.0987565</v>
      </c>
      <c r="GW524">
        <v>0.104029</v>
      </c>
      <c r="GX524">
        <v>0.0961603</v>
      </c>
      <c r="GY524">
        <v>28758.5</v>
      </c>
      <c r="GZ524">
        <v>28679.3</v>
      </c>
      <c r="HA524">
        <v>29525.6</v>
      </c>
      <c r="HB524">
        <v>29408.6</v>
      </c>
      <c r="HC524">
        <v>34949.3</v>
      </c>
      <c r="HD524">
        <v>35207.7</v>
      </c>
      <c r="HE524">
        <v>41545.5</v>
      </c>
      <c r="HF524">
        <v>41781</v>
      </c>
      <c r="HG524">
        <v>1.92315</v>
      </c>
      <c r="HH524">
        <v>1.8829</v>
      </c>
      <c r="HI524">
        <v>0.0900775</v>
      </c>
      <c r="HJ524">
        <v>0</v>
      </c>
      <c r="HK524">
        <v>28.5316</v>
      </c>
      <c r="HL524">
        <v>999.9</v>
      </c>
      <c r="HM524">
        <v>52</v>
      </c>
      <c r="HN524">
        <v>30.9</v>
      </c>
      <c r="HO524">
        <v>25.6225</v>
      </c>
      <c r="HP524">
        <v>62.0639</v>
      </c>
      <c r="HQ524">
        <v>25.629</v>
      </c>
      <c r="HR524">
        <v>1</v>
      </c>
      <c r="HS524">
        <v>0.103974</v>
      </c>
      <c r="HT524">
        <v>0.0360675</v>
      </c>
      <c r="HU524">
        <v>20.3408</v>
      </c>
      <c r="HV524">
        <v>5.21639</v>
      </c>
      <c r="HW524">
        <v>12.0101</v>
      </c>
      <c r="HX524">
        <v>4.98855</v>
      </c>
      <c r="HY524">
        <v>3.28778</v>
      </c>
      <c r="HZ524">
        <v>9999</v>
      </c>
      <c r="IA524">
        <v>9999</v>
      </c>
      <c r="IB524">
        <v>9999</v>
      </c>
      <c r="IC524">
        <v>6.9</v>
      </c>
      <c r="ID524">
        <v>1.86762</v>
      </c>
      <c r="IE524">
        <v>1.86673</v>
      </c>
      <c r="IF524">
        <v>1.86602</v>
      </c>
      <c r="IG524">
        <v>1.866</v>
      </c>
      <c r="IH524">
        <v>1.86783</v>
      </c>
      <c r="II524">
        <v>1.87028</v>
      </c>
      <c r="IJ524">
        <v>1.86896</v>
      </c>
      <c r="IK524">
        <v>1.87042</v>
      </c>
      <c r="IL524">
        <v>0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-0.347</v>
      </c>
      <c r="IZ524">
        <v>0.1202</v>
      </c>
      <c r="JA524">
        <v>-0.08430758455233166</v>
      </c>
      <c r="JB524">
        <v>-0.0005046786976645747</v>
      </c>
      <c r="JC524">
        <v>-2.788243218172637E-07</v>
      </c>
      <c r="JD524">
        <v>-1.458253586176284E-11</v>
      </c>
      <c r="JE524">
        <v>-0.06436460862781151</v>
      </c>
      <c r="JF524">
        <v>-0.004978686969522418</v>
      </c>
      <c r="JG524">
        <v>0.0008967905392753483</v>
      </c>
      <c r="JH524">
        <v>-1.433903952826167E-05</v>
      </c>
      <c r="JI524">
        <v>4</v>
      </c>
      <c r="JJ524">
        <v>2332</v>
      </c>
      <c r="JK524">
        <v>1</v>
      </c>
      <c r="JL524">
        <v>26</v>
      </c>
      <c r="JM524">
        <v>192972.4</v>
      </c>
      <c r="JN524">
        <v>192972.5</v>
      </c>
      <c r="JO524">
        <v>1.12427</v>
      </c>
      <c r="JP524">
        <v>2.28271</v>
      </c>
      <c r="JQ524">
        <v>1.39648</v>
      </c>
      <c r="JR524">
        <v>2.34741</v>
      </c>
      <c r="JS524">
        <v>1.49536</v>
      </c>
      <c r="JT524">
        <v>2.69409</v>
      </c>
      <c r="JU524">
        <v>36.4343</v>
      </c>
      <c r="JV524">
        <v>24.0612</v>
      </c>
      <c r="JW524">
        <v>18</v>
      </c>
      <c r="JX524">
        <v>490.272</v>
      </c>
      <c r="JY524">
        <v>454.754</v>
      </c>
      <c r="JZ524">
        <v>27.8572</v>
      </c>
      <c r="KA524">
        <v>28.9059</v>
      </c>
      <c r="KB524">
        <v>30.0004</v>
      </c>
      <c r="KC524">
        <v>28.6581</v>
      </c>
      <c r="KD524">
        <v>28.5791</v>
      </c>
      <c r="KE524">
        <v>22.5724</v>
      </c>
      <c r="KF524">
        <v>25.4142</v>
      </c>
      <c r="KG524">
        <v>75.0264</v>
      </c>
      <c r="KH524">
        <v>27.8567</v>
      </c>
      <c r="KI524">
        <v>473.81</v>
      </c>
      <c r="KJ524">
        <v>20.9377</v>
      </c>
      <c r="KK524">
        <v>100.906</v>
      </c>
      <c r="KL524">
        <v>100.469</v>
      </c>
    </row>
    <row r="525" spans="1:298">
      <c r="A525">
        <v>509</v>
      </c>
      <c r="B525">
        <v>1758825773.5</v>
      </c>
      <c r="C525">
        <v>12738.40000009537</v>
      </c>
      <c r="D525" t="s">
        <v>1467</v>
      </c>
      <c r="E525" t="s">
        <v>1468</v>
      </c>
      <c r="F525">
        <v>5</v>
      </c>
      <c r="G525" t="s">
        <v>1412</v>
      </c>
      <c r="H525" t="s">
        <v>437</v>
      </c>
      <c r="I525" t="s">
        <v>438</v>
      </c>
      <c r="J525">
        <v>1758825765.981482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467.0593108437184</v>
      </c>
      <c r="AL525">
        <v>441.2448666666665</v>
      </c>
      <c r="AM525">
        <v>2.675172971256576</v>
      </c>
      <c r="AN525">
        <v>65.06535243092706</v>
      </c>
      <c r="AO525">
        <f>(AQ525 - AP525 + DZ525*1E3/(8.314*(EB525+273.15)) * AS525/DY525 * AR525) * DY525/(100*DM525) * 1000/(1000 - AQ525)</f>
        <v>0</v>
      </c>
      <c r="AP525">
        <v>20.98313666823746</v>
      </c>
      <c r="AQ525">
        <v>23.05643454545455</v>
      </c>
      <c r="AR525">
        <v>-1.641570126226095E-06</v>
      </c>
      <c r="AS525">
        <v>107.8944392308671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2.7</v>
      </c>
      <c r="DN525">
        <v>0.5</v>
      </c>
      <c r="DO525" t="s">
        <v>440</v>
      </c>
      <c r="DP525">
        <v>2</v>
      </c>
      <c r="DQ525" t="b">
        <v>1</v>
      </c>
      <c r="DR525">
        <v>1758825765.981482</v>
      </c>
      <c r="DS525">
        <v>416.0483703703704</v>
      </c>
      <c r="DT525">
        <v>443.1980740740742</v>
      </c>
      <c r="DU525">
        <v>23.05543333333333</v>
      </c>
      <c r="DV525">
        <v>20.98091851851852</v>
      </c>
      <c r="DW525">
        <v>416.3921851851853</v>
      </c>
      <c r="DX525">
        <v>22.93525185185185</v>
      </c>
      <c r="DY525">
        <v>500.0282962962963</v>
      </c>
      <c r="DZ525">
        <v>91.04417777777779</v>
      </c>
      <c r="EA525">
        <v>0.02921778148148148</v>
      </c>
      <c r="EB525">
        <v>29.80818888888889</v>
      </c>
      <c r="EC525">
        <v>30.00445555555555</v>
      </c>
      <c r="ED525">
        <v>999.9000000000001</v>
      </c>
      <c r="EE525">
        <v>0</v>
      </c>
      <c r="EF525">
        <v>0</v>
      </c>
      <c r="EG525">
        <v>10004.32925925926</v>
      </c>
      <c r="EH525">
        <v>0</v>
      </c>
      <c r="EI525">
        <v>11.81080740740741</v>
      </c>
      <c r="EJ525">
        <v>-27.1497</v>
      </c>
      <c r="EK525">
        <v>425.8668518518519</v>
      </c>
      <c r="EL525">
        <v>452.6960740740741</v>
      </c>
      <c r="EM525">
        <v>2.074524814814815</v>
      </c>
      <c r="EN525">
        <v>443.1980740740742</v>
      </c>
      <c r="EO525">
        <v>20.98091851851852</v>
      </c>
      <c r="EP525">
        <v>2.099063333333333</v>
      </c>
      <c r="EQ525">
        <v>1.910189259259259</v>
      </c>
      <c r="ER525">
        <v>18.21207777777778</v>
      </c>
      <c r="ES525">
        <v>16.7189074074074</v>
      </c>
      <c r="ET525">
        <v>2000.01037037037</v>
      </c>
      <c r="EU525">
        <v>0.9800019259259258</v>
      </c>
      <c r="EV525">
        <v>0.01999761111111111</v>
      </c>
      <c r="EW525">
        <v>0</v>
      </c>
      <c r="EX525">
        <v>360.5935185185185</v>
      </c>
      <c r="EY525">
        <v>5.00097</v>
      </c>
      <c r="EZ525">
        <v>7256.070370370371</v>
      </c>
      <c r="FA525">
        <v>16707.66666666666</v>
      </c>
      <c r="FB525">
        <v>41.31199999999999</v>
      </c>
      <c r="FC525">
        <v>41.74066666666667</v>
      </c>
      <c r="FD525">
        <v>41.25</v>
      </c>
      <c r="FE525">
        <v>41.36566666666667</v>
      </c>
      <c r="FF525">
        <v>41.81199999999999</v>
      </c>
      <c r="FG525">
        <v>1955.11037037037</v>
      </c>
      <c r="FH525">
        <v>39.9</v>
      </c>
      <c r="FI525">
        <v>0</v>
      </c>
      <c r="FJ525">
        <v>1758825774.6</v>
      </c>
      <c r="FK525">
        <v>0</v>
      </c>
      <c r="FL525">
        <v>360.5345</v>
      </c>
      <c r="FM525">
        <v>20.17473505150487</v>
      </c>
      <c r="FN525">
        <v>392.4464957417245</v>
      </c>
      <c r="FO525">
        <v>7254.987692307694</v>
      </c>
      <c r="FP525">
        <v>15</v>
      </c>
      <c r="FQ525">
        <v>0</v>
      </c>
      <c r="FR525" t="s">
        <v>441</v>
      </c>
      <c r="FS525">
        <v>1747247426.5</v>
      </c>
      <c r="FT525">
        <v>1747247420.5</v>
      </c>
      <c r="FU525">
        <v>0</v>
      </c>
      <c r="FV525">
        <v>1.027</v>
      </c>
      <c r="FW525">
        <v>0.031</v>
      </c>
      <c r="FX525">
        <v>0.02</v>
      </c>
      <c r="FY525">
        <v>0.05</v>
      </c>
      <c r="FZ525">
        <v>420</v>
      </c>
      <c r="GA525">
        <v>16</v>
      </c>
      <c r="GB525">
        <v>0.01</v>
      </c>
      <c r="GC525">
        <v>0.1</v>
      </c>
      <c r="GD525">
        <v>-22.8845575</v>
      </c>
      <c r="GE525">
        <v>-80.80394634146339</v>
      </c>
      <c r="GF525">
        <v>7.872341249618422</v>
      </c>
      <c r="GG525">
        <v>0</v>
      </c>
      <c r="GH525">
        <v>359.3742647058824</v>
      </c>
      <c r="GI525">
        <v>22.59081741581812</v>
      </c>
      <c r="GJ525">
        <v>2.231091348735273</v>
      </c>
      <c r="GK525">
        <v>-1</v>
      </c>
      <c r="GL525">
        <v>2.0748675</v>
      </c>
      <c r="GM525">
        <v>-0.005630093808631404</v>
      </c>
      <c r="GN525">
        <v>0.001224346254129091</v>
      </c>
      <c r="GO525">
        <v>1</v>
      </c>
      <c r="GP525">
        <v>1</v>
      </c>
      <c r="GQ525">
        <v>2</v>
      </c>
      <c r="GR525" t="s">
        <v>442</v>
      </c>
      <c r="GS525">
        <v>3.13567</v>
      </c>
      <c r="GT525">
        <v>2.68924</v>
      </c>
      <c r="GU525">
        <v>0.09671200000000001</v>
      </c>
      <c r="GV525">
        <v>0.101511</v>
      </c>
      <c r="GW525">
        <v>0.104026</v>
      </c>
      <c r="GX525">
        <v>0.0961621</v>
      </c>
      <c r="GY525">
        <v>28688.2</v>
      </c>
      <c r="GZ525">
        <v>28591.2</v>
      </c>
      <c r="HA525">
        <v>29525.4</v>
      </c>
      <c r="HB525">
        <v>29408.2</v>
      </c>
      <c r="HC525">
        <v>34949.1</v>
      </c>
      <c r="HD525">
        <v>35207.1</v>
      </c>
      <c r="HE525">
        <v>41545.1</v>
      </c>
      <c r="HF525">
        <v>41780.2</v>
      </c>
      <c r="HG525">
        <v>1.9238</v>
      </c>
      <c r="HH525">
        <v>1.88282</v>
      </c>
      <c r="HI525">
        <v>0.0911951</v>
      </c>
      <c r="HJ525">
        <v>0</v>
      </c>
      <c r="HK525">
        <v>28.5335</v>
      </c>
      <c r="HL525">
        <v>999.9</v>
      </c>
      <c r="HM525">
        <v>52</v>
      </c>
      <c r="HN525">
        <v>30.9</v>
      </c>
      <c r="HO525">
        <v>25.6216</v>
      </c>
      <c r="HP525">
        <v>61.9539</v>
      </c>
      <c r="HQ525">
        <v>25.6691</v>
      </c>
      <c r="HR525">
        <v>1</v>
      </c>
      <c r="HS525">
        <v>0.104261</v>
      </c>
      <c r="HT525">
        <v>0.0431808</v>
      </c>
      <c r="HU525">
        <v>20.3409</v>
      </c>
      <c r="HV525">
        <v>5.21609</v>
      </c>
      <c r="HW525">
        <v>12.0102</v>
      </c>
      <c r="HX525">
        <v>4.98865</v>
      </c>
      <c r="HY525">
        <v>3.28783</v>
      </c>
      <c r="HZ525">
        <v>9999</v>
      </c>
      <c r="IA525">
        <v>9999</v>
      </c>
      <c r="IB525">
        <v>9999</v>
      </c>
      <c r="IC525">
        <v>6.9</v>
      </c>
      <c r="ID525">
        <v>1.86761</v>
      </c>
      <c r="IE525">
        <v>1.86673</v>
      </c>
      <c r="IF525">
        <v>1.86601</v>
      </c>
      <c r="IG525">
        <v>1.866</v>
      </c>
      <c r="IH525">
        <v>1.86784</v>
      </c>
      <c r="II525">
        <v>1.87029</v>
      </c>
      <c r="IJ525">
        <v>1.86898</v>
      </c>
      <c r="IK525">
        <v>1.87042</v>
      </c>
      <c r="IL525">
        <v>0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-0.356</v>
      </c>
      <c r="IZ525">
        <v>0.1202</v>
      </c>
      <c r="JA525">
        <v>-0.08430758455233166</v>
      </c>
      <c r="JB525">
        <v>-0.0005046786976645747</v>
      </c>
      <c r="JC525">
        <v>-2.788243218172637E-07</v>
      </c>
      <c r="JD525">
        <v>-1.458253586176284E-11</v>
      </c>
      <c r="JE525">
        <v>-0.06436460862781151</v>
      </c>
      <c r="JF525">
        <v>-0.004978686969522418</v>
      </c>
      <c r="JG525">
        <v>0.0008967905392753483</v>
      </c>
      <c r="JH525">
        <v>-1.433903952826167E-05</v>
      </c>
      <c r="JI525">
        <v>4</v>
      </c>
      <c r="JJ525">
        <v>2332</v>
      </c>
      <c r="JK525">
        <v>1</v>
      </c>
      <c r="JL525">
        <v>26</v>
      </c>
      <c r="JM525">
        <v>192972.5</v>
      </c>
      <c r="JN525">
        <v>192972.5</v>
      </c>
      <c r="JO525">
        <v>1.15601</v>
      </c>
      <c r="JP525">
        <v>2.27905</v>
      </c>
      <c r="JQ525">
        <v>1.39648</v>
      </c>
      <c r="JR525">
        <v>2.34741</v>
      </c>
      <c r="JS525">
        <v>1.49536</v>
      </c>
      <c r="JT525">
        <v>2.70508</v>
      </c>
      <c r="JU525">
        <v>36.4343</v>
      </c>
      <c r="JV525">
        <v>24.07</v>
      </c>
      <c r="JW525">
        <v>18</v>
      </c>
      <c r="JX525">
        <v>490.722</v>
      </c>
      <c r="JY525">
        <v>454.745</v>
      </c>
      <c r="JZ525">
        <v>27.8535</v>
      </c>
      <c r="KA525">
        <v>28.9109</v>
      </c>
      <c r="KB525">
        <v>30.0004</v>
      </c>
      <c r="KC525">
        <v>28.663</v>
      </c>
      <c r="KD525">
        <v>28.584</v>
      </c>
      <c r="KE525">
        <v>23.1776</v>
      </c>
      <c r="KF525">
        <v>25.4142</v>
      </c>
      <c r="KG525">
        <v>75.0264</v>
      </c>
      <c r="KH525">
        <v>27.8515</v>
      </c>
      <c r="KI525">
        <v>487.18</v>
      </c>
      <c r="KJ525">
        <v>20.9376</v>
      </c>
      <c r="KK525">
        <v>100.905</v>
      </c>
      <c r="KL525">
        <v>100.468</v>
      </c>
    </row>
    <row r="526" spans="1:298">
      <c r="A526">
        <v>510</v>
      </c>
      <c r="B526">
        <v>1758825778.5</v>
      </c>
      <c r="C526">
        <v>12743.40000009537</v>
      </c>
      <c r="D526" t="s">
        <v>1469</v>
      </c>
      <c r="E526" t="s">
        <v>1470</v>
      </c>
      <c r="F526">
        <v>5</v>
      </c>
      <c r="G526" t="s">
        <v>1412</v>
      </c>
      <c r="H526" t="s">
        <v>437</v>
      </c>
      <c r="I526" t="s">
        <v>438</v>
      </c>
      <c r="J526">
        <v>1758825771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484.1710935757703</v>
      </c>
      <c r="AL526">
        <v>456.3842545454542</v>
      </c>
      <c r="AM526">
        <v>3.059408644802055</v>
      </c>
      <c r="AN526">
        <v>65.06535243092706</v>
      </c>
      <c r="AO526">
        <f>(AQ526 - AP526 + DZ526*1E3/(8.314*(EB526+273.15)) * AS526/DY526 * AR526) * DY526/(100*DM526) * 1000/(1000 - AQ526)</f>
        <v>0</v>
      </c>
      <c r="AP526">
        <v>20.98501094453872</v>
      </c>
      <c r="AQ526">
        <v>23.0606212121212</v>
      </c>
      <c r="AR526">
        <v>9.737944275719652E-06</v>
      </c>
      <c r="AS526">
        <v>107.8944392308671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2.7</v>
      </c>
      <c r="DN526">
        <v>0.5</v>
      </c>
      <c r="DO526" t="s">
        <v>440</v>
      </c>
      <c r="DP526">
        <v>2</v>
      </c>
      <c r="DQ526" t="b">
        <v>1</v>
      </c>
      <c r="DR526">
        <v>1758825771</v>
      </c>
      <c r="DS526">
        <v>426.658037037037</v>
      </c>
      <c r="DT526">
        <v>459.3029259259259</v>
      </c>
      <c r="DU526">
        <v>23.05733703703704</v>
      </c>
      <c r="DV526">
        <v>20.98256666666667</v>
      </c>
      <c r="DW526">
        <v>427.0097777777777</v>
      </c>
      <c r="DX526">
        <v>22.93712592592592</v>
      </c>
      <c r="DY526">
        <v>500.0312962962963</v>
      </c>
      <c r="DZ526">
        <v>91.04261851851851</v>
      </c>
      <c r="EA526">
        <v>0.02913733333333333</v>
      </c>
      <c r="EB526">
        <v>29.81027407407407</v>
      </c>
      <c r="EC526">
        <v>30.00954814814815</v>
      </c>
      <c r="ED526">
        <v>999.9000000000001</v>
      </c>
      <c r="EE526">
        <v>0</v>
      </c>
      <c r="EF526">
        <v>0</v>
      </c>
      <c r="EG526">
        <v>10000.11444444444</v>
      </c>
      <c r="EH526">
        <v>0</v>
      </c>
      <c r="EI526">
        <v>11.80873333333334</v>
      </c>
      <c r="EJ526">
        <v>-32.64488888888889</v>
      </c>
      <c r="EK526">
        <v>436.7277777777778</v>
      </c>
      <c r="EL526">
        <v>469.1468518518519</v>
      </c>
      <c r="EM526">
        <v>2.074772962962963</v>
      </c>
      <c r="EN526">
        <v>459.3029259259259</v>
      </c>
      <c r="EO526">
        <v>20.98256666666667</v>
      </c>
      <c r="EP526">
        <v>2.099200740740741</v>
      </c>
      <c r="EQ526">
        <v>1.910307407407408</v>
      </c>
      <c r="ER526">
        <v>18.21311851851852</v>
      </c>
      <c r="ES526">
        <v>16.71987407407407</v>
      </c>
      <c r="ET526">
        <v>2000.01074074074</v>
      </c>
      <c r="EU526">
        <v>0.9800019259259258</v>
      </c>
      <c r="EV526">
        <v>0.01999761111111111</v>
      </c>
      <c r="EW526">
        <v>0</v>
      </c>
      <c r="EX526">
        <v>362.1718148148149</v>
      </c>
      <c r="EY526">
        <v>5.00097</v>
      </c>
      <c r="EZ526">
        <v>7287.410740740741</v>
      </c>
      <c r="FA526">
        <v>16707.68518518518</v>
      </c>
      <c r="FB526">
        <v>41.31199999999999</v>
      </c>
      <c r="FC526">
        <v>41.75</v>
      </c>
      <c r="FD526">
        <v>41.25</v>
      </c>
      <c r="FE526">
        <v>41.37033333333333</v>
      </c>
      <c r="FF526">
        <v>41.81199999999999</v>
      </c>
      <c r="FG526">
        <v>1955.110740740741</v>
      </c>
      <c r="FH526">
        <v>39.9</v>
      </c>
      <c r="FI526">
        <v>0</v>
      </c>
      <c r="FJ526">
        <v>1758825780</v>
      </c>
      <c r="FK526">
        <v>0</v>
      </c>
      <c r="FL526">
        <v>362.34276</v>
      </c>
      <c r="FM526">
        <v>17.3423845906104</v>
      </c>
      <c r="FN526">
        <v>349.9307686836171</v>
      </c>
      <c r="FO526">
        <v>7290.4912</v>
      </c>
      <c r="FP526">
        <v>15</v>
      </c>
      <c r="FQ526">
        <v>0</v>
      </c>
      <c r="FR526" t="s">
        <v>441</v>
      </c>
      <c r="FS526">
        <v>1747247426.5</v>
      </c>
      <c r="FT526">
        <v>1747247420.5</v>
      </c>
      <c r="FU526">
        <v>0</v>
      </c>
      <c r="FV526">
        <v>1.027</v>
      </c>
      <c r="FW526">
        <v>0.031</v>
      </c>
      <c r="FX526">
        <v>0.02</v>
      </c>
      <c r="FY526">
        <v>0.05</v>
      </c>
      <c r="FZ526">
        <v>420</v>
      </c>
      <c r="GA526">
        <v>16</v>
      </c>
      <c r="GB526">
        <v>0.01</v>
      </c>
      <c r="GC526">
        <v>0.1</v>
      </c>
      <c r="GD526">
        <v>-28.5723225</v>
      </c>
      <c r="GE526">
        <v>-69.91711857410876</v>
      </c>
      <c r="GF526">
        <v>6.933876883695278</v>
      </c>
      <c r="GG526">
        <v>0</v>
      </c>
      <c r="GH526">
        <v>361.0645</v>
      </c>
      <c r="GI526">
        <v>19.67601222589908</v>
      </c>
      <c r="GJ526">
        <v>1.946819808725775</v>
      </c>
      <c r="GK526">
        <v>-1</v>
      </c>
      <c r="GL526">
        <v>2.07461</v>
      </c>
      <c r="GM526">
        <v>-0.0006562851782390149</v>
      </c>
      <c r="GN526">
        <v>0.001128432541182659</v>
      </c>
      <c r="GO526">
        <v>1</v>
      </c>
      <c r="GP526">
        <v>1</v>
      </c>
      <c r="GQ526">
        <v>2</v>
      </c>
      <c r="GR526" t="s">
        <v>442</v>
      </c>
      <c r="GS526">
        <v>3.13561</v>
      </c>
      <c r="GT526">
        <v>2.68927</v>
      </c>
      <c r="GU526">
        <v>0.09920760000000001</v>
      </c>
      <c r="GV526">
        <v>0.104157</v>
      </c>
      <c r="GW526">
        <v>0.104035</v>
      </c>
      <c r="GX526">
        <v>0.09616860000000001</v>
      </c>
      <c r="GY526">
        <v>28608.9</v>
      </c>
      <c r="GZ526">
        <v>28506.8</v>
      </c>
      <c r="HA526">
        <v>29525.4</v>
      </c>
      <c r="HB526">
        <v>29408</v>
      </c>
      <c r="HC526">
        <v>34948.9</v>
      </c>
      <c r="HD526">
        <v>35206.4</v>
      </c>
      <c r="HE526">
        <v>41545.2</v>
      </c>
      <c r="HF526">
        <v>41779.7</v>
      </c>
      <c r="HG526">
        <v>1.92345</v>
      </c>
      <c r="HH526">
        <v>1.88275</v>
      </c>
      <c r="HI526">
        <v>0.0904128</v>
      </c>
      <c r="HJ526">
        <v>0</v>
      </c>
      <c r="HK526">
        <v>28.5359</v>
      </c>
      <c r="HL526">
        <v>999.9</v>
      </c>
      <c r="HM526">
        <v>52</v>
      </c>
      <c r="HN526">
        <v>30.9</v>
      </c>
      <c r="HO526">
        <v>25.6191</v>
      </c>
      <c r="HP526">
        <v>62.1139</v>
      </c>
      <c r="HQ526">
        <v>25.5929</v>
      </c>
      <c r="HR526">
        <v>1</v>
      </c>
      <c r="HS526">
        <v>0.104649</v>
      </c>
      <c r="HT526">
        <v>0.0742048</v>
      </c>
      <c r="HU526">
        <v>20.3408</v>
      </c>
      <c r="HV526">
        <v>5.21579</v>
      </c>
      <c r="HW526">
        <v>12.0104</v>
      </c>
      <c r="HX526">
        <v>4.9885</v>
      </c>
      <c r="HY526">
        <v>3.28758</v>
      </c>
      <c r="HZ526">
        <v>9999</v>
      </c>
      <c r="IA526">
        <v>9999</v>
      </c>
      <c r="IB526">
        <v>9999</v>
      </c>
      <c r="IC526">
        <v>6.9</v>
      </c>
      <c r="ID526">
        <v>1.8676</v>
      </c>
      <c r="IE526">
        <v>1.86672</v>
      </c>
      <c r="IF526">
        <v>1.86602</v>
      </c>
      <c r="IG526">
        <v>1.866</v>
      </c>
      <c r="IH526">
        <v>1.86784</v>
      </c>
      <c r="II526">
        <v>1.87028</v>
      </c>
      <c r="IJ526">
        <v>1.869</v>
      </c>
      <c r="IK526">
        <v>1.87042</v>
      </c>
      <c r="IL526">
        <v>0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-0.368</v>
      </c>
      <c r="IZ526">
        <v>0.1203</v>
      </c>
      <c r="JA526">
        <v>-0.08430758455233166</v>
      </c>
      <c r="JB526">
        <v>-0.0005046786976645747</v>
      </c>
      <c r="JC526">
        <v>-2.788243218172637E-07</v>
      </c>
      <c r="JD526">
        <v>-1.458253586176284E-11</v>
      </c>
      <c r="JE526">
        <v>-0.06436460862781151</v>
      </c>
      <c r="JF526">
        <v>-0.004978686969522418</v>
      </c>
      <c r="JG526">
        <v>0.0008967905392753483</v>
      </c>
      <c r="JH526">
        <v>-1.433903952826167E-05</v>
      </c>
      <c r="JI526">
        <v>4</v>
      </c>
      <c r="JJ526">
        <v>2332</v>
      </c>
      <c r="JK526">
        <v>1</v>
      </c>
      <c r="JL526">
        <v>26</v>
      </c>
      <c r="JM526">
        <v>192972.5</v>
      </c>
      <c r="JN526">
        <v>192972.6</v>
      </c>
      <c r="JO526">
        <v>1.18896</v>
      </c>
      <c r="JP526">
        <v>2.28516</v>
      </c>
      <c r="JQ526">
        <v>1.39648</v>
      </c>
      <c r="JR526">
        <v>2.34741</v>
      </c>
      <c r="JS526">
        <v>1.49536</v>
      </c>
      <c r="JT526">
        <v>2.54883</v>
      </c>
      <c r="JU526">
        <v>36.4107</v>
      </c>
      <c r="JV526">
        <v>24.0612</v>
      </c>
      <c r="JW526">
        <v>18</v>
      </c>
      <c r="JX526">
        <v>490.536</v>
      </c>
      <c r="JY526">
        <v>454.731</v>
      </c>
      <c r="JZ526">
        <v>27.8467</v>
      </c>
      <c r="KA526">
        <v>28.9152</v>
      </c>
      <c r="KB526">
        <v>30.0005</v>
      </c>
      <c r="KC526">
        <v>28.6672</v>
      </c>
      <c r="KD526">
        <v>28.5882</v>
      </c>
      <c r="KE526">
        <v>23.8627</v>
      </c>
      <c r="KF526">
        <v>25.4142</v>
      </c>
      <c r="KG526">
        <v>75.0264</v>
      </c>
      <c r="KH526">
        <v>27.8397</v>
      </c>
      <c r="KI526">
        <v>507.226</v>
      </c>
      <c r="KJ526">
        <v>20.9375</v>
      </c>
      <c r="KK526">
        <v>100.905</v>
      </c>
      <c r="KL526">
        <v>100.467</v>
      </c>
    </row>
    <row r="527" spans="1:298">
      <c r="A527">
        <v>511</v>
      </c>
      <c r="B527">
        <v>1758825783.5</v>
      </c>
      <c r="C527">
        <v>12748.40000009537</v>
      </c>
      <c r="D527" t="s">
        <v>1471</v>
      </c>
      <c r="E527" t="s">
        <v>1472</v>
      </c>
      <c r="F527">
        <v>5</v>
      </c>
      <c r="G527" t="s">
        <v>1412</v>
      </c>
      <c r="H527" t="s">
        <v>437</v>
      </c>
      <c r="I527" t="s">
        <v>438</v>
      </c>
      <c r="J527">
        <v>1758825775.714286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501.429679359161</v>
      </c>
      <c r="AL527">
        <v>472.5372363636361</v>
      </c>
      <c r="AM527">
        <v>3.266002198289083</v>
      </c>
      <c r="AN527">
        <v>65.06535243092706</v>
      </c>
      <c r="AO527">
        <f>(AQ527 - AP527 + DZ527*1E3/(8.314*(EB527+273.15)) * AS527/DY527 * AR527) * DY527/(100*DM527) * 1000/(1000 - AQ527)</f>
        <v>0</v>
      </c>
      <c r="AP527">
        <v>20.9866903746884</v>
      </c>
      <c r="AQ527">
        <v>23.06260666666667</v>
      </c>
      <c r="AR527">
        <v>1.009368799462742E-05</v>
      </c>
      <c r="AS527">
        <v>107.8944392308671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2.7</v>
      </c>
      <c r="DN527">
        <v>0.5</v>
      </c>
      <c r="DO527" t="s">
        <v>440</v>
      </c>
      <c r="DP527">
        <v>2</v>
      </c>
      <c r="DQ527" t="b">
        <v>1</v>
      </c>
      <c r="DR527">
        <v>1758825775.714286</v>
      </c>
      <c r="DS527">
        <v>439.4796428571429</v>
      </c>
      <c r="DT527">
        <v>475.0911785714285</v>
      </c>
      <c r="DU527">
        <v>23.05881428571428</v>
      </c>
      <c r="DV527">
        <v>20.98458214285714</v>
      </c>
      <c r="DW527">
        <v>439.8411428571429</v>
      </c>
      <c r="DX527">
        <v>22.93857857142857</v>
      </c>
      <c r="DY527">
        <v>500.0041785714286</v>
      </c>
      <c r="DZ527">
        <v>91.04147857142858</v>
      </c>
      <c r="EA527">
        <v>0.02915336785714286</v>
      </c>
      <c r="EB527">
        <v>29.81073571428571</v>
      </c>
      <c r="EC527">
        <v>30.00990357142857</v>
      </c>
      <c r="ED527">
        <v>999.9000000000002</v>
      </c>
      <c r="EE527">
        <v>0</v>
      </c>
      <c r="EF527">
        <v>0</v>
      </c>
      <c r="EG527">
        <v>9997.835357142858</v>
      </c>
      <c r="EH527">
        <v>0</v>
      </c>
      <c r="EI527">
        <v>11.80655</v>
      </c>
      <c r="EJ527">
        <v>-35.61157142857142</v>
      </c>
      <c r="EK527">
        <v>449.8527142857143</v>
      </c>
      <c r="EL527">
        <v>485.2745</v>
      </c>
      <c r="EM527">
        <v>2.074232142857143</v>
      </c>
      <c r="EN527">
        <v>475.0911785714285</v>
      </c>
      <c r="EO527">
        <v>20.98458214285714</v>
      </c>
      <c r="EP527">
        <v>2.099308214285714</v>
      </c>
      <c r="EQ527">
        <v>1.910466785714286</v>
      </c>
      <c r="ER527">
        <v>18.21393214285714</v>
      </c>
      <c r="ES527">
        <v>16.72118928571428</v>
      </c>
      <c r="ET527">
        <v>2000.000714285714</v>
      </c>
      <c r="EU527">
        <v>0.980001857142857</v>
      </c>
      <c r="EV527">
        <v>0.01999771428571429</v>
      </c>
      <c r="EW527">
        <v>0</v>
      </c>
      <c r="EX527">
        <v>363.4884285714285</v>
      </c>
      <c r="EY527">
        <v>5.00097</v>
      </c>
      <c r="EZ527">
        <v>7313.725357142857</v>
      </c>
      <c r="FA527">
        <v>16707.59642857143</v>
      </c>
      <c r="FB527">
        <v>41.31199999999999</v>
      </c>
      <c r="FC527">
        <v>41.75</v>
      </c>
      <c r="FD527">
        <v>41.25</v>
      </c>
      <c r="FE527">
        <v>41.3705</v>
      </c>
      <c r="FF527">
        <v>41.81199999999999</v>
      </c>
      <c r="FG527">
        <v>1955.100714285714</v>
      </c>
      <c r="FH527">
        <v>39.89964285714286</v>
      </c>
      <c r="FI527">
        <v>0</v>
      </c>
      <c r="FJ527">
        <v>1758825784.8</v>
      </c>
      <c r="FK527">
        <v>0</v>
      </c>
      <c r="FL527">
        <v>363.67724</v>
      </c>
      <c r="FM527">
        <v>15.82515387138037</v>
      </c>
      <c r="FN527">
        <v>322.0438466464727</v>
      </c>
      <c r="FO527">
        <v>7317.200000000001</v>
      </c>
      <c r="FP527">
        <v>15</v>
      </c>
      <c r="FQ527">
        <v>0</v>
      </c>
      <c r="FR527" t="s">
        <v>441</v>
      </c>
      <c r="FS527">
        <v>1747247426.5</v>
      </c>
      <c r="FT527">
        <v>1747247420.5</v>
      </c>
      <c r="FU527">
        <v>0</v>
      </c>
      <c r="FV527">
        <v>1.027</v>
      </c>
      <c r="FW527">
        <v>0.031</v>
      </c>
      <c r="FX527">
        <v>0.02</v>
      </c>
      <c r="FY527">
        <v>0.05</v>
      </c>
      <c r="FZ527">
        <v>420</v>
      </c>
      <c r="GA527">
        <v>16</v>
      </c>
      <c r="GB527">
        <v>0.01</v>
      </c>
      <c r="GC527">
        <v>0.1</v>
      </c>
      <c r="GD527">
        <v>-33.46668292682926</v>
      </c>
      <c r="GE527">
        <v>-39.97243066202088</v>
      </c>
      <c r="GF527">
        <v>4.149613609746853</v>
      </c>
      <c r="GG527">
        <v>0</v>
      </c>
      <c r="GH527">
        <v>362.7120294117647</v>
      </c>
      <c r="GI527">
        <v>17.06932009902192</v>
      </c>
      <c r="GJ527">
        <v>1.690087301700786</v>
      </c>
      <c r="GK527">
        <v>-1</v>
      </c>
      <c r="GL527">
        <v>2.074672195121952</v>
      </c>
      <c r="GM527">
        <v>-0.004232613240413519</v>
      </c>
      <c r="GN527">
        <v>0.001091585359041481</v>
      </c>
      <c r="GO527">
        <v>1</v>
      </c>
      <c r="GP527">
        <v>1</v>
      </c>
      <c r="GQ527">
        <v>2</v>
      </c>
      <c r="GR527" t="s">
        <v>442</v>
      </c>
      <c r="GS527">
        <v>3.13566</v>
      </c>
      <c r="GT527">
        <v>2.68953</v>
      </c>
      <c r="GU527">
        <v>0.101821</v>
      </c>
      <c r="GV527">
        <v>0.106811</v>
      </c>
      <c r="GW527">
        <v>0.104038</v>
      </c>
      <c r="GX527">
        <v>0.0961757</v>
      </c>
      <c r="GY527">
        <v>28525.6</v>
      </c>
      <c r="GZ527">
        <v>28422</v>
      </c>
      <c r="HA527">
        <v>29525.2</v>
      </c>
      <c r="HB527">
        <v>29407.7</v>
      </c>
      <c r="HC527">
        <v>34948.6</v>
      </c>
      <c r="HD527">
        <v>35206</v>
      </c>
      <c r="HE527">
        <v>41544.8</v>
      </c>
      <c r="HF527">
        <v>41779.4</v>
      </c>
      <c r="HG527">
        <v>1.92325</v>
      </c>
      <c r="HH527">
        <v>1.88307</v>
      </c>
      <c r="HI527">
        <v>0.0899658</v>
      </c>
      <c r="HJ527">
        <v>0</v>
      </c>
      <c r="HK527">
        <v>28.5377</v>
      </c>
      <c r="HL527">
        <v>999.9</v>
      </c>
      <c r="HM527">
        <v>52</v>
      </c>
      <c r="HN527">
        <v>30.9</v>
      </c>
      <c r="HO527">
        <v>25.624</v>
      </c>
      <c r="HP527">
        <v>61.9739</v>
      </c>
      <c r="HQ527">
        <v>25.5569</v>
      </c>
      <c r="HR527">
        <v>1</v>
      </c>
      <c r="HS527">
        <v>0.105084</v>
      </c>
      <c r="HT527">
        <v>0.0962582</v>
      </c>
      <c r="HU527">
        <v>20.3411</v>
      </c>
      <c r="HV527">
        <v>5.21624</v>
      </c>
      <c r="HW527">
        <v>12.0107</v>
      </c>
      <c r="HX527">
        <v>4.98885</v>
      </c>
      <c r="HY527">
        <v>3.28763</v>
      </c>
      <c r="HZ527">
        <v>9999</v>
      </c>
      <c r="IA527">
        <v>9999</v>
      </c>
      <c r="IB527">
        <v>9999</v>
      </c>
      <c r="IC527">
        <v>6.9</v>
      </c>
      <c r="ID527">
        <v>1.86758</v>
      </c>
      <c r="IE527">
        <v>1.86674</v>
      </c>
      <c r="IF527">
        <v>1.86601</v>
      </c>
      <c r="IG527">
        <v>1.866</v>
      </c>
      <c r="IH527">
        <v>1.86784</v>
      </c>
      <c r="II527">
        <v>1.87028</v>
      </c>
      <c r="IJ527">
        <v>1.869</v>
      </c>
      <c r="IK527">
        <v>1.87042</v>
      </c>
      <c r="IL527">
        <v>0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-0.38</v>
      </c>
      <c r="IZ527">
        <v>0.1203</v>
      </c>
      <c r="JA527">
        <v>-0.08430758455233166</v>
      </c>
      <c r="JB527">
        <v>-0.0005046786976645747</v>
      </c>
      <c r="JC527">
        <v>-2.788243218172637E-07</v>
      </c>
      <c r="JD527">
        <v>-1.458253586176284E-11</v>
      </c>
      <c r="JE527">
        <v>-0.06436460862781151</v>
      </c>
      <c r="JF527">
        <v>-0.004978686969522418</v>
      </c>
      <c r="JG527">
        <v>0.0008967905392753483</v>
      </c>
      <c r="JH527">
        <v>-1.433903952826167E-05</v>
      </c>
      <c r="JI527">
        <v>4</v>
      </c>
      <c r="JJ527">
        <v>2332</v>
      </c>
      <c r="JK527">
        <v>1</v>
      </c>
      <c r="JL527">
        <v>26</v>
      </c>
      <c r="JM527">
        <v>192972.6</v>
      </c>
      <c r="JN527">
        <v>192972.7</v>
      </c>
      <c r="JO527">
        <v>1.21948</v>
      </c>
      <c r="JP527">
        <v>2.28638</v>
      </c>
      <c r="JQ527">
        <v>1.39771</v>
      </c>
      <c r="JR527">
        <v>2.34741</v>
      </c>
      <c r="JS527">
        <v>1.49536</v>
      </c>
      <c r="JT527">
        <v>2.55615</v>
      </c>
      <c r="JU527">
        <v>36.4343</v>
      </c>
      <c r="JV527">
        <v>24.0612</v>
      </c>
      <c r="JW527">
        <v>18</v>
      </c>
      <c r="JX527">
        <v>490.448</v>
      </c>
      <c r="JY527">
        <v>454.972</v>
      </c>
      <c r="JZ527">
        <v>27.8344</v>
      </c>
      <c r="KA527">
        <v>28.9202</v>
      </c>
      <c r="KB527">
        <v>30.0005</v>
      </c>
      <c r="KC527">
        <v>28.6722</v>
      </c>
      <c r="KD527">
        <v>28.5931</v>
      </c>
      <c r="KE527">
        <v>24.4614</v>
      </c>
      <c r="KF527">
        <v>25.4142</v>
      </c>
      <c r="KG527">
        <v>75.0264</v>
      </c>
      <c r="KH527">
        <v>27.8272</v>
      </c>
      <c r="KI527">
        <v>520.595</v>
      </c>
      <c r="KJ527">
        <v>20.9373</v>
      </c>
      <c r="KK527">
        <v>100.904</v>
      </c>
      <c r="KL527">
        <v>100.466</v>
      </c>
    </row>
    <row r="528" spans="1:298">
      <c r="A528">
        <v>512</v>
      </c>
      <c r="B528">
        <v>1758825788.5</v>
      </c>
      <c r="C528">
        <v>12753.40000009537</v>
      </c>
      <c r="D528" t="s">
        <v>1473</v>
      </c>
      <c r="E528" t="s">
        <v>1474</v>
      </c>
      <c r="F528">
        <v>5</v>
      </c>
      <c r="G528" t="s">
        <v>1412</v>
      </c>
      <c r="H528" t="s">
        <v>437</v>
      </c>
      <c r="I528" t="s">
        <v>438</v>
      </c>
      <c r="J528">
        <v>1758825781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518.5988839827036</v>
      </c>
      <c r="AL528">
        <v>489.2662606060608</v>
      </c>
      <c r="AM528">
        <v>3.349205975209811</v>
      </c>
      <c r="AN528">
        <v>65.06535243092706</v>
      </c>
      <c r="AO528">
        <f>(AQ528 - AP528 + DZ528*1E3/(8.314*(EB528+273.15)) * AS528/DY528 * AR528) * DY528/(100*DM528) * 1000/(1000 - AQ528)</f>
        <v>0</v>
      </c>
      <c r="AP528">
        <v>20.99018477648091</v>
      </c>
      <c r="AQ528">
        <v>23.0596715151515</v>
      </c>
      <c r="AR528">
        <v>-7.423779291715644E-06</v>
      </c>
      <c r="AS528">
        <v>107.8944392308671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2.7</v>
      </c>
      <c r="DN528">
        <v>0.5</v>
      </c>
      <c r="DO528" t="s">
        <v>440</v>
      </c>
      <c r="DP528">
        <v>2</v>
      </c>
      <c r="DQ528" t="b">
        <v>1</v>
      </c>
      <c r="DR528">
        <v>1758825781</v>
      </c>
      <c r="DS528">
        <v>455.499</v>
      </c>
      <c r="DT528">
        <v>492.8659259259259</v>
      </c>
      <c r="DU528">
        <v>23.06036296296296</v>
      </c>
      <c r="DV528">
        <v>20.98708518518518</v>
      </c>
      <c r="DW528">
        <v>455.8726666666666</v>
      </c>
      <c r="DX528">
        <v>22.9400925925926</v>
      </c>
      <c r="DY528">
        <v>500.0110740740741</v>
      </c>
      <c r="DZ528">
        <v>91.04065555555556</v>
      </c>
      <c r="EA528">
        <v>0.02907805185185185</v>
      </c>
      <c r="EB528">
        <v>29.81023333333333</v>
      </c>
      <c r="EC528">
        <v>30.00757407407407</v>
      </c>
      <c r="ED528">
        <v>999.9000000000001</v>
      </c>
      <c r="EE528">
        <v>0</v>
      </c>
      <c r="EF528">
        <v>0</v>
      </c>
      <c r="EG528">
        <v>10001.04407407407</v>
      </c>
      <c r="EH528">
        <v>0</v>
      </c>
      <c r="EI528">
        <v>11.8036</v>
      </c>
      <c r="EJ528">
        <v>-37.36697037037037</v>
      </c>
      <c r="EK528">
        <v>466.2509259259259</v>
      </c>
      <c r="EL528">
        <v>503.4315185185185</v>
      </c>
      <c r="EM528">
        <v>2.073272222222222</v>
      </c>
      <c r="EN528">
        <v>492.8659259259259</v>
      </c>
      <c r="EO528">
        <v>20.98708518518518</v>
      </c>
      <c r="EP528">
        <v>2.099429259259259</v>
      </c>
      <c r="EQ528">
        <v>1.910678148148148</v>
      </c>
      <c r="ER528">
        <v>18.21485185185185</v>
      </c>
      <c r="ES528">
        <v>16.72292222222222</v>
      </c>
      <c r="ET528">
        <v>2000.011481481481</v>
      </c>
      <c r="EU528">
        <v>0.9800019259259258</v>
      </c>
      <c r="EV528">
        <v>0.01999761111111111</v>
      </c>
      <c r="EW528">
        <v>0</v>
      </c>
      <c r="EX528">
        <v>364.8285185185185</v>
      </c>
      <c r="EY528">
        <v>5.00097</v>
      </c>
      <c r="EZ528">
        <v>7341.177777777779</v>
      </c>
      <c r="FA528">
        <v>16707.69259259259</v>
      </c>
      <c r="FB528">
        <v>41.31199999999999</v>
      </c>
      <c r="FC528">
        <v>41.75</v>
      </c>
      <c r="FD528">
        <v>41.25</v>
      </c>
      <c r="FE528">
        <v>41.37033333333333</v>
      </c>
      <c r="FF528">
        <v>41.81199999999999</v>
      </c>
      <c r="FG528">
        <v>1955.111481481482</v>
      </c>
      <c r="FH528">
        <v>39.89962962962963</v>
      </c>
      <c r="FI528">
        <v>0</v>
      </c>
      <c r="FJ528">
        <v>1758825789.6</v>
      </c>
      <c r="FK528">
        <v>0</v>
      </c>
      <c r="FL528">
        <v>364.89472</v>
      </c>
      <c r="FM528">
        <v>14.4738461651124</v>
      </c>
      <c r="FN528">
        <v>293.6323081670908</v>
      </c>
      <c r="FO528">
        <v>7341.892800000001</v>
      </c>
      <c r="FP528">
        <v>15</v>
      </c>
      <c r="FQ528">
        <v>0</v>
      </c>
      <c r="FR528" t="s">
        <v>441</v>
      </c>
      <c r="FS528">
        <v>1747247426.5</v>
      </c>
      <c r="FT528">
        <v>1747247420.5</v>
      </c>
      <c r="FU528">
        <v>0</v>
      </c>
      <c r="FV528">
        <v>1.027</v>
      </c>
      <c r="FW528">
        <v>0.031</v>
      </c>
      <c r="FX528">
        <v>0.02</v>
      </c>
      <c r="FY528">
        <v>0.05</v>
      </c>
      <c r="FZ528">
        <v>420</v>
      </c>
      <c r="GA528">
        <v>16</v>
      </c>
      <c r="GB528">
        <v>0.01</v>
      </c>
      <c r="GC528">
        <v>0.1</v>
      </c>
      <c r="GD528">
        <v>-36.17659999999999</v>
      </c>
      <c r="GE528">
        <v>-20.6563651567944</v>
      </c>
      <c r="GF528">
        <v>2.161542685439177</v>
      </c>
      <c r="GG528">
        <v>0</v>
      </c>
      <c r="GH528">
        <v>364.0280294117647</v>
      </c>
      <c r="GI528">
        <v>15.1815278821984</v>
      </c>
      <c r="GJ528">
        <v>1.50276904188654</v>
      </c>
      <c r="GK528">
        <v>-1</v>
      </c>
      <c r="GL528">
        <v>2.073423414634147</v>
      </c>
      <c r="GM528">
        <v>-0.01097665505226614</v>
      </c>
      <c r="GN528">
        <v>0.001859835568074111</v>
      </c>
      <c r="GO528">
        <v>1</v>
      </c>
      <c r="GP528">
        <v>1</v>
      </c>
      <c r="GQ528">
        <v>2</v>
      </c>
      <c r="GR528" t="s">
        <v>442</v>
      </c>
      <c r="GS528">
        <v>3.13557</v>
      </c>
      <c r="GT528">
        <v>2.68921</v>
      </c>
      <c r="GU528">
        <v>0.104473</v>
      </c>
      <c r="GV528">
        <v>0.109422</v>
      </c>
      <c r="GW528">
        <v>0.104035</v>
      </c>
      <c r="GX528">
        <v>0.0961856</v>
      </c>
      <c r="GY528">
        <v>28440.9</v>
      </c>
      <c r="GZ528">
        <v>28338.9</v>
      </c>
      <c r="HA528">
        <v>29524.7</v>
      </c>
      <c r="HB528">
        <v>29407.8</v>
      </c>
      <c r="HC528">
        <v>34948.1</v>
      </c>
      <c r="HD528">
        <v>35205.7</v>
      </c>
      <c r="HE528">
        <v>41544</v>
      </c>
      <c r="HF528">
        <v>41779.5</v>
      </c>
      <c r="HG528">
        <v>1.92313</v>
      </c>
      <c r="HH528">
        <v>1.8826</v>
      </c>
      <c r="HI528">
        <v>0.08974219999999999</v>
      </c>
      <c r="HJ528">
        <v>0</v>
      </c>
      <c r="HK528">
        <v>28.5384</v>
      </c>
      <c r="HL528">
        <v>999.9</v>
      </c>
      <c r="HM528">
        <v>52</v>
      </c>
      <c r="HN528">
        <v>30.9</v>
      </c>
      <c r="HO528">
        <v>25.6193</v>
      </c>
      <c r="HP528">
        <v>61.8939</v>
      </c>
      <c r="HQ528">
        <v>25.6651</v>
      </c>
      <c r="HR528">
        <v>1</v>
      </c>
      <c r="HS528">
        <v>0.105457</v>
      </c>
      <c r="HT528">
        <v>0.0923557</v>
      </c>
      <c r="HU528">
        <v>20.3407</v>
      </c>
      <c r="HV528">
        <v>5.21594</v>
      </c>
      <c r="HW528">
        <v>12.0104</v>
      </c>
      <c r="HX528">
        <v>4.98845</v>
      </c>
      <c r="HY528">
        <v>3.2876</v>
      </c>
      <c r="HZ528">
        <v>9999</v>
      </c>
      <c r="IA528">
        <v>9999</v>
      </c>
      <c r="IB528">
        <v>9999</v>
      </c>
      <c r="IC528">
        <v>6.9</v>
      </c>
      <c r="ID528">
        <v>1.86756</v>
      </c>
      <c r="IE528">
        <v>1.86672</v>
      </c>
      <c r="IF528">
        <v>1.86603</v>
      </c>
      <c r="IG528">
        <v>1.866</v>
      </c>
      <c r="IH528">
        <v>1.86783</v>
      </c>
      <c r="II528">
        <v>1.87027</v>
      </c>
      <c r="IJ528">
        <v>1.869</v>
      </c>
      <c r="IK528">
        <v>1.87042</v>
      </c>
      <c r="IL528">
        <v>0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-0.393</v>
      </c>
      <c r="IZ528">
        <v>0.1203</v>
      </c>
      <c r="JA528">
        <v>-0.08430758455233166</v>
      </c>
      <c r="JB528">
        <v>-0.0005046786976645747</v>
      </c>
      <c r="JC528">
        <v>-2.788243218172637E-07</v>
      </c>
      <c r="JD528">
        <v>-1.458253586176284E-11</v>
      </c>
      <c r="JE528">
        <v>-0.06436460862781151</v>
      </c>
      <c r="JF528">
        <v>-0.004978686969522418</v>
      </c>
      <c r="JG528">
        <v>0.0008967905392753483</v>
      </c>
      <c r="JH528">
        <v>-1.433903952826167E-05</v>
      </c>
      <c r="JI528">
        <v>4</v>
      </c>
      <c r="JJ528">
        <v>2332</v>
      </c>
      <c r="JK528">
        <v>1</v>
      </c>
      <c r="JL528">
        <v>26</v>
      </c>
      <c r="JM528">
        <v>192972.7</v>
      </c>
      <c r="JN528">
        <v>192972.8</v>
      </c>
      <c r="JO528">
        <v>1.25244</v>
      </c>
      <c r="JP528">
        <v>2.27173</v>
      </c>
      <c r="JQ528">
        <v>1.39648</v>
      </c>
      <c r="JR528">
        <v>2.34741</v>
      </c>
      <c r="JS528">
        <v>1.49536</v>
      </c>
      <c r="JT528">
        <v>2.72217</v>
      </c>
      <c r="JU528">
        <v>36.4343</v>
      </c>
      <c r="JV528">
        <v>24.07</v>
      </c>
      <c r="JW528">
        <v>18</v>
      </c>
      <c r="JX528">
        <v>490.408</v>
      </c>
      <c r="JY528">
        <v>454.71</v>
      </c>
      <c r="JZ528">
        <v>27.8235</v>
      </c>
      <c r="KA528">
        <v>28.9245</v>
      </c>
      <c r="KB528">
        <v>30.0004</v>
      </c>
      <c r="KC528">
        <v>28.677</v>
      </c>
      <c r="KD528">
        <v>28.5978</v>
      </c>
      <c r="KE528">
        <v>25.1316</v>
      </c>
      <c r="KF528">
        <v>25.4142</v>
      </c>
      <c r="KG528">
        <v>75.0264</v>
      </c>
      <c r="KH528">
        <v>27.8208</v>
      </c>
      <c r="KI528">
        <v>540.6660000000001</v>
      </c>
      <c r="KJ528">
        <v>20.9348</v>
      </c>
      <c r="KK528">
        <v>100.903</v>
      </c>
      <c r="KL528">
        <v>100.466</v>
      </c>
    </row>
    <row r="529" spans="1:298">
      <c r="A529">
        <v>513</v>
      </c>
      <c r="B529">
        <v>1758825793.5</v>
      </c>
      <c r="C529">
        <v>12758.40000009537</v>
      </c>
      <c r="D529" t="s">
        <v>1475</v>
      </c>
      <c r="E529" t="s">
        <v>1476</v>
      </c>
      <c r="F529">
        <v>5</v>
      </c>
      <c r="G529" t="s">
        <v>1412</v>
      </c>
      <c r="H529" t="s">
        <v>437</v>
      </c>
      <c r="I529" t="s">
        <v>438</v>
      </c>
      <c r="J529">
        <v>1758825785.714286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535.8675026310145</v>
      </c>
      <c r="AL529">
        <v>506.1904727272728</v>
      </c>
      <c r="AM529">
        <v>3.398042250485753</v>
      </c>
      <c r="AN529">
        <v>65.06535243092706</v>
      </c>
      <c r="AO529">
        <f>(AQ529 - AP529 + DZ529*1E3/(8.314*(EB529+273.15)) * AS529/DY529 * AR529) * DY529/(100*DM529) * 1000/(1000 - AQ529)</f>
        <v>0</v>
      </c>
      <c r="AP529">
        <v>20.99165771380472</v>
      </c>
      <c r="AQ529">
        <v>23.0629709090909</v>
      </c>
      <c r="AR529">
        <v>5.61261002205308E-06</v>
      </c>
      <c r="AS529">
        <v>107.8944392308671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2.7</v>
      </c>
      <c r="DN529">
        <v>0.5</v>
      </c>
      <c r="DO529" t="s">
        <v>440</v>
      </c>
      <c r="DP529">
        <v>2</v>
      </c>
      <c r="DQ529" t="b">
        <v>1</v>
      </c>
      <c r="DR529">
        <v>1758825785.714286</v>
      </c>
      <c r="DS529">
        <v>470.5892857142857</v>
      </c>
      <c r="DT529">
        <v>508.7682142857144</v>
      </c>
      <c r="DU529">
        <v>23.06125</v>
      </c>
      <c r="DV529">
        <v>20.98926785714286</v>
      </c>
      <c r="DW529">
        <v>470.9747142857142</v>
      </c>
      <c r="DX529">
        <v>22.94097142857143</v>
      </c>
      <c r="DY529">
        <v>499.9791428571429</v>
      </c>
      <c r="DZ529">
        <v>91.04212142857145</v>
      </c>
      <c r="EA529">
        <v>0.02914534999999999</v>
      </c>
      <c r="EB529">
        <v>29.80956785714286</v>
      </c>
      <c r="EC529">
        <v>30.00277857142857</v>
      </c>
      <c r="ED529">
        <v>999.9000000000002</v>
      </c>
      <c r="EE529">
        <v>0</v>
      </c>
      <c r="EF529">
        <v>0</v>
      </c>
      <c r="EG529">
        <v>9997.101785714285</v>
      </c>
      <c r="EH529">
        <v>0</v>
      </c>
      <c r="EI529">
        <v>11.81745</v>
      </c>
      <c r="EJ529">
        <v>-38.17895</v>
      </c>
      <c r="EK529">
        <v>481.6978571428572</v>
      </c>
      <c r="EL529">
        <v>519.6758928571429</v>
      </c>
      <c r="EM529">
        <v>2.071977142857143</v>
      </c>
      <c r="EN529">
        <v>508.7682142857144</v>
      </c>
      <c r="EO529">
        <v>20.98926785714286</v>
      </c>
      <c r="EP529">
        <v>2.099543571428571</v>
      </c>
      <c r="EQ529">
        <v>1.910907142857143</v>
      </c>
      <c r="ER529">
        <v>18.215725</v>
      </c>
      <c r="ES529">
        <v>16.72481428571428</v>
      </c>
      <c r="ET529">
        <v>1999.99</v>
      </c>
      <c r="EU529">
        <v>0.9800017857142856</v>
      </c>
      <c r="EV529">
        <v>0.01999782142857143</v>
      </c>
      <c r="EW529">
        <v>0</v>
      </c>
      <c r="EX529">
        <v>365.9724285714285</v>
      </c>
      <c r="EY529">
        <v>5.00097</v>
      </c>
      <c r="EZ529">
        <v>7363.586785714286</v>
      </c>
      <c r="FA529">
        <v>16707.5</v>
      </c>
      <c r="FB529">
        <v>41.31199999999999</v>
      </c>
      <c r="FC529">
        <v>41.75</v>
      </c>
      <c r="FD529">
        <v>41.25</v>
      </c>
      <c r="FE529">
        <v>41.37275</v>
      </c>
      <c r="FF529">
        <v>41.81199999999999</v>
      </c>
      <c r="FG529">
        <v>1955.09</v>
      </c>
      <c r="FH529">
        <v>39.89964285714286</v>
      </c>
      <c r="FI529">
        <v>0</v>
      </c>
      <c r="FJ529">
        <v>1758825795</v>
      </c>
      <c r="FK529">
        <v>0</v>
      </c>
      <c r="FL529">
        <v>366.1331923076922</v>
      </c>
      <c r="FM529">
        <v>14.24625638805343</v>
      </c>
      <c r="FN529">
        <v>277.4827346848716</v>
      </c>
      <c r="FO529">
        <v>7366.088076923076</v>
      </c>
      <c r="FP529">
        <v>15</v>
      </c>
      <c r="FQ529">
        <v>0</v>
      </c>
      <c r="FR529" t="s">
        <v>441</v>
      </c>
      <c r="FS529">
        <v>1747247426.5</v>
      </c>
      <c r="FT529">
        <v>1747247420.5</v>
      </c>
      <c r="FU529">
        <v>0</v>
      </c>
      <c r="FV529">
        <v>1.027</v>
      </c>
      <c r="FW529">
        <v>0.031</v>
      </c>
      <c r="FX529">
        <v>0.02</v>
      </c>
      <c r="FY529">
        <v>0.05</v>
      </c>
      <c r="FZ529">
        <v>420</v>
      </c>
      <c r="GA529">
        <v>16</v>
      </c>
      <c r="GB529">
        <v>0.01</v>
      </c>
      <c r="GC529">
        <v>0.1</v>
      </c>
      <c r="GD529">
        <v>-37.38675121951219</v>
      </c>
      <c r="GE529">
        <v>-12.16681254355397</v>
      </c>
      <c r="GF529">
        <v>1.25843863036739</v>
      </c>
      <c r="GG529">
        <v>0</v>
      </c>
      <c r="GH529">
        <v>365.0917647058823</v>
      </c>
      <c r="GI529">
        <v>14.56357525305224</v>
      </c>
      <c r="GJ529">
        <v>1.440554918789436</v>
      </c>
      <c r="GK529">
        <v>-1</v>
      </c>
      <c r="GL529">
        <v>2.072787317073171</v>
      </c>
      <c r="GM529">
        <v>-0.01623073170731493</v>
      </c>
      <c r="GN529">
        <v>0.002095712259608736</v>
      </c>
      <c r="GO529">
        <v>1</v>
      </c>
      <c r="GP529">
        <v>1</v>
      </c>
      <c r="GQ529">
        <v>2</v>
      </c>
      <c r="GR529" t="s">
        <v>442</v>
      </c>
      <c r="GS529">
        <v>3.13548</v>
      </c>
      <c r="GT529">
        <v>2.68958</v>
      </c>
      <c r="GU529">
        <v>0.107116</v>
      </c>
      <c r="GV529">
        <v>0.111982</v>
      </c>
      <c r="GW529">
        <v>0.10405</v>
      </c>
      <c r="GX529">
        <v>0.09619460000000001</v>
      </c>
      <c r="GY529">
        <v>28357.2</v>
      </c>
      <c r="GZ529">
        <v>28257.3</v>
      </c>
      <c r="HA529">
        <v>29525</v>
      </c>
      <c r="HB529">
        <v>29407.7</v>
      </c>
      <c r="HC529">
        <v>34947.9</v>
      </c>
      <c r="HD529">
        <v>35205.3</v>
      </c>
      <c r="HE529">
        <v>41544.4</v>
      </c>
      <c r="HF529">
        <v>41779.4</v>
      </c>
      <c r="HG529">
        <v>1.92315</v>
      </c>
      <c r="HH529">
        <v>1.88245</v>
      </c>
      <c r="HI529">
        <v>0.089556</v>
      </c>
      <c r="HJ529">
        <v>0</v>
      </c>
      <c r="HK529">
        <v>28.5409</v>
      </c>
      <c r="HL529">
        <v>999.9</v>
      </c>
      <c r="HM529">
        <v>52</v>
      </c>
      <c r="HN529">
        <v>30.9</v>
      </c>
      <c r="HO529">
        <v>25.6199</v>
      </c>
      <c r="HP529">
        <v>62.0239</v>
      </c>
      <c r="HQ529">
        <v>25.7692</v>
      </c>
      <c r="HR529">
        <v>1</v>
      </c>
      <c r="HS529">
        <v>0.105744</v>
      </c>
      <c r="HT529">
        <v>-0.0415196</v>
      </c>
      <c r="HU529">
        <v>20.3405</v>
      </c>
      <c r="HV529">
        <v>5.21654</v>
      </c>
      <c r="HW529">
        <v>12.0104</v>
      </c>
      <c r="HX529">
        <v>4.9884</v>
      </c>
      <c r="HY529">
        <v>3.28768</v>
      </c>
      <c r="HZ529">
        <v>9999</v>
      </c>
      <c r="IA529">
        <v>9999</v>
      </c>
      <c r="IB529">
        <v>9999</v>
      </c>
      <c r="IC529">
        <v>6.9</v>
      </c>
      <c r="ID529">
        <v>1.86761</v>
      </c>
      <c r="IE529">
        <v>1.86674</v>
      </c>
      <c r="IF529">
        <v>1.86602</v>
      </c>
      <c r="IG529">
        <v>1.86601</v>
      </c>
      <c r="IH529">
        <v>1.86784</v>
      </c>
      <c r="II529">
        <v>1.87028</v>
      </c>
      <c r="IJ529">
        <v>1.86902</v>
      </c>
      <c r="IK529">
        <v>1.87042</v>
      </c>
      <c r="IL529">
        <v>0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-0.405</v>
      </c>
      <c r="IZ529">
        <v>0.1203</v>
      </c>
      <c r="JA529">
        <v>-0.08430758455233166</v>
      </c>
      <c r="JB529">
        <v>-0.0005046786976645747</v>
      </c>
      <c r="JC529">
        <v>-2.788243218172637E-07</v>
      </c>
      <c r="JD529">
        <v>-1.458253586176284E-11</v>
      </c>
      <c r="JE529">
        <v>-0.06436460862781151</v>
      </c>
      <c r="JF529">
        <v>-0.004978686969522418</v>
      </c>
      <c r="JG529">
        <v>0.0008967905392753483</v>
      </c>
      <c r="JH529">
        <v>-1.433903952826167E-05</v>
      </c>
      <c r="JI529">
        <v>4</v>
      </c>
      <c r="JJ529">
        <v>2332</v>
      </c>
      <c r="JK529">
        <v>1</v>
      </c>
      <c r="JL529">
        <v>26</v>
      </c>
      <c r="JM529">
        <v>192972.8</v>
      </c>
      <c r="JN529">
        <v>192972.9</v>
      </c>
      <c r="JO529">
        <v>1.28296</v>
      </c>
      <c r="JP529">
        <v>2.26807</v>
      </c>
      <c r="JQ529">
        <v>1.39648</v>
      </c>
      <c r="JR529">
        <v>2.34741</v>
      </c>
      <c r="JS529">
        <v>1.49536</v>
      </c>
      <c r="JT529">
        <v>2.71362</v>
      </c>
      <c r="JU529">
        <v>36.4343</v>
      </c>
      <c r="JV529">
        <v>24.07</v>
      </c>
      <c r="JW529">
        <v>18</v>
      </c>
      <c r="JX529">
        <v>490.459</v>
      </c>
      <c r="JY529">
        <v>454.649</v>
      </c>
      <c r="JZ529">
        <v>27.8247</v>
      </c>
      <c r="KA529">
        <v>28.9288</v>
      </c>
      <c r="KB529">
        <v>30.0002</v>
      </c>
      <c r="KC529">
        <v>28.6813</v>
      </c>
      <c r="KD529">
        <v>28.602</v>
      </c>
      <c r="KE529">
        <v>25.7225</v>
      </c>
      <c r="KF529">
        <v>25.4142</v>
      </c>
      <c r="KG529">
        <v>75.0264</v>
      </c>
      <c r="KH529">
        <v>27.8479</v>
      </c>
      <c r="KI529">
        <v>554.04</v>
      </c>
      <c r="KJ529">
        <v>20.9314</v>
      </c>
      <c r="KK529">
        <v>100.904</v>
      </c>
      <c r="KL529">
        <v>100.466</v>
      </c>
    </row>
    <row r="530" spans="1:298">
      <c r="A530">
        <v>514</v>
      </c>
      <c r="B530">
        <v>1758825798.5</v>
      </c>
      <c r="C530">
        <v>12763.40000009537</v>
      </c>
      <c r="D530" t="s">
        <v>1477</v>
      </c>
      <c r="E530" t="s">
        <v>1478</v>
      </c>
      <c r="F530">
        <v>5</v>
      </c>
      <c r="G530" t="s">
        <v>1412</v>
      </c>
      <c r="H530" t="s">
        <v>437</v>
      </c>
      <c r="I530" t="s">
        <v>438</v>
      </c>
      <c r="J530">
        <v>1758825791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552.967154108975</v>
      </c>
      <c r="AL530">
        <v>523.0608787878788</v>
      </c>
      <c r="AM530">
        <v>3.371385521846936</v>
      </c>
      <c r="AN530">
        <v>65.06535243092706</v>
      </c>
      <c r="AO530">
        <f>(AQ530 - AP530 + DZ530*1E3/(8.314*(EB530+273.15)) * AS530/DY530 * AR530) * DY530/(100*DM530) * 1000/(1000 - AQ530)</f>
        <v>0</v>
      </c>
      <c r="AP530">
        <v>20.99157830818859</v>
      </c>
      <c r="AQ530">
        <v>23.06729454545453</v>
      </c>
      <c r="AR530">
        <v>9.922086600650254E-06</v>
      </c>
      <c r="AS530">
        <v>107.8944392308671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2.7</v>
      </c>
      <c r="DN530">
        <v>0.5</v>
      </c>
      <c r="DO530" t="s">
        <v>440</v>
      </c>
      <c r="DP530">
        <v>2</v>
      </c>
      <c r="DQ530" t="b">
        <v>1</v>
      </c>
      <c r="DR530">
        <v>1758825791</v>
      </c>
      <c r="DS530">
        <v>487.8974814814814</v>
      </c>
      <c r="DT530">
        <v>526.5587777777778</v>
      </c>
      <c r="DU530">
        <v>23.0628962962963</v>
      </c>
      <c r="DV530">
        <v>20.99114814814815</v>
      </c>
      <c r="DW530">
        <v>488.2965925925926</v>
      </c>
      <c r="DX530">
        <v>22.94259629629629</v>
      </c>
      <c r="DY530">
        <v>499.9655925925926</v>
      </c>
      <c r="DZ530">
        <v>91.04454074074074</v>
      </c>
      <c r="EA530">
        <v>0.02918603333333334</v>
      </c>
      <c r="EB530">
        <v>29.81154074074074</v>
      </c>
      <c r="EC530">
        <v>30.00181851851852</v>
      </c>
      <c r="ED530">
        <v>999.9000000000001</v>
      </c>
      <c r="EE530">
        <v>0</v>
      </c>
      <c r="EF530">
        <v>0</v>
      </c>
      <c r="EG530">
        <v>9999.809999999999</v>
      </c>
      <c r="EH530">
        <v>0</v>
      </c>
      <c r="EI530">
        <v>12.08212962962963</v>
      </c>
      <c r="EJ530">
        <v>-38.66131111111112</v>
      </c>
      <c r="EK530">
        <v>499.4155555555556</v>
      </c>
      <c r="EL530">
        <v>537.849</v>
      </c>
      <c r="EM530">
        <v>2.071728888888889</v>
      </c>
      <c r="EN530">
        <v>526.5587777777778</v>
      </c>
      <c r="EO530">
        <v>20.99114814814815</v>
      </c>
      <c r="EP530">
        <v>2.099748518518519</v>
      </c>
      <c r="EQ530">
        <v>1.91112962962963</v>
      </c>
      <c r="ER530">
        <v>18.21728148148148</v>
      </c>
      <c r="ES530">
        <v>16.72665185185186</v>
      </c>
      <c r="ET530">
        <v>1999.997777777778</v>
      </c>
      <c r="EU530">
        <v>0.9800018518518518</v>
      </c>
      <c r="EV530">
        <v>0.01999772222222222</v>
      </c>
      <c r="EW530">
        <v>0</v>
      </c>
      <c r="EX530">
        <v>367.1166296296296</v>
      </c>
      <c r="EY530">
        <v>5.00097</v>
      </c>
      <c r="EZ530">
        <v>7387.875185185187</v>
      </c>
      <c r="FA530">
        <v>16707.55925925926</v>
      </c>
      <c r="FB530">
        <v>41.31199999999999</v>
      </c>
      <c r="FC530">
        <v>41.75</v>
      </c>
      <c r="FD530">
        <v>41.25</v>
      </c>
      <c r="FE530">
        <v>41.375</v>
      </c>
      <c r="FF530">
        <v>41.81199999999999</v>
      </c>
      <c r="FG530">
        <v>1955.097777777778</v>
      </c>
      <c r="FH530">
        <v>39.89962962962963</v>
      </c>
      <c r="FI530">
        <v>0</v>
      </c>
      <c r="FJ530">
        <v>1758825799.8</v>
      </c>
      <c r="FK530">
        <v>0</v>
      </c>
      <c r="FL530">
        <v>367.1731538461539</v>
      </c>
      <c r="FM530">
        <v>12.86550427997846</v>
      </c>
      <c r="FN530">
        <v>269.0786326683207</v>
      </c>
      <c r="FO530">
        <v>7387.98423076923</v>
      </c>
      <c r="FP530">
        <v>15</v>
      </c>
      <c r="FQ530">
        <v>0</v>
      </c>
      <c r="FR530" t="s">
        <v>441</v>
      </c>
      <c r="FS530">
        <v>1747247426.5</v>
      </c>
      <c r="FT530">
        <v>1747247420.5</v>
      </c>
      <c r="FU530">
        <v>0</v>
      </c>
      <c r="FV530">
        <v>1.027</v>
      </c>
      <c r="FW530">
        <v>0.031</v>
      </c>
      <c r="FX530">
        <v>0.02</v>
      </c>
      <c r="FY530">
        <v>0.05</v>
      </c>
      <c r="FZ530">
        <v>420</v>
      </c>
      <c r="GA530">
        <v>16</v>
      </c>
      <c r="GB530">
        <v>0.01</v>
      </c>
      <c r="GC530">
        <v>0.1</v>
      </c>
      <c r="GD530">
        <v>-38.32266</v>
      </c>
      <c r="GE530">
        <v>-5.870314446528947</v>
      </c>
      <c r="GF530">
        <v>0.5935651892589392</v>
      </c>
      <c r="GG530">
        <v>0</v>
      </c>
      <c r="GH530">
        <v>366.3449411764706</v>
      </c>
      <c r="GI530">
        <v>13.47477464260408</v>
      </c>
      <c r="GJ530">
        <v>1.340141189690287</v>
      </c>
      <c r="GK530">
        <v>-1</v>
      </c>
      <c r="GL530">
        <v>2.0723325</v>
      </c>
      <c r="GM530">
        <v>-0.005202326454039713</v>
      </c>
      <c r="GN530">
        <v>0.00204926541716781</v>
      </c>
      <c r="GO530">
        <v>1</v>
      </c>
      <c r="GP530">
        <v>1</v>
      </c>
      <c r="GQ530">
        <v>2</v>
      </c>
      <c r="GR530" t="s">
        <v>442</v>
      </c>
      <c r="GS530">
        <v>3.13568</v>
      </c>
      <c r="GT530">
        <v>2.68967</v>
      </c>
      <c r="GU530">
        <v>0.109701</v>
      </c>
      <c r="GV530">
        <v>0.114494</v>
      </c>
      <c r="GW530">
        <v>0.10406</v>
      </c>
      <c r="GX530">
        <v>0.09619</v>
      </c>
      <c r="GY530">
        <v>28274.7</v>
      </c>
      <c r="GZ530">
        <v>28177.2</v>
      </c>
      <c r="HA530">
        <v>29524.7</v>
      </c>
      <c r="HB530">
        <v>29407.5</v>
      </c>
      <c r="HC530">
        <v>34947.3</v>
      </c>
      <c r="HD530">
        <v>35205.5</v>
      </c>
      <c r="HE530">
        <v>41544.1</v>
      </c>
      <c r="HF530">
        <v>41779.3</v>
      </c>
      <c r="HG530">
        <v>1.92342</v>
      </c>
      <c r="HH530">
        <v>1.88235</v>
      </c>
      <c r="HI530">
        <v>0.090003</v>
      </c>
      <c r="HJ530">
        <v>0</v>
      </c>
      <c r="HK530">
        <v>28.5414</v>
      </c>
      <c r="HL530">
        <v>999.9</v>
      </c>
      <c r="HM530">
        <v>52</v>
      </c>
      <c r="HN530">
        <v>30.9</v>
      </c>
      <c r="HO530">
        <v>25.6205</v>
      </c>
      <c r="HP530">
        <v>61.8539</v>
      </c>
      <c r="HQ530">
        <v>25.7772</v>
      </c>
      <c r="HR530">
        <v>1</v>
      </c>
      <c r="HS530">
        <v>0.105803</v>
      </c>
      <c r="HT530">
        <v>0.0172821</v>
      </c>
      <c r="HU530">
        <v>20.3407</v>
      </c>
      <c r="HV530">
        <v>5.21684</v>
      </c>
      <c r="HW530">
        <v>12.0104</v>
      </c>
      <c r="HX530">
        <v>4.98875</v>
      </c>
      <c r="HY530">
        <v>3.28772</v>
      </c>
      <c r="HZ530">
        <v>9999</v>
      </c>
      <c r="IA530">
        <v>9999</v>
      </c>
      <c r="IB530">
        <v>9999</v>
      </c>
      <c r="IC530">
        <v>6.9</v>
      </c>
      <c r="ID530">
        <v>1.86762</v>
      </c>
      <c r="IE530">
        <v>1.86673</v>
      </c>
      <c r="IF530">
        <v>1.86603</v>
      </c>
      <c r="IG530">
        <v>1.86601</v>
      </c>
      <c r="IH530">
        <v>1.86784</v>
      </c>
      <c r="II530">
        <v>1.87027</v>
      </c>
      <c r="IJ530">
        <v>1.86901</v>
      </c>
      <c r="IK530">
        <v>1.87042</v>
      </c>
      <c r="IL530">
        <v>0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-0.418</v>
      </c>
      <c r="IZ530">
        <v>0.1203</v>
      </c>
      <c r="JA530">
        <v>-0.08430758455233166</v>
      </c>
      <c r="JB530">
        <v>-0.0005046786976645747</v>
      </c>
      <c r="JC530">
        <v>-2.788243218172637E-07</v>
      </c>
      <c r="JD530">
        <v>-1.458253586176284E-11</v>
      </c>
      <c r="JE530">
        <v>-0.06436460862781151</v>
      </c>
      <c r="JF530">
        <v>-0.004978686969522418</v>
      </c>
      <c r="JG530">
        <v>0.0008967905392753483</v>
      </c>
      <c r="JH530">
        <v>-1.433903952826167E-05</v>
      </c>
      <c r="JI530">
        <v>4</v>
      </c>
      <c r="JJ530">
        <v>2332</v>
      </c>
      <c r="JK530">
        <v>1</v>
      </c>
      <c r="JL530">
        <v>26</v>
      </c>
      <c r="JM530">
        <v>192972.9</v>
      </c>
      <c r="JN530">
        <v>192973</v>
      </c>
      <c r="JO530">
        <v>1.31592</v>
      </c>
      <c r="JP530">
        <v>2.26318</v>
      </c>
      <c r="JQ530">
        <v>1.39648</v>
      </c>
      <c r="JR530">
        <v>2.34619</v>
      </c>
      <c r="JS530">
        <v>1.49536</v>
      </c>
      <c r="JT530">
        <v>2.67578</v>
      </c>
      <c r="JU530">
        <v>36.4343</v>
      </c>
      <c r="JV530">
        <v>24.07</v>
      </c>
      <c r="JW530">
        <v>18</v>
      </c>
      <c r="JX530">
        <v>490.667</v>
      </c>
      <c r="JY530">
        <v>454.623</v>
      </c>
      <c r="JZ530">
        <v>27.8434</v>
      </c>
      <c r="KA530">
        <v>28.9338</v>
      </c>
      <c r="KB530">
        <v>30.0003</v>
      </c>
      <c r="KC530">
        <v>28.6855</v>
      </c>
      <c r="KD530">
        <v>28.6069</v>
      </c>
      <c r="KE530">
        <v>26.3879</v>
      </c>
      <c r="KF530">
        <v>25.4142</v>
      </c>
      <c r="KG530">
        <v>75.0264</v>
      </c>
      <c r="KH530">
        <v>27.8406</v>
      </c>
      <c r="KI530">
        <v>574.1</v>
      </c>
      <c r="KJ530">
        <v>20.9336</v>
      </c>
      <c r="KK530">
        <v>100.903</v>
      </c>
      <c r="KL530">
        <v>100.466</v>
      </c>
    </row>
    <row r="531" spans="1:298">
      <c r="A531">
        <v>515</v>
      </c>
      <c r="B531">
        <v>1758825803.5</v>
      </c>
      <c r="C531">
        <v>12768.40000009537</v>
      </c>
      <c r="D531" t="s">
        <v>1479</v>
      </c>
      <c r="E531" t="s">
        <v>1480</v>
      </c>
      <c r="F531">
        <v>5</v>
      </c>
      <c r="G531" t="s">
        <v>1412</v>
      </c>
      <c r="H531" t="s">
        <v>437</v>
      </c>
      <c r="I531" t="s">
        <v>438</v>
      </c>
      <c r="J531">
        <v>1758825795.714286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570.1009248474354</v>
      </c>
      <c r="AL531">
        <v>540.0369575757572</v>
      </c>
      <c r="AM531">
        <v>3.392932540769658</v>
      </c>
      <c r="AN531">
        <v>65.06535243092706</v>
      </c>
      <c r="AO531">
        <f>(AQ531 - AP531 + DZ531*1E3/(8.314*(EB531+273.15)) * AS531/DY531 * AR531) * DY531/(100*DM531) * 1000/(1000 - AQ531)</f>
        <v>0</v>
      </c>
      <c r="AP531">
        <v>20.99297284856421</v>
      </c>
      <c r="AQ531">
        <v>23.06672303030303</v>
      </c>
      <c r="AR531">
        <v>-2.833961108256877E-06</v>
      </c>
      <c r="AS531">
        <v>107.8944392308671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2.7</v>
      </c>
      <c r="DN531">
        <v>0.5</v>
      </c>
      <c r="DO531" t="s">
        <v>440</v>
      </c>
      <c r="DP531">
        <v>2</v>
      </c>
      <c r="DQ531" t="b">
        <v>1</v>
      </c>
      <c r="DR531">
        <v>1758825795.714286</v>
      </c>
      <c r="DS531">
        <v>503.4594999999999</v>
      </c>
      <c r="DT531">
        <v>542.4086428571429</v>
      </c>
      <c r="DU531">
        <v>23.06491071428571</v>
      </c>
      <c r="DV531">
        <v>20.99202857142857</v>
      </c>
      <c r="DW531">
        <v>503.8709285714285</v>
      </c>
      <c r="DX531">
        <v>22.9446</v>
      </c>
      <c r="DY531">
        <v>499.9878571428571</v>
      </c>
      <c r="DZ531">
        <v>91.04707500000002</v>
      </c>
      <c r="EA531">
        <v>0.02922954642857143</v>
      </c>
      <c r="EB531">
        <v>29.81283214285714</v>
      </c>
      <c r="EC531">
        <v>30.00638571428571</v>
      </c>
      <c r="ED531">
        <v>999.9000000000002</v>
      </c>
      <c r="EE531">
        <v>0</v>
      </c>
      <c r="EF531">
        <v>0</v>
      </c>
      <c r="EG531">
        <v>10003.67357142857</v>
      </c>
      <c r="EH531">
        <v>0</v>
      </c>
      <c r="EI531">
        <v>12.38748928571428</v>
      </c>
      <c r="EJ531">
        <v>-38.94914642857142</v>
      </c>
      <c r="EK531">
        <v>515.346</v>
      </c>
      <c r="EL531">
        <v>554.0390714285714</v>
      </c>
      <c r="EM531">
        <v>2.072868928571428</v>
      </c>
      <c r="EN531">
        <v>542.4086428571429</v>
      </c>
      <c r="EO531">
        <v>20.99202857142857</v>
      </c>
      <c r="EP531">
        <v>2.0999925</v>
      </c>
      <c r="EQ531">
        <v>1.911263571428571</v>
      </c>
      <c r="ER531">
        <v>18.21912857142857</v>
      </c>
      <c r="ES531">
        <v>16.72775357142857</v>
      </c>
      <c r="ET531">
        <v>1999.977142857143</v>
      </c>
      <c r="EU531">
        <v>0.9800017142857144</v>
      </c>
      <c r="EV531">
        <v>0.01999792857142857</v>
      </c>
      <c r="EW531">
        <v>0</v>
      </c>
      <c r="EX531">
        <v>368.1344642857143</v>
      </c>
      <c r="EY531">
        <v>5.00097</v>
      </c>
      <c r="EZ531">
        <v>7407.536071428573</v>
      </c>
      <c r="FA531">
        <v>16707.38214285714</v>
      </c>
      <c r="FB531">
        <v>41.31199999999999</v>
      </c>
      <c r="FC531">
        <v>41.75</v>
      </c>
      <c r="FD531">
        <v>41.25</v>
      </c>
      <c r="FE531">
        <v>41.375</v>
      </c>
      <c r="FF531">
        <v>41.81199999999999</v>
      </c>
      <c r="FG531">
        <v>1955.077142857143</v>
      </c>
      <c r="FH531">
        <v>39.89964285714286</v>
      </c>
      <c r="FI531">
        <v>0</v>
      </c>
      <c r="FJ531">
        <v>1758825804.6</v>
      </c>
      <c r="FK531">
        <v>0</v>
      </c>
      <c r="FL531">
        <v>368.1767307692308</v>
      </c>
      <c r="FM531">
        <v>11.62143589904674</v>
      </c>
      <c r="FN531">
        <v>246.1367521557965</v>
      </c>
      <c r="FO531">
        <v>7408.106923076923</v>
      </c>
      <c r="FP531">
        <v>15</v>
      </c>
      <c r="FQ531">
        <v>0</v>
      </c>
      <c r="FR531" t="s">
        <v>441</v>
      </c>
      <c r="FS531">
        <v>1747247426.5</v>
      </c>
      <c r="FT531">
        <v>1747247420.5</v>
      </c>
      <c r="FU531">
        <v>0</v>
      </c>
      <c r="FV531">
        <v>1.027</v>
      </c>
      <c r="FW531">
        <v>0.031</v>
      </c>
      <c r="FX531">
        <v>0.02</v>
      </c>
      <c r="FY531">
        <v>0.05</v>
      </c>
      <c r="FZ531">
        <v>420</v>
      </c>
      <c r="GA531">
        <v>16</v>
      </c>
      <c r="GB531">
        <v>0.01</v>
      </c>
      <c r="GC531">
        <v>0.1</v>
      </c>
      <c r="GD531">
        <v>-38.75810975609756</v>
      </c>
      <c r="GE531">
        <v>-3.753395121951293</v>
      </c>
      <c r="GF531">
        <v>0.3783334165140059</v>
      </c>
      <c r="GG531">
        <v>0</v>
      </c>
      <c r="GH531">
        <v>367.5395882352942</v>
      </c>
      <c r="GI531">
        <v>12.64168066889621</v>
      </c>
      <c r="GJ531">
        <v>1.258680661216505</v>
      </c>
      <c r="GK531">
        <v>-1</v>
      </c>
      <c r="GL531">
        <v>2.072455609756098</v>
      </c>
      <c r="GM531">
        <v>0.01403895470382847</v>
      </c>
      <c r="GN531">
        <v>0.00215687109510059</v>
      </c>
      <c r="GO531">
        <v>1</v>
      </c>
      <c r="GP531">
        <v>1</v>
      </c>
      <c r="GQ531">
        <v>2</v>
      </c>
      <c r="GR531" t="s">
        <v>442</v>
      </c>
      <c r="GS531">
        <v>3.13552</v>
      </c>
      <c r="GT531">
        <v>2.6897</v>
      </c>
      <c r="GU531">
        <v>0.112264</v>
      </c>
      <c r="GV531">
        <v>0.116981</v>
      </c>
      <c r="GW531">
        <v>0.104059</v>
      </c>
      <c r="GX531">
        <v>0.0961963</v>
      </c>
      <c r="GY531">
        <v>28193.1</v>
      </c>
      <c r="GZ531">
        <v>28098.1</v>
      </c>
      <c r="HA531">
        <v>29524.5</v>
      </c>
      <c r="HB531">
        <v>29407.6</v>
      </c>
      <c r="HC531">
        <v>34947.1</v>
      </c>
      <c r="HD531">
        <v>35205.2</v>
      </c>
      <c r="HE531">
        <v>41543.8</v>
      </c>
      <c r="HF531">
        <v>41779.3</v>
      </c>
      <c r="HG531">
        <v>1.92305</v>
      </c>
      <c r="HH531">
        <v>1.88285</v>
      </c>
      <c r="HI531">
        <v>0.0903383</v>
      </c>
      <c r="HJ531">
        <v>0</v>
      </c>
      <c r="HK531">
        <v>28.5433</v>
      </c>
      <c r="HL531">
        <v>999.9</v>
      </c>
      <c r="HM531">
        <v>52</v>
      </c>
      <c r="HN531">
        <v>30.9</v>
      </c>
      <c r="HO531">
        <v>25.6185</v>
      </c>
      <c r="HP531">
        <v>62.0739</v>
      </c>
      <c r="HQ531">
        <v>25.597</v>
      </c>
      <c r="HR531">
        <v>1</v>
      </c>
      <c r="HS531">
        <v>0.106275</v>
      </c>
      <c r="HT531">
        <v>0.0558932</v>
      </c>
      <c r="HU531">
        <v>20.3408</v>
      </c>
      <c r="HV531">
        <v>5.21714</v>
      </c>
      <c r="HW531">
        <v>12.0105</v>
      </c>
      <c r="HX531">
        <v>4.9889</v>
      </c>
      <c r="HY531">
        <v>3.28768</v>
      </c>
      <c r="HZ531">
        <v>9999</v>
      </c>
      <c r="IA531">
        <v>9999</v>
      </c>
      <c r="IB531">
        <v>9999</v>
      </c>
      <c r="IC531">
        <v>6.9</v>
      </c>
      <c r="ID531">
        <v>1.86763</v>
      </c>
      <c r="IE531">
        <v>1.86674</v>
      </c>
      <c r="IF531">
        <v>1.86602</v>
      </c>
      <c r="IG531">
        <v>1.866</v>
      </c>
      <c r="IH531">
        <v>1.86784</v>
      </c>
      <c r="II531">
        <v>1.87028</v>
      </c>
      <c r="IJ531">
        <v>1.86896</v>
      </c>
      <c r="IK531">
        <v>1.87042</v>
      </c>
      <c r="IL531">
        <v>0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-0.432</v>
      </c>
      <c r="IZ531">
        <v>0.1203</v>
      </c>
      <c r="JA531">
        <v>-0.08430758455233166</v>
      </c>
      <c r="JB531">
        <v>-0.0005046786976645747</v>
      </c>
      <c r="JC531">
        <v>-2.788243218172637E-07</v>
      </c>
      <c r="JD531">
        <v>-1.458253586176284E-11</v>
      </c>
      <c r="JE531">
        <v>-0.06436460862781151</v>
      </c>
      <c r="JF531">
        <v>-0.004978686969522418</v>
      </c>
      <c r="JG531">
        <v>0.0008967905392753483</v>
      </c>
      <c r="JH531">
        <v>-1.433903952826167E-05</v>
      </c>
      <c r="JI531">
        <v>4</v>
      </c>
      <c r="JJ531">
        <v>2332</v>
      </c>
      <c r="JK531">
        <v>1</v>
      </c>
      <c r="JL531">
        <v>26</v>
      </c>
      <c r="JM531">
        <v>192973</v>
      </c>
      <c r="JN531">
        <v>192973</v>
      </c>
      <c r="JO531">
        <v>1.34521</v>
      </c>
      <c r="JP531">
        <v>2.27661</v>
      </c>
      <c r="JQ531">
        <v>1.39648</v>
      </c>
      <c r="JR531">
        <v>2.34375</v>
      </c>
      <c r="JS531">
        <v>1.49536</v>
      </c>
      <c r="JT531">
        <v>2.55859</v>
      </c>
      <c r="JU531">
        <v>36.4343</v>
      </c>
      <c r="JV531">
        <v>24.0612</v>
      </c>
      <c r="JW531">
        <v>18</v>
      </c>
      <c r="JX531">
        <v>490.47</v>
      </c>
      <c r="JY531">
        <v>454.975</v>
      </c>
      <c r="JZ531">
        <v>27.8398</v>
      </c>
      <c r="KA531">
        <v>28.9381</v>
      </c>
      <c r="KB531">
        <v>30.0005</v>
      </c>
      <c r="KC531">
        <v>28.6904</v>
      </c>
      <c r="KD531">
        <v>28.6117</v>
      </c>
      <c r="KE531">
        <v>26.9689</v>
      </c>
      <c r="KF531">
        <v>25.4142</v>
      </c>
      <c r="KG531">
        <v>75.0264</v>
      </c>
      <c r="KH531">
        <v>27.8321</v>
      </c>
      <c r="KI531">
        <v>587.4589999999999</v>
      </c>
      <c r="KJ531">
        <v>20.9304</v>
      </c>
      <c r="KK531">
        <v>100.902</v>
      </c>
      <c r="KL531">
        <v>100.466</v>
      </c>
    </row>
    <row r="532" spans="1:298">
      <c r="A532">
        <v>516</v>
      </c>
      <c r="B532">
        <v>1758825808.5</v>
      </c>
      <c r="C532">
        <v>12773.40000009537</v>
      </c>
      <c r="D532" t="s">
        <v>1481</v>
      </c>
      <c r="E532" t="s">
        <v>1482</v>
      </c>
      <c r="F532">
        <v>5</v>
      </c>
      <c r="G532" t="s">
        <v>1412</v>
      </c>
      <c r="H532" t="s">
        <v>437</v>
      </c>
      <c r="I532" t="s">
        <v>438</v>
      </c>
      <c r="J532">
        <v>1758825801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587.2823563196157</v>
      </c>
      <c r="AL532">
        <v>557.1320787878786</v>
      </c>
      <c r="AM532">
        <v>3.416119081868179</v>
      </c>
      <c r="AN532">
        <v>65.06535243092706</v>
      </c>
      <c r="AO532">
        <f>(AQ532 - AP532 + DZ532*1E3/(8.314*(EB532+273.15)) * AS532/DY532 * AR532) * DY532/(100*DM532) * 1000/(1000 - AQ532)</f>
        <v>0</v>
      </c>
      <c r="AP532">
        <v>20.99364793202101</v>
      </c>
      <c r="AQ532">
        <v>23.06616424242425</v>
      </c>
      <c r="AR532">
        <v>-2.036704226821668E-06</v>
      </c>
      <c r="AS532">
        <v>107.8944392308671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2.7</v>
      </c>
      <c r="DN532">
        <v>0.5</v>
      </c>
      <c r="DO532" t="s">
        <v>440</v>
      </c>
      <c r="DP532">
        <v>2</v>
      </c>
      <c r="DQ532" t="b">
        <v>1</v>
      </c>
      <c r="DR532">
        <v>1758825801</v>
      </c>
      <c r="DS532">
        <v>520.9853703703704</v>
      </c>
      <c r="DT532">
        <v>560.1534444444444</v>
      </c>
      <c r="DU532">
        <v>23.06662222222223</v>
      </c>
      <c r="DV532">
        <v>20.99274074074074</v>
      </c>
      <c r="DW532">
        <v>521.4107777777778</v>
      </c>
      <c r="DX532">
        <v>22.9462962962963</v>
      </c>
      <c r="DY532">
        <v>500.0061481481482</v>
      </c>
      <c r="DZ532">
        <v>91.04832592592594</v>
      </c>
      <c r="EA532">
        <v>0.02922710740740741</v>
      </c>
      <c r="EB532">
        <v>29.81254814814815</v>
      </c>
      <c r="EC532">
        <v>30.00842962962963</v>
      </c>
      <c r="ED532">
        <v>999.9000000000001</v>
      </c>
      <c r="EE532">
        <v>0</v>
      </c>
      <c r="EF532">
        <v>0</v>
      </c>
      <c r="EG532">
        <v>10010.26666666667</v>
      </c>
      <c r="EH532">
        <v>0</v>
      </c>
      <c r="EI532">
        <v>12.57419259259259</v>
      </c>
      <c r="EJ532">
        <v>-39.16814814814815</v>
      </c>
      <c r="EK532">
        <v>533.2865185185185</v>
      </c>
      <c r="EL532">
        <v>572.1648148148148</v>
      </c>
      <c r="EM532">
        <v>2.07387962962963</v>
      </c>
      <c r="EN532">
        <v>560.1534444444444</v>
      </c>
      <c r="EO532">
        <v>20.99274074074074</v>
      </c>
      <c r="EP532">
        <v>2.100177777777778</v>
      </c>
      <c r="EQ532">
        <v>1.911354444444445</v>
      </c>
      <c r="ER532">
        <v>18.22052592592593</v>
      </c>
      <c r="ES532">
        <v>16.7285</v>
      </c>
      <c r="ET532">
        <v>1999.998518518518</v>
      </c>
      <c r="EU532">
        <v>0.9800018518518518</v>
      </c>
      <c r="EV532">
        <v>0.01999772222222222</v>
      </c>
      <c r="EW532">
        <v>0</v>
      </c>
      <c r="EX532">
        <v>369.1618148148148</v>
      </c>
      <c r="EY532">
        <v>5.00097</v>
      </c>
      <c r="EZ532">
        <v>7427.512592592592</v>
      </c>
      <c r="FA532">
        <v>16707.55555555555</v>
      </c>
      <c r="FB532">
        <v>41.31199999999999</v>
      </c>
      <c r="FC532">
        <v>41.75</v>
      </c>
      <c r="FD532">
        <v>41.25</v>
      </c>
      <c r="FE532">
        <v>41.375</v>
      </c>
      <c r="FF532">
        <v>41.81199999999999</v>
      </c>
      <c r="FG532">
        <v>1955.098518518519</v>
      </c>
      <c r="FH532">
        <v>39.89962962962963</v>
      </c>
      <c r="FI532">
        <v>0</v>
      </c>
      <c r="FJ532">
        <v>1758825810</v>
      </c>
      <c r="FK532">
        <v>0</v>
      </c>
      <c r="FL532">
        <v>369.21396</v>
      </c>
      <c r="FM532">
        <v>11.1839999778681</v>
      </c>
      <c r="FN532">
        <v>199.6053843064846</v>
      </c>
      <c r="FO532">
        <v>7429.4452</v>
      </c>
      <c r="FP532">
        <v>15</v>
      </c>
      <c r="FQ532">
        <v>0</v>
      </c>
      <c r="FR532" t="s">
        <v>441</v>
      </c>
      <c r="FS532">
        <v>1747247426.5</v>
      </c>
      <c r="FT532">
        <v>1747247420.5</v>
      </c>
      <c r="FU532">
        <v>0</v>
      </c>
      <c r="FV532">
        <v>1.027</v>
      </c>
      <c r="FW532">
        <v>0.031</v>
      </c>
      <c r="FX532">
        <v>0.02</v>
      </c>
      <c r="FY532">
        <v>0.05</v>
      </c>
      <c r="FZ532">
        <v>420</v>
      </c>
      <c r="GA532">
        <v>16</v>
      </c>
      <c r="GB532">
        <v>0.01</v>
      </c>
      <c r="GC532">
        <v>0.1</v>
      </c>
      <c r="GD532">
        <v>-39.03507804878048</v>
      </c>
      <c r="GE532">
        <v>-2.605620209059166</v>
      </c>
      <c r="GF532">
        <v>0.2627964477171983</v>
      </c>
      <c r="GG532">
        <v>0</v>
      </c>
      <c r="GH532">
        <v>368.6262647058824</v>
      </c>
      <c r="GI532">
        <v>11.36401832254975</v>
      </c>
      <c r="GJ532">
        <v>1.140538889886071</v>
      </c>
      <c r="GK532">
        <v>-1</v>
      </c>
      <c r="GL532">
        <v>2.07293268292683</v>
      </c>
      <c r="GM532">
        <v>0.01237379790940927</v>
      </c>
      <c r="GN532">
        <v>0.001909724822969172</v>
      </c>
      <c r="GO532">
        <v>1</v>
      </c>
      <c r="GP532">
        <v>1</v>
      </c>
      <c r="GQ532">
        <v>2</v>
      </c>
      <c r="GR532" t="s">
        <v>442</v>
      </c>
      <c r="GS532">
        <v>3.13555</v>
      </c>
      <c r="GT532">
        <v>2.68944</v>
      </c>
      <c r="GU532">
        <v>0.114796</v>
      </c>
      <c r="GV532">
        <v>0.119413</v>
      </c>
      <c r="GW532">
        <v>0.104057</v>
      </c>
      <c r="GX532">
        <v>0.0961943</v>
      </c>
      <c r="GY532">
        <v>28112.5</v>
      </c>
      <c r="GZ532">
        <v>28020.1</v>
      </c>
      <c r="HA532">
        <v>29524.3</v>
      </c>
      <c r="HB532">
        <v>29407</v>
      </c>
      <c r="HC532">
        <v>34947</v>
      </c>
      <c r="HD532">
        <v>35204.5</v>
      </c>
      <c r="HE532">
        <v>41543.6</v>
      </c>
      <c r="HF532">
        <v>41778.3</v>
      </c>
      <c r="HG532">
        <v>1.92318</v>
      </c>
      <c r="HH532">
        <v>1.88227</v>
      </c>
      <c r="HI532">
        <v>0.0893697</v>
      </c>
      <c r="HJ532">
        <v>0</v>
      </c>
      <c r="HK532">
        <v>28.5456</v>
      </c>
      <c r="HL532">
        <v>999.9</v>
      </c>
      <c r="HM532">
        <v>52</v>
      </c>
      <c r="HN532">
        <v>30.9</v>
      </c>
      <c r="HO532">
        <v>25.6197</v>
      </c>
      <c r="HP532">
        <v>62.1439</v>
      </c>
      <c r="HQ532">
        <v>25.6811</v>
      </c>
      <c r="HR532">
        <v>1</v>
      </c>
      <c r="HS532">
        <v>0.106705</v>
      </c>
      <c r="HT532">
        <v>0.09522600000000001</v>
      </c>
      <c r="HU532">
        <v>20.3408</v>
      </c>
      <c r="HV532">
        <v>5.21699</v>
      </c>
      <c r="HW532">
        <v>12.0104</v>
      </c>
      <c r="HX532">
        <v>4.9887</v>
      </c>
      <c r="HY532">
        <v>3.2877</v>
      </c>
      <c r="HZ532">
        <v>9999</v>
      </c>
      <c r="IA532">
        <v>9999</v>
      </c>
      <c r="IB532">
        <v>9999</v>
      </c>
      <c r="IC532">
        <v>6.9</v>
      </c>
      <c r="ID532">
        <v>1.8676</v>
      </c>
      <c r="IE532">
        <v>1.86675</v>
      </c>
      <c r="IF532">
        <v>1.86602</v>
      </c>
      <c r="IG532">
        <v>1.86601</v>
      </c>
      <c r="IH532">
        <v>1.86784</v>
      </c>
      <c r="II532">
        <v>1.87028</v>
      </c>
      <c r="IJ532">
        <v>1.86896</v>
      </c>
      <c r="IK532">
        <v>1.87042</v>
      </c>
      <c r="IL532">
        <v>0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-0.445</v>
      </c>
      <c r="IZ532">
        <v>0.1203</v>
      </c>
      <c r="JA532">
        <v>-0.08430758455233166</v>
      </c>
      <c r="JB532">
        <v>-0.0005046786976645747</v>
      </c>
      <c r="JC532">
        <v>-2.788243218172637E-07</v>
      </c>
      <c r="JD532">
        <v>-1.458253586176284E-11</v>
      </c>
      <c r="JE532">
        <v>-0.06436460862781151</v>
      </c>
      <c r="JF532">
        <v>-0.004978686969522418</v>
      </c>
      <c r="JG532">
        <v>0.0008967905392753483</v>
      </c>
      <c r="JH532">
        <v>-1.433903952826167E-05</v>
      </c>
      <c r="JI532">
        <v>4</v>
      </c>
      <c r="JJ532">
        <v>2332</v>
      </c>
      <c r="JK532">
        <v>1</v>
      </c>
      <c r="JL532">
        <v>26</v>
      </c>
      <c r="JM532">
        <v>192973</v>
      </c>
      <c r="JN532">
        <v>192973.1</v>
      </c>
      <c r="JO532">
        <v>1.37695</v>
      </c>
      <c r="JP532">
        <v>2.27295</v>
      </c>
      <c r="JQ532">
        <v>1.39648</v>
      </c>
      <c r="JR532">
        <v>2.34741</v>
      </c>
      <c r="JS532">
        <v>1.49536</v>
      </c>
      <c r="JT532">
        <v>2.55859</v>
      </c>
      <c r="JU532">
        <v>36.4578</v>
      </c>
      <c r="JV532">
        <v>24.07</v>
      </c>
      <c r="JW532">
        <v>18</v>
      </c>
      <c r="JX532">
        <v>490.584</v>
      </c>
      <c r="JY532">
        <v>454.643</v>
      </c>
      <c r="JZ532">
        <v>27.83</v>
      </c>
      <c r="KA532">
        <v>28.9431</v>
      </c>
      <c r="KB532">
        <v>30.0005</v>
      </c>
      <c r="KC532">
        <v>28.6947</v>
      </c>
      <c r="KD532">
        <v>28.6155</v>
      </c>
      <c r="KE532">
        <v>27.6267</v>
      </c>
      <c r="KF532">
        <v>25.4142</v>
      </c>
      <c r="KG532">
        <v>75.0264</v>
      </c>
      <c r="KH532">
        <v>27.8202</v>
      </c>
      <c r="KI532">
        <v>607.495</v>
      </c>
      <c r="KJ532">
        <v>20.9256</v>
      </c>
      <c r="KK532">
        <v>100.901</v>
      </c>
      <c r="KL532">
        <v>100.463</v>
      </c>
    </row>
    <row r="533" spans="1:298">
      <c r="A533">
        <v>517</v>
      </c>
      <c r="B533">
        <v>1758825813.5</v>
      </c>
      <c r="C533">
        <v>12778.40000009537</v>
      </c>
      <c r="D533" t="s">
        <v>1483</v>
      </c>
      <c r="E533" t="s">
        <v>1484</v>
      </c>
      <c r="F533">
        <v>5</v>
      </c>
      <c r="G533" t="s">
        <v>1412</v>
      </c>
      <c r="H533" t="s">
        <v>437</v>
      </c>
      <c r="I533" t="s">
        <v>438</v>
      </c>
      <c r="J533">
        <v>1758825805.714286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604.4803140521368</v>
      </c>
      <c r="AL533">
        <v>574.1544363636361</v>
      </c>
      <c r="AM533">
        <v>3.410456775925043</v>
      </c>
      <c r="AN533">
        <v>65.06535243092706</v>
      </c>
      <c r="AO533">
        <f>(AQ533 - AP533 + DZ533*1E3/(8.314*(EB533+273.15)) * AS533/DY533 * AR533) * DY533/(100*DM533) * 1000/(1000 - AQ533)</f>
        <v>0</v>
      </c>
      <c r="AP533">
        <v>20.99285198094422</v>
      </c>
      <c r="AQ533">
        <v>23.0656018181818</v>
      </c>
      <c r="AR533">
        <v>-2.420528303667421E-06</v>
      </c>
      <c r="AS533">
        <v>107.8944392308671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2.7</v>
      </c>
      <c r="DN533">
        <v>0.5</v>
      </c>
      <c r="DO533" t="s">
        <v>440</v>
      </c>
      <c r="DP533">
        <v>2</v>
      </c>
      <c r="DQ533" t="b">
        <v>1</v>
      </c>
      <c r="DR533">
        <v>1758825805.714286</v>
      </c>
      <c r="DS533">
        <v>536.6489642857142</v>
      </c>
      <c r="DT533">
        <v>576.0054285714285</v>
      </c>
      <c r="DU533">
        <v>23.06699642857143</v>
      </c>
      <c r="DV533">
        <v>20.99249642857143</v>
      </c>
      <c r="DW533">
        <v>537.0870357142857</v>
      </c>
      <c r="DX533">
        <v>22.94666071428572</v>
      </c>
      <c r="DY533">
        <v>500.0225</v>
      </c>
      <c r="DZ533">
        <v>91.04858571428572</v>
      </c>
      <c r="EA533">
        <v>0.02920425714285714</v>
      </c>
      <c r="EB533">
        <v>29.81136428571429</v>
      </c>
      <c r="EC533">
        <v>30.00857142857143</v>
      </c>
      <c r="ED533">
        <v>999.9000000000002</v>
      </c>
      <c r="EE533">
        <v>0</v>
      </c>
      <c r="EF533">
        <v>0</v>
      </c>
      <c r="EG533">
        <v>10007.74107142857</v>
      </c>
      <c r="EH533">
        <v>0</v>
      </c>
      <c r="EI533">
        <v>12.32521071428572</v>
      </c>
      <c r="EJ533">
        <v>-39.35641071428571</v>
      </c>
      <c r="EK533">
        <v>549.3202142857143</v>
      </c>
      <c r="EL533">
        <v>588.3563928571429</v>
      </c>
      <c r="EM533">
        <v>2.074501428571428</v>
      </c>
      <c r="EN533">
        <v>576.0054285714285</v>
      </c>
      <c r="EO533">
        <v>20.99249642857143</v>
      </c>
      <c r="EP533">
        <v>2.100218214285714</v>
      </c>
      <c r="EQ533">
        <v>1.911338214285714</v>
      </c>
      <c r="ER533">
        <v>18.22083214285714</v>
      </c>
      <c r="ES533">
        <v>16.72836071428571</v>
      </c>
      <c r="ET533">
        <v>2000.001071428571</v>
      </c>
      <c r="EU533">
        <v>0.980001857142857</v>
      </c>
      <c r="EV533">
        <v>0.01999771428571429</v>
      </c>
      <c r="EW533">
        <v>0</v>
      </c>
      <c r="EX533">
        <v>370.012</v>
      </c>
      <c r="EY533">
        <v>5.00097</v>
      </c>
      <c r="EZ533">
        <v>7442.895357142857</v>
      </c>
      <c r="FA533">
        <v>16707.58928571429</v>
      </c>
      <c r="FB533">
        <v>41.31199999999999</v>
      </c>
      <c r="FC533">
        <v>41.75</v>
      </c>
      <c r="FD533">
        <v>41.25</v>
      </c>
      <c r="FE533">
        <v>41.375</v>
      </c>
      <c r="FF533">
        <v>41.81199999999999</v>
      </c>
      <c r="FG533">
        <v>1955.101071428571</v>
      </c>
      <c r="FH533">
        <v>39.9</v>
      </c>
      <c r="FI533">
        <v>0</v>
      </c>
      <c r="FJ533">
        <v>1758825814.8</v>
      </c>
      <c r="FK533">
        <v>0</v>
      </c>
      <c r="FL533">
        <v>370.06116</v>
      </c>
      <c r="FM533">
        <v>9.320769229501922</v>
      </c>
      <c r="FN533">
        <v>184.9292310484611</v>
      </c>
      <c r="FO533">
        <v>7444.9356</v>
      </c>
      <c r="FP533">
        <v>15</v>
      </c>
      <c r="FQ533">
        <v>0</v>
      </c>
      <c r="FR533" t="s">
        <v>441</v>
      </c>
      <c r="FS533">
        <v>1747247426.5</v>
      </c>
      <c r="FT533">
        <v>1747247420.5</v>
      </c>
      <c r="FU533">
        <v>0</v>
      </c>
      <c r="FV533">
        <v>1.027</v>
      </c>
      <c r="FW533">
        <v>0.031</v>
      </c>
      <c r="FX533">
        <v>0.02</v>
      </c>
      <c r="FY533">
        <v>0.05</v>
      </c>
      <c r="FZ533">
        <v>420</v>
      </c>
      <c r="GA533">
        <v>16</v>
      </c>
      <c r="GB533">
        <v>0.01</v>
      </c>
      <c r="GC533">
        <v>0.1</v>
      </c>
      <c r="GD533">
        <v>-39.20476829268293</v>
      </c>
      <c r="GE533">
        <v>-2.439313588850261</v>
      </c>
      <c r="GF533">
        <v>0.2453465974842225</v>
      </c>
      <c r="GG533">
        <v>0</v>
      </c>
      <c r="GH533">
        <v>369.2801764705882</v>
      </c>
      <c r="GI533">
        <v>10.72030557291139</v>
      </c>
      <c r="GJ533">
        <v>1.082720632877257</v>
      </c>
      <c r="GK533">
        <v>-1</v>
      </c>
      <c r="GL533">
        <v>2.073671219512195</v>
      </c>
      <c r="GM533">
        <v>0.004445435540070047</v>
      </c>
      <c r="GN533">
        <v>0.001370971162141705</v>
      </c>
      <c r="GO533">
        <v>1</v>
      </c>
      <c r="GP533">
        <v>1</v>
      </c>
      <c r="GQ533">
        <v>2</v>
      </c>
      <c r="GR533" t="s">
        <v>442</v>
      </c>
      <c r="GS533">
        <v>3.13552</v>
      </c>
      <c r="GT533">
        <v>2.68955</v>
      </c>
      <c r="GU533">
        <v>0.117289</v>
      </c>
      <c r="GV533">
        <v>0.121824</v>
      </c>
      <c r="GW533">
        <v>0.104051</v>
      </c>
      <c r="GX533">
        <v>0.09614010000000001</v>
      </c>
      <c r="GY533">
        <v>28032.9</v>
      </c>
      <c r="GZ533">
        <v>27942.8</v>
      </c>
      <c r="HA533">
        <v>29524</v>
      </c>
      <c r="HB533">
        <v>29406.5</v>
      </c>
      <c r="HC533">
        <v>34947</v>
      </c>
      <c r="HD533">
        <v>35206.1</v>
      </c>
      <c r="HE533">
        <v>41543.2</v>
      </c>
      <c r="HF533">
        <v>41777.6</v>
      </c>
      <c r="HG533">
        <v>1.92318</v>
      </c>
      <c r="HH533">
        <v>1.8822</v>
      </c>
      <c r="HI533">
        <v>0.0900403</v>
      </c>
      <c r="HJ533">
        <v>0</v>
      </c>
      <c r="HK533">
        <v>28.5481</v>
      </c>
      <c r="HL533">
        <v>999.9</v>
      </c>
      <c r="HM533">
        <v>52</v>
      </c>
      <c r="HN533">
        <v>30.9</v>
      </c>
      <c r="HO533">
        <v>25.6188</v>
      </c>
      <c r="HP533">
        <v>62.0639</v>
      </c>
      <c r="HQ533">
        <v>25.7812</v>
      </c>
      <c r="HR533">
        <v>1</v>
      </c>
      <c r="HS533">
        <v>0.107129</v>
      </c>
      <c r="HT533">
        <v>0.0865387</v>
      </c>
      <c r="HU533">
        <v>20.3409</v>
      </c>
      <c r="HV533">
        <v>5.21714</v>
      </c>
      <c r="HW533">
        <v>12.0105</v>
      </c>
      <c r="HX533">
        <v>4.98855</v>
      </c>
      <c r="HY533">
        <v>3.28763</v>
      </c>
      <c r="HZ533">
        <v>9999</v>
      </c>
      <c r="IA533">
        <v>9999</v>
      </c>
      <c r="IB533">
        <v>9999</v>
      </c>
      <c r="IC533">
        <v>6.9</v>
      </c>
      <c r="ID533">
        <v>1.86758</v>
      </c>
      <c r="IE533">
        <v>1.86674</v>
      </c>
      <c r="IF533">
        <v>1.86603</v>
      </c>
      <c r="IG533">
        <v>1.866</v>
      </c>
      <c r="IH533">
        <v>1.86784</v>
      </c>
      <c r="II533">
        <v>1.87028</v>
      </c>
      <c r="IJ533">
        <v>1.86899</v>
      </c>
      <c r="IK533">
        <v>1.87042</v>
      </c>
      <c r="IL533">
        <v>0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-0.46</v>
      </c>
      <c r="IZ533">
        <v>0.1203</v>
      </c>
      <c r="JA533">
        <v>-0.08430758455233166</v>
      </c>
      <c r="JB533">
        <v>-0.0005046786976645747</v>
      </c>
      <c r="JC533">
        <v>-2.788243218172637E-07</v>
      </c>
      <c r="JD533">
        <v>-1.458253586176284E-11</v>
      </c>
      <c r="JE533">
        <v>-0.06436460862781151</v>
      </c>
      <c r="JF533">
        <v>-0.004978686969522418</v>
      </c>
      <c r="JG533">
        <v>0.0008967905392753483</v>
      </c>
      <c r="JH533">
        <v>-1.433903952826167E-05</v>
      </c>
      <c r="JI533">
        <v>4</v>
      </c>
      <c r="JJ533">
        <v>2332</v>
      </c>
      <c r="JK533">
        <v>1</v>
      </c>
      <c r="JL533">
        <v>26</v>
      </c>
      <c r="JM533">
        <v>192973.1</v>
      </c>
      <c r="JN533">
        <v>192973.2</v>
      </c>
      <c r="JO533">
        <v>1.40625</v>
      </c>
      <c r="JP533">
        <v>2.26196</v>
      </c>
      <c r="JQ533">
        <v>1.39648</v>
      </c>
      <c r="JR533">
        <v>2.34741</v>
      </c>
      <c r="JS533">
        <v>1.49536</v>
      </c>
      <c r="JT533">
        <v>2.70142</v>
      </c>
      <c r="JU533">
        <v>36.4343</v>
      </c>
      <c r="JV533">
        <v>24.07</v>
      </c>
      <c r="JW533">
        <v>18</v>
      </c>
      <c r="JX533">
        <v>490.622</v>
      </c>
      <c r="JY533">
        <v>454.634</v>
      </c>
      <c r="JZ533">
        <v>27.8191</v>
      </c>
      <c r="KA533">
        <v>28.9481</v>
      </c>
      <c r="KB533">
        <v>30.0005</v>
      </c>
      <c r="KC533">
        <v>28.6996</v>
      </c>
      <c r="KD533">
        <v>28.6203</v>
      </c>
      <c r="KE533">
        <v>28.1991</v>
      </c>
      <c r="KF533">
        <v>25.6951</v>
      </c>
      <c r="KG533">
        <v>75.0264</v>
      </c>
      <c r="KH533">
        <v>27.817</v>
      </c>
      <c r="KI533">
        <v>620.855</v>
      </c>
      <c r="KJ533">
        <v>20.9279</v>
      </c>
      <c r="KK533">
        <v>100.9</v>
      </c>
      <c r="KL533">
        <v>100.462</v>
      </c>
    </row>
    <row r="534" spans="1:298">
      <c r="A534">
        <v>518</v>
      </c>
      <c r="B534">
        <v>1758825818.5</v>
      </c>
      <c r="C534">
        <v>12783.40000009537</v>
      </c>
      <c r="D534" t="s">
        <v>1485</v>
      </c>
      <c r="E534" t="s">
        <v>1486</v>
      </c>
      <c r="F534">
        <v>5</v>
      </c>
      <c r="G534" t="s">
        <v>1412</v>
      </c>
      <c r="H534" t="s">
        <v>437</v>
      </c>
      <c r="I534" t="s">
        <v>438</v>
      </c>
      <c r="J534">
        <v>1758825811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621.6526055218598</v>
      </c>
      <c r="AL534">
        <v>591.2616909090908</v>
      </c>
      <c r="AM534">
        <v>3.417007147751803</v>
      </c>
      <c r="AN534">
        <v>65.06535243092706</v>
      </c>
      <c r="AO534">
        <f>(AQ534 - AP534 + DZ534*1E3/(8.314*(EB534+273.15)) * AS534/DY534 * AR534) * DY534/(100*DM534) * 1000/(1000 - AQ534)</f>
        <v>0</v>
      </c>
      <c r="AP534">
        <v>20.94421395629762</v>
      </c>
      <c r="AQ534">
        <v>23.04992303030302</v>
      </c>
      <c r="AR534">
        <v>-3.66472918367541E-05</v>
      </c>
      <c r="AS534">
        <v>107.8944392308671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2.7</v>
      </c>
      <c r="DN534">
        <v>0.5</v>
      </c>
      <c r="DO534" t="s">
        <v>440</v>
      </c>
      <c r="DP534">
        <v>2</v>
      </c>
      <c r="DQ534" t="b">
        <v>1</v>
      </c>
      <c r="DR534">
        <v>1758825811</v>
      </c>
      <c r="DS534">
        <v>554.2684444444444</v>
      </c>
      <c r="DT534">
        <v>593.7781111111112</v>
      </c>
      <c r="DU534">
        <v>23.06415925925926</v>
      </c>
      <c r="DV534">
        <v>20.97815555555555</v>
      </c>
      <c r="DW534">
        <v>554.721037037037</v>
      </c>
      <c r="DX534">
        <v>22.94384814814815</v>
      </c>
      <c r="DY534">
        <v>500.0195185185185</v>
      </c>
      <c r="DZ534">
        <v>91.04859259259258</v>
      </c>
      <c r="EA534">
        <v>0.02929911111111111</v>
      </c>
      <c r="EB534">
        <v>29.81124814814816</v>
      </c>
      <c r="EC534">
        <v>30.00760740740741</v>
      </c>
      <c r="ED534">
        <v>999.9000000000001</v>
      </c>
      <c r="EE534">
        <v>0</v>
      </c>
      <c r="EF534">
        <v>0</v>
      </c>
      <c r="EG534">
        <v>10003.28037037037</v>
      </c>
      <c r="EH534">
        <v>0</v>
      </c>
      <c r="EI534">
        <v>11.98304074074074</v>
      </c>
      <c r="EJ534">
        <v>-39.50953333333333</v>
      </c>
      <c r="EK534">
        <v>567.3540740740741</v>
      </c>
      <c r="EL534">
        <v>606.501074074074</v>
      </c>
      <c r="EM534">
        <v>2.086006296296296</v>
      </c>
      <c r="EN534">
        <v>593.7781111111112</v>
      </c>
      <c r="EO534">
        <v>20.97815555555555</v>
      </c>
      <c r="EP534">
        <v>2.09995962962963</v>
      </c>
      <c r="EQ534">
        <v>1.910032222222222</v>
      </c>
      <c r="ER534">
        <v>18.21886666666666</v>
      </c>
      <c r="ES534">
        <v>16.71759259259259</v>
      </c>
      <c r="ET534">
        <v>2000.011481481481</v>
      </c>
      <c r="EU534">
        <v>0.9800019259259258</v>
      </c>
      <c r="EV534">
        <v>0.01999761111111111</v>
      </c>
      <c r="EW534">
        <v>0</v>
      </c>
      <c r="EX534">
        <v>370.883962962963</v>
      </c>
      <c r="EY534">
        <v>5.00097</v>
      </c>
      <c r="EZ534">
        <v>7459.118888888888</v>
      </c>
      <c r="FA534">
        <v>16707.68148148148</v>
      </c>
      <c r="FB534">
        <v>41.31199999999999</v>
      </c>
      <c r="FC534">
        <v>41.75</v>
      </c>
      <c r="FD534">
        <v>41.25</v>
      </c>
      <c r="FE534">
        <v>41.375</v>
      </c>
      <c r="FF534">
        <v>41.81199999999999</v>
      </c>
      <c r="FG534">
        <v>1955.111481481482</v>
      </c>
      <c r="FH534">
        <v>39.9</v>
      </c>
      <c r="FI534">
        <v>0</v>
      </c>
      <c r="FJ534">
        <v>1758825819.6</v>
      </c>
      <c r="FK534">
        <v>0</v>
      </c>
      <c r="FL534">
        <v>370.87472</v>
      </c>
      <c r="FM534">
        <v>9.717307701353771</v>
      </c>
      <c r="FN534">
        <v>180.4730771934211</v>
      </c>
      <c r="FO534">
        <v>7459.492799999999</v>
      </c>
      <c r="FP534">
        <v>15</v>
      </c>
      <c r="FQ534">
        <v>0</v>
      </c>
      <c r="FR534" t="s">
        <v>441</v>
      </c>
      <c r="FS534">
        <v>1747247426.5</v>
      </c>
      <c r="FT534">
        <v>1747247420.5</v>
      </c>
      <c r="FU534">
        <v>0</v>
      </c>
      <c r="FV534">
        <v>1.027</v>
      </c>
      <c r="FW534">
        <v>0.031</v>
      </c>
      <c r="FX534">
        <v>0.02</v>
      </c>
      <c r="FY534">
        <v>0.05</v>
      </c>
      <c r="FZ534">
        <v>420</v>
      </c>
      <c r="GA534">
        <v>16</v>
      </c>
      <c r="GB534">
        <v>0.01</v>
      </c>
      <c r="GC534">
        <v>0.1</v>
      </c>
      <c r="GD534">
        <v>-39.415275</v>
      </c>
      <c r="GE534">
        <v>-1.884119324577771</v>
      </c>
      <c r="GF534">
        <v>0.1879789559365619</v>
      </c>
      <c r="GG534">
        <v>0</v>
      </c>
      <c r="GH534">
        <v>370.3221176470589</v>
      </c>
      <c r="GI534">
        <v>9.746585177032527</v>
      </c>
      <c r="GJ534">
        <v>0.9848312117164754</v>
      </c>
      <c r="GK534">
        <v>-1</v>
      </c>
      <c r="GL534">
        <v>2.081656</v>
      </c>
      <c r="GM534">
        <v>0.1073308818011212</v>
      </c>
      <c r="GN534">
        <v>0.01419818365143935</v>
      </c>
      <c r="GO534">
        <v>0</v>
      </c>
      <c r="GP534">
        <v>0</v>
      </c>
      <c r="GQ534">
        <v>2</v>
      </c>
      <c r="GR534" t="s">
        <v>450</v>
      </c>
      <c r="GS534">
        <v>3.13564</v>
      </c>
      <c r="GT534">
        <v>2.68975</v>
      </c>
      <c r="GU534">
        <v>0.119755</v>
      </c>
      <c r="GV534">
        <v>0.124174</v>
      </c>
      <c r="GW534">
        <v>0.103995</v>
      </c>
      <c r="GX534">
        <v>0.09600649999999999</v>
      </c>
      <c r="GY534">
        <v>27954.5</v>
      </c>
      <c r="GZ534">
        <v>27868.1</v>
      </c>
      <c r="HA534">
        <v>29523.9</v>
      </c>
      <c r="HB534">
        <v>29406.6</v>
      </c>
      <c r="HC534">
        <v>34948.8</v>
      </c>
      <c r="HD534">
        <v>35211.6</v>
      </c>
      <c r="HE534">
        <v>41542.6</v>
      </c>
      <c r="HF534">
        <v>41777.8</v>
      </c>
      <c r="HG534">
        <v>1.92315</v>
      </c>
      <c r="HH534">
        <v>1.88245</v>
      </c>
      <c r="HI534">
        <v>0.090152</v>
      </c>
      <c r="HJ534">
        <v>0</v>
      </c>
      <c r="HK534">
        <v>28.5505</v>
      </c>
      <c r="HL534">
        <v>999.9</v>
      </c>
      <c r="HM534">
        <v>52</v>
      </c>
      <c r="HN534">
        <v>30.9</v>
      </c>
      <c r="HO534">
        <v>25.617</v>
      </c>
      <c r="HP534">
        <v>61.8939</v>
      </c>
      <c r="HQ534">
        <v>25.597</v>
      </c>
      <c r="HR534">
        <v>1</v>
      </c>
      <c r="HS534">
        <v>0.107373</v>
      </c>
      <c r="HT534">
        <v>0.107565</v>
      </c>
      <c r="HU534">
        <v>20.3408</v>
      </c>
      <c r="HV534">
        <v>5.21624</v>
      </c>
      <c r="HW534">
        <v>12.0101</v>
      </c>
      <c r="HX534">
        <v>4.9886</v>
      </c>
      <c r="HY534">
        <v>3.28758</v>
      </c>
      <c r="HZ534">
        <v>9999</v>
      </c>
      <c r="IA534">
        <v>9999</v>
      </c>
      <c r="IB534">
        <v>9999</v>
      </c>
      <c r="IC534">
        <v>6.9</v>
      </c>
      <c r="ID534">
        <v>1.86762</v>
      </c>
      <c r="IE534">
        <v>1.86674</v>
      </c>
      <c r="IF534">
        <v>1.86603</v>
      </c>
      <c r="IG534">
        <v>1.86601</v>
      </c>
      <c r="IH534">
        <v>1.86783</v>
      </c>
      <c r="II534">
        <v>1.87027</v>
      </c>
      <c r="IJ534">
        <v>1.86901</v>
      </c>
      <c r="IK534">
        <v>1.87042</v>
      </c>
      <c r="IL534">
        <v>0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-0.473</v>
      </c>
      <c r="IZ534">
        <v>0.1201</v>
      </c>
      <c r="JA534">
        <v>-0.08430758455233166</v>
      </c>
      <c r="JB534">
        <v>-0.0005046786976645747</v>
      </c>
      <c r="JC534">
        <v>-2.788243218172637E-07</v>
      </c>
      <c r="JD534">
        <v>-1.458253586176284E-11</v>
      </c>
      <c r="JE534">
        <v>-0.06436460862781151</v>
      </c>
      <c r="JF534">
        <v>-0.004978686969522418</v>
      </c>
      <c r="JG534">
        <v>0.0008967905392753483</v>
      </c>
      <c r="JH534">
        <v>-1.433903952826167E-05</v>
      </c>
      <c r="JI534">
        <v>4</v>
      </c>
      <c r="JJ534">
        <v>2332</v>
      </c>
      <c r="JK534">
        <v>1</v>
      </c>
      <c r="JL534">
        <v>26</v>
      </c>
      <c r="JM534">
        <v>192973.2</v>
      </c>
      <c r="JN534">
        <v>192973.3</v>
      </c>
      <c r="JO534">
        <v>1.43921</v>
      </c>
      <c r="JP534">
        <v>2.27417</v>
      </c>
      <c r="JQ534">
        <v>1.39648</v>
      </c>
      <c r="JR534">
        <v>2.34497</v>
      </c>
      <c r="JS534">
        <v>1.49536</v>
      </c>
      <c r="JT534">
        <v>2.54883</v>
      </c>
      <c r="JU534">
        <v>36.4343</v>
      </c>
      <c r="JV534">
        <v>24.0525</v>
      </c>
      <c r="JW534">
        <v>18</v>
      </c>
      <c r="JX534">
        <v>490.641</v>
      </c>
      <c r="JY534">
        <v>454.824</v>
      </c>
      <c r="JZ534">
        <v>27.8111</v>
      </c>
      <c r="KA534">
        <v>28.9524</v>
      </c>
      <c r="KB534">
        <v>30.0004</v>
      </c>
      <c r="KC534">
        <v>28.7039</v>
      </c>
      <c r="KD534">
        <v>28.6246</v>
      </c>
      <c r="KE534">
        <v>28.8536</v>
      </c>
      <c r="KF534">
        <v>25.6951</v>
      </c>
      <c r="KG534">
        <v>75.0264</v>
      </c>
      <c r="KH534">
        <v>27.8054</v>
      </c>
      <c r="KI534">
        <v>640.891</v>
      </c>
      <c r="KJ534">
        <v>20.9301</v>
      </c>
      <c r="KK534">
        <v>100.899</v>
      </c>
      <c r="KL534">
        <v>100.462</v>
      </c>
    </row>
    <row r="535" spans="1:298">
      <c r="A535">
        <v>519</v>
      </c>
      <c r="B535">
        <v>1758825823.5</v>
      </c>
      <c r="C535">
        <v>12788.40000009537</v>
      </c>
      <c r="D535" t="s">
        <v>1487</v>
      </c>
      <c r="E535" t="s">
        <v>1488</v>
      </c>
      <c r="F535">
        <v>5</v>
      </c>
      <c r="G535" t="s">
        <v>1412</v>
      </c>
      <c r="H535" t="s">
        <v>437</v>
      </c>
      <c r="I535" t="s">
        <v>438</v>
      </c>
      <c r="J535">
        <v>1758825815.714286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638.6039051939306</v>
      </c>
      <c r="AL535">
        <v>608.1976303030302</v>
      </c>
      <c r="AM535">
        <v>3.385316583493666</v>
      </c>
      <c r="AN535">
        <v>65.06535243092706</v>
      </c>
      <c r="AO535">
        <f>(AQ535 - AP535 + DZ535*1E3/(8.314*(EB535+273.15)) * AS535/DY535 * AR535) * DY535/(100*DM535) * 1000/(1000 - AQ535)</f>
        <v>0</v>
      </c>
      <c r="AP535">
        <v>20.93082804235671</v>
      </c>
      <c r="AQ535">
        <v>23.03052545454545</v>
      </c>
      <c r="AR535">
        <v>-3.517555576026539E-05</v>
      </c>
      <c r="AS535">
        <v>107.8944392308671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2.7</v>
      </c>
      <c r="DN535">
        <v>0.5</v>
      </c>
      <c r="DO535" t="s">
        <v>440</v>
      </c>
      <c r="DP535">
        <v>2</v>
      </c>
      <c r="DQ535" t="b">
        <v>1</v>
      </c>
      <c r="DR535">
        <v>1758825815.714286</v>
      </c>
      <c r="DS535">
        <v>569.9671785714286</v>
      </c>
      <c r="DT535">
        <v>609.5905714285713</v>
      </c>
      <c r="DU535">
        <v>23.05471428571428</v>
      </c>
      <c r="DV535">
        <v>20.95878571428571</v>
      </c>
      <c r="DW535">
        <v>570.4328214285714</v>
      </c>
      <c r="DX535">
        <v>22.934525</v>
      </c>
      <c r="DY535">
        <v>500.0138928571428</v>
      </c>
      <c r="DZ535">
        <v>91.04831428571427</v>
      </c>
      <c r="EA535">
        <v>0.02937271071428572</v>
      </c>
      <c r="EB535">
        <v>29.81172142857143</v>
      </c>
      <c r="EC535">
        <v>30.01203571428571</v>
      </c>
      <c r="ED535">
        <v>999.9000000000002</v>
      </c>
      <c r="EE535">
        <v>0</v>
      </c>
      <c r="EF535">
        <v>0</v>
      </c>
      <c r="EG535">
        <v>9997.648214285715</v>
      </c>
      <c r="EH535">
        <v>0</v>
      </c>
      <c r="EI535">
        <v>11.80947142857143</v>
      </c>
      <c r="EJ535">
        <v>-39.62332142857143</v>
      </c>
      <c r="EK535">
        <v>583.4175714285715</v>
      </c>
      <c r="EL535">
        <v>622.6398928571429</v>
      </c>
      <c r="EM535">
        <v>2.095932142857142</v>
      </c>
      <c r="EN535">
        <v>609.5905714285713</v>
      </c>
      <c r="EO535">
        <v>20.95878571428571</v>
      </c>
      <c r="EP535">
        <v>2.099093214285714</v>
      </c>
      <c r="EQ535">
        <v>1.908262857142857</v>
      </c>
      <c r="ER535">
        <v>18.21229642857143</v>
      </c>
      <c r="ES535">
        <v>16.70300357142857</v>
      </c>
      <c r="ET535">
        <v>2000.011785714285</v>
      </c>
      <c r="EU535">
        <v>0.9800019285714284</v>
      </c>
      <c r="EV535">
        <v>0.01999760714285714</v>
      </c>
      <c r="EW535">
        <v>0</v>
      </c>
      <c r="EX535">
        <v>371.5748571428571</v>
      </c>
      <c r="EY535">
        <v>5.00097</v>
      </c>
      <c r="EZ535">
        <v>7472.993214285713</v>
      </c>
      <c r="FA535">
        <v>16707.69285714285</v>
      </c>
      <c r="FB535">
        <v>41.31199999999999</v>
      </c>
      <c r="FC535">
        <v>41.75</v>
      </c>
      <c r="FD535">
        <v>41.25</v>
      </c>
      <c r="FE535">
        <v>41.375</v>
      </c>
      <c r="FF535">
        <v>41.81199999999999</v>
      </c>
      <c r="FG535">
        <v>1955.111785714286</v>
      </c>
      <c r="FH535">
        <v>39.9</v>
      </c>
      <c r="FI535">
        <v>0</v>
      </c>
      <c r="FJ535">
        <v>1758825825</v>
      </c>
      <c r="FK535">
        <v>0</v>
      </c>
      <c r="FL535">
        <v>371.6340384615385</v>
      </c>
      <c r="FM535">
        <v>9.391760675122018</v>
      </c>
      <c r="FN535">
        <v>171.4376065943378</v>
      </c>
      <c r="FO535">
        <v>7474.421153846153</v>
      </c>
      <c r="FP535">
        <v>15</v>
      </c>
      <c r="FQ535">
        <v>0</v>
      </c>
      <c r="FR535" t="s">
        <v>441</v>
      </c>
      <c r="FS535">
        <v>1747247426.5</v>
      </c>
      <c r="FT535">
        <v>1747247420.5</v>
      </c>
      <c r="FU535">
        <v>0</v>
      </c>
      <c r="FV535">
        <v>1.027</v>
      </c>
      <c r="FW535">
        <v>0.031</v>
      </c>
      <c r="FX535">
        <v>0.02</v>
      </c>
      <c r="FY535">
        <v>0.05</v>
      </c>
      <c r="FZ535">
        <v>420</v>
      </c>
      <c r="GA535">
        <v>16</v>
      </c>
      <c r="GB535">
        <v>0.01</v>
      </c>
      <c r="GC535">
        <v>0.1</v>
      </c>
      <c r="GD535">
        <v>-39.54760731707317</v>
      </c>
      <c r="GE535">
        <v>-1.369898257839721</v>
      </c>
      <c r="GF535">
        <v>0.1514875788037628</v>
      </c>
      <c r="GG535">
        <v>0</v>
      </c>
      <c r="GH535">
        <v>371.1696470588236</v>
      </c>
      <c r="GI535">
        <v>9.443697471619444</v>
      </c>
      <c r="GJ535">
        <v>0.9581192324903143</v>
      </c>
      <c r="GK535">
        <v>-1</v>
      </c>
      <c r="GL535">
        <v>2.090131951219512</v>
      </c>
      <c r="GM535">
        <v>0.1472540069686404</v>
      </c>
      <c r="GN535">
        <v>0.01703922736990953</v>
      </c>
      <c r="GO535">
        <v>0</v>
      </c>
      <c r="GP535">
        <v>0</v>
      </c>
      <c r="GQ535">
        <v>2</v>
      </c>
      <c r="GR535" t="s">
        <v>450</v>
      </c>
      <c r="GS535">
        <v>3.13569</v>
      </c>
      <c r="GT535">
        <v>2.68923</v>
      </c>
      <c r="GU535">
        <v>0.122167</v>
      </c>
      <c r="GV535">
        <v>0.126528</v>
      </c>
      <c r="GW535">
        <v>0.103932</v>
      </c>
      <c r="GX535">
        <v>0.0959945</v>
      </c>
      <c r="GY535">
        <v>27877.4</v>
      </c>
      <c r="GZ535">
        <v>27793.4</v>
      </c>
      <c r="HA535">
        <v>29523.4</v>
      </c>
      <c r="HB535">
        <v>29406.9</v>
      </c>
      <c r="HC535">
        <v>34950.9</v>
      </c>
      <c r="HD535">
        <v>35212.4</v>
      </c>
      <c r="HE535">
        <v>41542</v>
      </c>
      <c r="HF535">
        <v>41778.1</v>
      </c>
      <c r="HG535">
        <v>1.9237</v>
      </c>
      <c r="HH535">
        <v>1.88195</v>
      </c>
      <c r="HI535">
        <v>0.089407</v>
      </c>
      <c r="HJ535">
        <v>0</v>
      </c>
      <c r="HK535">
        <v>28.5529</v>
      </c>
      <c r="HL535">
        <v>999.9</v>
      </c>
      <c r="HM535">
        <v>52</v>
      </c>
      <c r="HN535">
        <v>30.9</v>
      </c>
      <c r="HO535">
        <v>25.6182</v>
      </c>
      <c r="HP535">
        <v>61.8739</v>
      </c>
      <c r="HQ535">
        <v>25.5489</v>
      </c>
      <c r="HR535">
        <v>1</v>
      </c>
      <c r="HS535">
        <v>0.107945</v>
      </c>
      <c r="HT535">
        <v>0.127217</v>
      </c>
      <c r="HU535">
        <v>20.3407</v>
      </c>
      <c r="HV535">
        <v>5.21564</v>
      </c>
      <c r="HW535">
        <v>12.0099</v>
      </c>
      <c r="HX535">
        <v>4.9885</v>
      </c>
      <c r="HY535">
        <v>3.28768</v>
      </c>
      <c r="HZ535">
        <v>9999</v>
      </c>
      <c r="IA535">
        <v>9999</v>
      </c>
      <c r="IB535">
        <v>9999</v>
      </c>
      <c r="IC535">
        <v>6.9</v>
      </c>
      <c r="ID535">
        <v>1.86762</v>
      </c>
      <c r="IE535">
        <v>1.86674</v>
      </c>
      <c r="IF535">
        <v>1.86601</v>
      </c>
      <c r="IG535">
        <v>1.866</v>
      </c>
      <c r="IH535">
        <v>1.86783</v>
      </c>
      <c r="II535">
        <v>1.87028</v>
      </c>
      <c r="IJ535">
        <v>1.86897</v>
      </c>
      <c r="IK535">
        <v>1.87042</v>
      </c>
      <c r="IL535">
        <v>0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-0.487</v>
      </c>
      <c r="IZ535">
        <v>0.1198</v>
      </c>
      <c r="JA535">
        <v>-0.08430758455233166</v>
      </c>
      <c r="JB535">
        <v>-0.0005046786976645747</v>
      </c>
      <c r="JC535">
        <v>-2.788243218172637E-07</v>
      </c>
      <c r="JD535">
        <v>-1.458253586176284E-11</v>
      </c>
      <c r="JE535">
        <v>-0.06436460862781151</v>
      </c>
      <c r="JF535">
        <v>-0.004978686969522418</v>
      </c>
      <c r="JG535">
        <v>0.0008967905392753483</v>
      </c>
      <c r="JH535">
        <v>-1.433903952826167E-05</v>
      </c>
      <c r="JI535">
        <v>4</v>
      </c>
      <c r="JJ535">
        <v>2332</v>
      </c>
      <c r="JK535">
        <v>1</v>
      </c>
      <c r="JL535">
        <v>26</v>
      </c>
      <c r="JM535">
        <v>192973.3</v>
      </c>
      <c r="JN535">
        <v>192973.4</v>
      </c>
      <c r="JO535">
        <v>1.46851</v>
      </c>
      <c r="JP535">
        <v>2.27173</v>
      </c>
      <c r="JQ535">
        <v>1.39648</v>
      </c>
      <c r="JR535">
        <v>2.34375</v>
      </c>
      <c r="JS535">
        <v>1.49536</v>
      </c>
      <c r="JT535">
        <v>2.67578</v>
      </c>
      <c r="JU535">
        <v>36.4343</v>
      </c>
      <c r="JV535">
        <v>24.07</v>
      </c>
      <c r="JW535">
        <v>18</v>
      </c>
      <c r="JX535">
        <v>491.029</v>
      </c>
      <c r="JY535">
        <v>454.546</v>
      </c>
      <c r="JZ535">
        <v>27.7991</v>
      </c>
      <c r="KA535">
        <v>28.9574</v>
      </c>
      <c r="KB535">
        <v>30.0006</v>
      </c>
      <c r="KC535">
        <v>28.7088</v>
      </c>
      <c r="KD535">
        <v>28.6293</v>
      </c>
      <c r="KE535">
        <v>29.4206</v>
      </c>
      <c r="KF535">
        <v>25.6951</v>
      </c>
      <c r="KG535">
        <v>75.0264</v>
      </c>
      <c r="KH535">
        <v>27.7921</v>
      </c>
      <c r="KI535">
        <v>654.248</v>
      </c>
      <c r="KJ535">
        <v>20.9301</v>
      </c>
      <c r="KK535">
        <v>100.898</v>
      </c>
      <c r="KL535">
        <v>100.463</v>
      </c>
    </row>
    <row r="536" spans="1:298">
      <c r="A536">
        <v>520</v>
      </c>
      <c r="B536">
        <v>1758825828.5</v>
      </c>
      <c r="C536">
        <v>12793.40000009537</v>
      </c>
      <c r="D536" t="s">
        <v>1489</v>
      </c>
      <c r="E536" t="s">
        <v>1490</v>
      </c>
      <c r="F536">
        <v>5</v>
      </c>
      <c r="G536" t="s">
        <v>1412</v>
      </c>
      <c r="H536" t="s">
        <v>437</v>
      </c>
      <c r="I536" t="s">
        <v>438</v>
      </c>
      <c r="J536">
        <v>1758825821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655.6667110126809</v>
      </c>
      <c r="AL536">
        <v>625.2699878787877</v>
      </c>
      <c r="AM536">
        <v>3.406289603724521</v>
      </c>
      <c r="AN536">
        <v>65.06535243092706</v>
      </c>
      <c r="AO536">
        <f>(AQ536 - AP536 + DZ536*1E3/(8.314*(EB536+273.15)) * AS536/DY536 * AR536) * DY536/(100*DM536) * 1000/(1000 - AQ536)</f>
        <v>0</v>
      </c>
      <c r="AP536">
        <v>20.93107747833918</v>
      </c>
      <c r="AQ536">
        <v>23.01693393939393</v>
      </c>
      <c r="AR536">
        <v>-2.113844778037105E-05</v>
      </c>
      <c r="AS536">
        <v>107.8944392308671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2.7</v>
      </c>
      <c r="DN536">
        <v>0.5</v>
      </c>
      <c r="DO536" t="s">
        <v>440</v>
      </c>
      <c r="DP536">
        <v>2</v>
      </c>
      <c r="DQ536" t="b">
        <v>1</v>
      </c>
      <c r="DR536">
        <v>1758825821</v>
      </c>
      <c r="DS536">
        <v>587.587</v>
      </c>
      <c r="DT536">
        <v>627.2686666666667</v>
      </c>
      <c r="DU536">
        <v>23.03884814814815</v>
      </c>
      <c r="DV536">
        <v>20.93748148148148</v>
      </c>
      <c r="DW536">
        <v>588.0675185185186</v>
      </c>
      <c r="DX536">
        <v>22.91887777777778</v>
      </c>
      <c r="DY536">
        <v>500.0164814814814</v>
      </c>
      <c r="DZ536">
        <v>91.04834074074073</v>
      </c>
      <c r="EA536">
        <v>0.02940672592592593</v>
      </c>
      <c r="EB536">
        <v>29.81158518518518</v>
      </c>
      <c r="EC536">
        <v>30.0077037037037</v>
      </c>
      <c r="ED536">
        <v>999.9000000000001</v>
      </c>
      <c r="EE536">
        <v>0</v>
      </c>
      <c r="EF536">
        <v>0</v>
      </c>
      <c r="EG536">
        <v>9990.134444444444</v>
      </c>
      <c r="EH536">
        <v>0</v>
      </c>
      <c r="EI536">
        <v>11.8036</v>
      </c>
      <c r="EJ536">
        <v>-39.68176296296296</v>
      </c>
      <c r="EK536">
        <v>601.4432592592592</v>
      </c>
      <c r="EL536">
        <v>640.6828888888888</v>
      </c>
      <c r="EM536">
        <v>2.101373333333333</v>
      </c>
      <c r="EN536">
        <v>627.2686666666667</v>
      </c>
      <c r="EO536">
        <v>20.93748148148148</v>
      </c>
      <c r="EP536">
        <v>2.097649259259259</v>
      </c>
      <c r="EQ536">
        <v>1.906323333333333</v>
      </c>
      <c r="ER536">
        <v>18.20133333333333</v>
      </c>
      <c r="ES536">
        <v>16.68700740740741</v>
      </c>
      <c r="ET536">
        <v>1999.998518518518</v>
      </c>
      <c r="EU536">
        <v>0.9800018518518518</v>
      </c>
      <c r="EV536">
        <v>0.01999772222222222</v>
      </c>
      <c r="EW536">
        <v>0</v>
      </c>
      <c r="EX536">
        <v>372.3121111111111</v>
      </c>
      <c r="EY536">
        <v>5.00097</v>
      </c>
      <c r="EZ536">
        <v>7487.709999999999</v>
      </c>
      <c r="FA536">
        <v>16707.58148148148</v>
      </c>
      <c r="FB536">
        <v>41.31199999999999</v>
      </c>
      <c r="FC536">
        <v>41.75</v>
      </c>
      <c r="FD536">
        <v>41.25</v>
      </c>
      <c r="FE536">
        <v>41.375</v>
      </c>
      <c r="FF536">
        <v>41.81199999999999</v>
      </c>
      <c r="FG536">
        <v>1955.098518518519</v>
      </c>
      <c r="FH536">
        <v>39.9</v>
      </c>
      <c r="FI536">
        <v>0</v>
      </c>
      <c r="FJ536">
        <v>1758825829.8</v>
      </c>
      <c r="FK536">
        <v>0</v>
      </c>
      <c r="FL536">
        <v>372.31</v>
      </c>
      <c r="FM536">
        <v>7.57579489381162</v>
      </c>
      <c r="FN536">
        <v>161.2389744521607</v>
      </c>
      <c r="FO536">
        <v>7487.634615384615</v>
      </c>
      <c r="FP536">
        <v>15</v>
      </c>
      <c r="FQ536">
        <v>0</v>
      </c>
      <c r="FR536" t="s">
        <v>441</v>
      </c>
      <c r="FS536">
        <v>1747247426.5</v>
      </c>
      <c r="FT536">
        <v>1747247420.5</v>
      </c>
      <c r="FU536">
        <v>0</v>
      </c>
      <c r="FV536">
        <v>1.027</v>
      </c>
      <c r="FW536">
        <v>0.031</v>
      </c>
      <c r="FX536">
        <v>0.02</v>
      </c>
      <c r="FY536">
        <v>0.05</v>
      </c>
      <c r="FZ536">
        <v>420</v>
      </c>
      <c r="GA536">
        <v>16</v>
      </c>
      <c r="GB536">
        <v>0.01</v>
      </c>
      <c r="GC536">
        <v>0.1</v>
      </c>
      <c r="GD536">
        <v>-39.64149024390244</v>
      </c>
      <c r="GE536">
        <v>-0.7934780487804955</v>
      </c>
      <c r="GF536">
        <v>0.1089953608430482</v>
      </c>
      <c r="GG536">
        <v>0</v>
      </c>
      <c r="GH536">
        <v>371.8622352941177</v>
      </c>
      <c r="GI536">
        <v>8.601619564408789</v>
      </c>
      <c r="GJ536">
        <v>0.87424512173187</v>
      </c>
      <c r="GK536">
        <v>-1</v>
      </c>
      <c r="GL536">
        <v>2.094194634146342</v>
      </c>
      <c r="GM536">
        <v>0.05625344947735616</v>
      </c>
      <c r="GN536">
        <v>0.0144424722729163</v>
      </c>
      <c r="GO536">
        <v>1</v>
      </c>
      <c r="GP536">
        <v>1</v>
      </c>
      <c r="GQ536">
        <v>2</v>
      </c>
      <c r="GR536" t="s">
        <v>442</v>
      </c>
      <c r="GS536">
        <v>3.13563</v>
      </c>
      <c r="GT536">
        <v>2.68968</v>
      </c>
      <c r="GU536">
        <v>0.124554</v>
      </c>
      <c r="GV536">
        <v>0.128805</v>
      </c>
      <c r="GW536">
        <v>0.103894</v>
      </c>
      <c r="GX536">
        <v>0.0959913</v>
      </c>
      <c r="GY536">
        <v>27801</v>
      </c>
      <c r="GZ536">
        <v>27720.6</v>
      </c>
      <c r="HA536">
        <v>29522.9</v>
      </c>
      <c r="HB536">
        <v>29406.6</v>
      </c>
      <c r="HC536">
        <v>34951.9</v>
      </c>
      <c r="HD536">
        <v>35212.5</v>
      </c>
      <c r="HE536">
        <v>41541.4</v>
      </c>
      <c r="HF536">
        <v>41778</v>
      </c>
      <c r="HG536">
        <v>1.9231</v>
      </c>
      <c r="HH536">
        <v>1.88258</v>
      </c>
      <c r="HI536">
        <v>0.0887737</v>
      </c>
      <c r="HJ536">
        <v>0</v>
      </c>
      <c r="HK536">
        <v>28.5548</v>
      </c>
      <c r="HL536">
        <v>999.9</v>
      </c>
      <c r="HM536">
        <v>52</v>
      </c>
      <c r="HN536">
        <v>31</v>
      </c>
      <c r="HO536">
        <v>25.768</v>
      </c>
      <c r="HP536">
        <v>61.8239</v>
      </c>
      <c r="HQ536">
        <v>25.6771</v>
      </c>
      <c r="HR536">
        <v>1</v>
      </c>
      <c r="HS536">
        <v>0.108209</v>
      </c>
      <c r="HT536">
        <v>0.140534</v>
      </c>
      <c r="HU536">
        <v>20.3407</v>
      </c>
      <c r="HV536">
        <v>5.21624</v>
      </c>
      <c r="HW536">
        <v>12.0102</v>
      </c>
      <c r="HX536">
        <v>4.98865</v>
      </c>
      <c r="HY536">
        <v>3.2876</v>
      </c>
      <c r="HZ536">
        <v>9999</v>
      </c>
      <c r="IA536">
        <v>9999</v>
      </c>
      <c r="IB536">
        <v>9999</v>
      </c>
      <c r="IC536">
        <v>6.9</v>
      </c>
      <c r="ID536">
        <v>1.86764</v>
      </c>
      <c r="IE536">
        <v>1.86673</v>
      </c>
      <c r="IF536">
        <v>1.86604</v>
      </c>
      <c r="IG536">
        <v>1.866</v>
      </c>
      <c r="IH536">
        <v>1.86785</v>
      </c>
      <c r="II536">
        <v>1.87027</v>
      </c>
      <c r="IJ536">
        <v>1.86898</v>
      </c>
      <c r="IK536">
        <v>1.87042</v>
      </c>
      <c r="IL536">
        <v>0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-0.502</v>
      </c>
      <c r="IZ536">
        <v>0.1197</v>
      </c>
      <c r="JA536">
        <v>-0.08430758455233166</v>
      </c>
      <c r="JB536">
        <v>-0.0005046786976645747</v>
      </c>
      <c r="JC536">
        <v>-2.788243218172637E-07</v>
      </c>
      <c r="JD536">
        <v>-1.458253586176284E-11</v>
      </c>
      <c r="JE536">
        <v>-0.06436460862781151</v>
      </c>
      <c r="JF536">
        <v>-0.004978686969522418</v>
      </c>
      <c r="JG536">
        <v>0.0008967905392753483</v>
      </c>
      <c r="JH536">
        <v>-1.433903952826167E-05</v>
      </c>
      <c r="JI536">
        <v>4</v>
      </c>
      <c r="JJ536">
        <v>2332</v>
      </c>
      <c r="JK536">
        <v>1</v>
      </c>
      <c r="JL536">
        <v>26</v>
      </c>
      <c r="JM536">
        <v>192973.4</v>
      </c>
      <c r="JN536">
        <v>192973.5</v>
      </c>
      <c r="JO536">
        <v>1.50024</v>
      </c>
      <c r="JP536">
        <v>2.2644</v>
      </c>
      <c r="JQ536">
        <v>1.39648</v>
      </c>
      <c r="JR536">
        <v>2.34619</v>
      </c>
      <c r="JS536">
        <v>1.49536</v>
      </c>
      <c r="JT536">
        <v>2.71362</v>
      </c>
      <c r="JU536">
        <v>36.4343</v>
      </c>
      <c r="JV536">
        <v>24.0612</v>
      </c>
      <c r="JW536">
        <v>18</v>
      </c>
      <c r="JX536">
        <v>490.683</v>
      </c>
      <c r="JY536">
        <v>454.976</v>
      </c>
      <c r="JZ536">
        <v>27.7855</v>
      </c>
      <c r="KA536">
        <v>28.9617</v>
      </c>
      <c r="KB536">
        <v>30.0005</v>
      </c>
      <c r="KC536">
        <v>28.713</v>
      </c>
      <c r="KD536">
        <v>28.6341</v>
      </c>
      <c r="KE536">
        <v>30.0726</v>
      </c>
      <c r="KF536">
        <v>25.6951</v>
      </c>
      <c r="KG536">
        <v>74.6452</v>
      </c>
      <c r="KH536">
        <v>27.7797</v>
      </c>
      <c r="KI536">
        <v>674.285</v>
      </c>
      <c r="KJ536">
        <v>20.9301</v>
      </c>
      <c r="KK536">
        <v>100.896</v>
      </c>
      <c r="KL536">
        <v>100.462</v>
      </c>
    </row>
    <row r="537" spans="1:298">
      <c r="A537">
        <v>521</v>
      </c>
      <c r="B537">
        <v>1758825833.5</v>
      </c>
      <c r="C537">
        <v>12798.40000009537</v>
      </c>
      <c r="D537" t="s">
        <v>1491</v>
      </c>
      <c r="E537" t="s">
        <v>1492</v>
      </c>
      <c r="F537">
        <v>5</v>
      </c>
      <c r="G537" t="s">
        <v>1412</v>
      </c>
      <c r="H537" t="s">
        <v>437</v>
      </c>
      <c r="I537" t="s">
        <v>438</v>
      </c>
      <c r="J537">
        <v>1758825825.714286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672.9500568796059</v>
      </c>
      <c r="AL537">
        <v>642.3171818181817</v>
      </c>
      <c r="AM537">
        <v>3.408188918789166</v>
      </c>
      <c r="AN537">
        <v>65.06535243092706</v>
      </c>
      <c r="AO537">
        <f>(AQ537 - AP537 + DZ537*1E3/(8.314*(EB537+273.15)) * AS537/DY537 * AR537) * DY537/(100*DM537) * 1000/(1000 - AQ537)</f>
        <v>0</v>
      </c>
      <c r="AP537">
        <v>20.91884697957686</v>
      </c>
      <c r="AQ537">
        <v>23.00371212121212</v>
      </c>
      <c r="AR537">
        <v>-2.939354095554382E-05</v>
      </c>
      <c r="AS537">
        <v>107.8944392308671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2.7</v>
      </c>
      <c r="DN537">
        <v>0.5</v>
      </c>
      <c r="DO537" t="s">
        <v>440</v>
      </c>
      <c r="DP537">
        <v>2</v>
      </c>
      <c r="DQ537" t="b">
        <v>1</v>
      </c>
      <c r="DR537">
        <v>1758825825.714286</v>
      </c>
      <c r="DS537">
        <v>603.2794642857143</v>
      </c>
      <c r="DT537">
        <v>643.0823214285713</v>
      </c>
      <c r="DU537">
        <v>23.02348571428571</v>
      </c>
      <c r="DV537">
        <v>20.92735714285714</v>
      </c>
      <c r="DW537">
        <v>603.7733214285714</v>
      </c>
      <c r="DX537">
        <v>22.90371071428572</v>
      </c>
      <c r="DY537">
        <v>500.0177857142857</v>
      </c>
      <c r="DZ537">
        <v>91.0479357142857</v>
      </c>
      <c r="EA537">
        <v>0.02926423928571428</v>
      </c>
      <c r="EB537">
        <v>29.80981428571429</v>
      </c>
      <c r="EC537">
        <v>30.00691785714286</v>
      </c>
      <c r="ED537">
        <v>999.9000000000002</v>
      </c>
      <c r="EE537">
        <v>0</v>
      </c>
      <c r="EF537">
        <v>0</v>
      </c>
      <c r="EG537">
        <v>9987.455</v>
      </c>
      <c r="EH537">
        <v>0</v>
      </c>
      <c r="EI537">
        <v>11.8036</v>
      </c>
      <c r="EJ537">
        <v>-39.8030392857143</v>
      </c>
      <c r="EK537">
        <v>617.4960357142857</v>
      </c>
      <c r="EL537">
        <v>656.8278928571428</v>
      </c>
      <c r="EM537">
        <v>2.09613</v>
      </c>
      <c r="EN537">
        <v>643.0823214285713</v>
      </c>
      <c r="EO537">
        <v>20.92735714285714</v>
      </c>
      <c r="EP537">
        <v>2.096240714285714</v>
      </c>
      <c r="EQ537">
        <v>1.905392857142857</v>
      </c>
      <c r="ER537">
        <v>18.19063928571429</v>
      </c>
      <c r="ES537">
        <v>16.67932142857143</v>
      </c>
      <c r="ET537">
        <v>2000.009285714285</v>
      </c>
      <c r="EU537">
        <v>0.9800019285714284</v>
      </c>
      <c r="EV537">
        <v>0.01999760714285714</v>
      </c>
      <c r="EW537">
        <v>0</v>
      </c>
      <c r="EX537">
        <v>372.8988928571428</v>
      </c>
      <c r="EY537">
        <v>5.00097</v>
      </c>
      <c r="EZ537">
        <v>7499.894285714285</v>
      </c>
      <c r="FA537">
        <v>16707.67142857143</v>
      </c>
      <c r="FB537">
        <v>41.31199999999999</v>
      </c>
      <c r="FC537">
        <v>41.75</v>
      </c>
      <c r="FD537">
        <v>41.25885714285714</v>
      </c>
      <c r="FE537">
        <v>41.375</v>
      </c>
      <c r="FF537">
        <v>41.81199999999999</v>
      </c>
      <c r="FG537">
        <v>1955.109285714286</v>
      </c>
      <c r="FH537">
        <v>39.9</v>
      </c>
      <c r="FI537">
        <v>0</v>
      </c>
      <c r="FJ537">
        <v>1758825834.6</v>
      </c>
      <c r="FK537">
        <v>0</v>
      </c>
      <c r="FL537">
        <v>372.8942692307692</v>
      </c>
      <c r="FM537">
        <v>6.859384622037918</v>
      </c>
      <c r="FN537">
        <v>150.0389743538721</v>
      </c>
      <c r="FO537">
        <v>7500.116923076922</v>
      </c>
      <c r="FP537">
        <v>15</v>
      </c>
      <c r="FQ537">
        <v>0</v>
      </c>
      <c r="FR537" t="s">
        <v>441</v>
      </c>
      <c r="FS537">
        <v>1747247426.5</v>
      </c>
      <c r="FT537">
        <v>1747247420.5</v>
      </c>
      <c r="FU537">
        <v>0</v>
      </c>
      <c r="FV537">
        <v>1.027</v>
      </c>
      <c r="FW537">
        <v>0.031</v>
      </c>
      <c r="FX537">
        <v>0.02</v>
      </c>
      <c r="FY537">
        <v>0.05</v>
      </c>
      <c r="FZ537">
        <v>420</v>
      </c>
      <c r="GA537">
        <v>16</v>
      </c>
      <c r="GB537">
        <v>0.01</v>
      </c>
      <c r="GC537">
        <v>0.1</v>
      </c>
      <c r="GD537">
        <v>-39.72831463414634</v>
      </c>
      <c r="GE537">
        <v>-1.10936655052264</v>
      </c>
      <c r="GF537">
        <v>0.145062771208604</v>
      </c>
      <c r="GG537">
        <v>0</v>
      </c>
      <c r="GH537">
        <v>372.4374411764706</v>
      </c>
      <c r="GI537">
        <v>7.845729563557459</v>
      </c>
      <c r="GJ537">
        <v>0.79694789818541</v>
      </c>
      <c r="GK537">
        <v>-1</v>
      </c>
      <c r="GL537">
        <v>2.09680243902439</v>
      </c>
      <c r="GM537">
        <v>-0.04541790940766522</v>
      </c>
      <c r="GN537">
        <v>0.01160849999353665</v>
      </c>
      <c r="GO537">
        <v>1</v>
      </c>
      <c r="GP537">
        <v>1</v>
      </c>
      <c r="GQ537">
        <v>2</v>
      </c>
      <c r="GR537" t="s">
        <v>442</v>
      </c>
      <c r="GS537">
        <v>3.13553</v>
      </c>
      <c r="GT537">
        <v>2.68934</v>
      </c>
      <c r="GU537">
        <v>0.126909</v>
      </c>
      <c r="GV537">
        <v>0.131122</v>
      </c>
      <c r="GW537">
        <v>0.103846</v>
      </c>
      <c r="GX537">
        <v>0.0958499</v>
      </c>
      <c r="GY537">
        <v>27726.3</v>
      </c>
      <c r="GZ537">
        <v>27647.1</v>
      </c>
      <c r="HA537">
        <v>29523</v>
      </c>
      <c r="HB537">
        <v>29406.8</v>
      </c>
      <c r="HC537">
        <v>34954.2</v>
      </c>
      <c r="HD537">
        <v>35218.1</v>
      </c>
      <c r="HE537">
        <v>41541.9</v>
      </c>
      <c r="HF537">
        <v>41778</v>
      </c>
      <c r="HG537">
        <v>1.92283</v>
      </c>
      <c r="HH537">
        <v>1.8824</v>
      </c>
      <c r="HI537">
        <v>0.08851290000000001</v>
      </c>
      <c r="HJ537">
        <v>0</v>
      </c>
      <c r="HK537">
        <v>28.5566</v>
      </c>
      <c r="HL537">
        <v>999.9</v>
      </c>
      <c r="HM537">
        <v>52</v>
      </c>
      <c r="HN537">
        <v>30.9</v>
      </c>
      <c r="HO537">
        <v>25.6197</v>
      </c>
      <c r="HP537">
        <v>61.7739</v>
      </c>
      <c r="HQ537">
        <v>25.5649</v>
      </c>
      <c r="HR537">
        <v>1</v>
      </c>
      <c r="HS537">
        <v>0.108293</v>
      </c>
      <c r="HT537">
        <v>-0.0133606</v>
      </c>
      <c r="HU537">
        <v>20.341</v>
      </c>
      <c r="HV537">
        <v>5.21654</v>
      </c>
      <c r="HW537">
        <v>12.0104</v>
      </c>
      <c r="HX537">
        <v>4.98865</v>
      </c>
      <c r="HY537">
        <v>3.2877</v>
      </c>
      <c r="HZ537">
        <v>9999</v>
      </c>
      <c r="IA537">
        <v>9999</v>
      </c>
      <c r="IB537">
        <v>9999</v>
      </c>
      <c r="IC537">
        <v>6.9</v>
      </c>
      <c r="ID537">
        <v>1.86763</v>
      </c>
      <c r="IE537">
        <v>1.86675</v>
      </c>
      <c r="IF537">
        <v>1.86602</v>
      </c>
      <c r="IG537">
        <v>1.866</v>
      </c>
      <c r="IH537">
        <v>1.86783</v>
      </c>
      <c r="II537">
        <v>1.87027</v>
      </c>
      <c r="IJ537">
        <v>1.86898</v>
      </c>
      <c r="IK537">
        <v>1.87042</v>
      </c>
      <c r="IL537">
        <v>0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-0.517</v>
      </c>
      <c r="IZ537">
        <v>0.1194</v>
      </c>
      <c r="JA537">
        <v>-0.08430758455233166</v>
      </c>
      <c r="JB537">
        <v>-0.0005046786976645747</v>
      </c>
      <c r="JC537">
        <v>-2.788243218172637E-07</v>
      </c>
      <c r="JD537">
        <v>-1.458253586176284E-11</v>
      </c>
      <c r="JE537">
        <v>-0.06436460862781151</v>
      </c>
      <c r="JF537">
        <v>-0.004978686969522418</v>
      </c>
      <c r="JG537">
        <v>0.0008967905392753483</v>
      </c>
      <c r="JH537">
        <v>-1.433903952826167E-05</v>
      </c>
      <c r="JI537">
        <v>4</v>
      </c>
      <c r="JJ537">
        <v>2332</v>
      </c>
      <c r="JK537">
        <v>1</v>
      </c>
      <c r="JL537">
        <v>26</v>
      </c>
      <c r="JM537">
        <v>192973.5</v>
      </c>
      <c r="JN537">
        <v>192973.5</v>
      </c>
      <c r="JO537">
        <v>1.52832</v>
      </c>
      <c r="JP537">
        <v>2.26929</v>
      </c>
      <c r="JQ537">
        <v>1.39648</v>
      </c>
      <c r="JR537">
        <v>2.34497</v>
      </c>
      <c r="JS537">
        <v>1.49536</v>
      </c>
      <c r="JT537">
        <v>2.52686</v>
      </c>
      <c r="JU537">
        <v>36.4578</v>
      </c>
      <c r="JV537">
        <v>24.07</v>
      </c>
      <c r="JW537">
        <v>18</v>
      </c>
      <c r="JX537">
        <v>490.544</v>
      </c>
      <c r="JY537">
        <v>454.899</v>
      </c>
      <c r="JZ537">
        <v>27.7844</v>
      </c>
      <c r="KA537">
        <v>28.966</v>
      </c>
      <c r="KB537">
        <v>30.0002</v>
      </c>
      <c r="KC537">
        <v>28.7173</v>
      </c>
      <c r="KD537">
        <v>28.6384</v>
      </c>
      <c r="KE537">
        <v>30.6277</v>
      </c>
      <c r="KF537">
        <v>25.6951</v>
      </c>
      <c r="KG537">
        <v>74.6452</v>
      </c>
      <c r="KH537">
        <v>27.8109</v>
      </c>
      <c r="KI537">
        <v>687.641</v>
      </c>
      <c r="KJ537">
        <v>20.9346</v>
      </c>
      <c r="KK537">
        <v>100.897</v>
      </c>
      <c r="KL537">
        <v>100.463</v>
      </c>
    </row>
    <row r="538" spans="1:298">
      <c r="A538">
        <v>522</v>
      </c>
      <c r="B538">
        <v>1758825838.5</v>
      </c>
      <c r="C538">
        <v>12803.40000009537</v>
      </c>
      <c r="D538" t="s">
        <v>1493</v>
      </c>
      <c r="E538" t="s">
        <v>1494</v>
      </c>
      <c r="F538">
        <v>5</v>
      </c>
      <c r="G538" t="s">
        <v>1412</v>
      </c>
      <c r="H538" t="s">
        <v>437</v>
      </c>
      <c r="I538" t="s">
        <v>438</v>
      </c>
      <c r="J538">
        <v>1758825831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690.0685311802399</v>
      </c>
      <c r="AL538">
        <v>659.3876727272726</v>
      </c>
      <c r="AM538">
        <v>3.414842217878956</v>
      </c>
      <c r="AN538">
        <v>65.06535243092706</v>
      </c>
      <c r="AO538">
        <f>(AQ538 - AP538 + DZ538*1E3/(8.314*(EB538+273.15)) * AS538/DY538 * AR538) * DY538/(100*DM538) * 1000/(1000 - AQ538)</f>
        <v>0</v>
      </c>
      <c r="AP538">
        <v>20.86981494134655</v>
      </c>
      <c r="AQ538">
        <v>22.97840484848484</v>
      </c>
      <c r="AR538">
        <v>-0.005519674548821885</v>
      </c>
      <c r="AS538">
        <v>107.8944392308671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2.7</v>
      </c>
      <c r="DN538">
        <v>0.5</v>
      </c>
      <c r="DO538" t="s">
        <v>440</v>
      </c>
      <c r="DP538">
        <v>2</v>
      </c>
      <c r="DQ538" t="b">
        <v>1</v>
      </c>
      <c r="DR538">
        <v>1758825831</v>
      </c>
      <c r="DS538">
        <v>620.8987407407408</v>
      </c>
      <c r="DT538">
        <v>660.8306296296297</v>
      </c>
      <c r="DU538">
        <v>23.00662962962963</v>
      </c>
      <c r="DV538">
        <v>20.90721851851852</v>
      </c>
      <c r="DW538">
        <v>621.4078518518518</v>
      </c>
      <c r="DX538">
        <v>22.88708148148148</v>
      </c>
      <c r="DY538">
        <v>499.9935925925926</v>
      </c>
      <c r="DZ538">
        <v>91.04709259259261</v>
      </c>
      <c r="EA538">
        <v>0.02918736296296296</v>
      </c>
      <c r="EB538">
        <v>29.80730000000001</v>
      </c>
      <c r="EC538">
        <v>30.00444074074074</v>
      </c>
      <c r="ED538">
        <v>999.9000000000001</v>
      </c>
      <c r="EE538">
        <v>0</v>
      </c>
      <c r="EF538">
        <v>0</v>
      </c>
      <c r="EG538">
        <v>9990.275555555556</v>
      </c>
      <c r="EH538">
        <v>0</v>
      </c>
      <c r="EI538">
        <v>11.80676296296297</v>
      </c>
      <c r="EJ538">
        <v>-39.93201481481482</v>
      </c>
      <c r="EK538">
        <v>635.5195925925926</v>
      </c>
      <c r="EL538">
        <v>674.9414444444444</v>
      </c>
      <c r="EM538">
        <v>2.09941</v>
      </c>
      <c r="EN538">
        <v>660.8306296296297</v>
      </c>
      <c r="EO538">
        <v>20.90721851851852</v>
      </c>
      <c r="EP538">
        <v>2.094686666666666</v>
      </c>
      <c r="EQ538">
        <v>1.903541481481482</v>
      </c>
      <c r="ER538">
        <v>18.17882592592593</v>
      </c>
      <c r="ES538">
        <v>16.66400370370371</v>
      </c>
      <c r="ET538">
        <v>1999.984814814815</v>
      </c>
      <c r="EU538">
        <v>0.9800017777777777</v>
      </c>
      <c r="EV538">
        <v>0.01999783333333334</v>
      </c>
      <c r="EW538">
        <v>0</v>
      </c>
      <c r="EX538">
        <v>373.4835185185185</v>
      </c>
      <c r="EY538">
        <v>5.00097</v>
      </c>
      <c r="EZ538">
        <v>7512.655555555556</v>
      </c>
      <c r="FA538">
        <v>16707.46666666667</v>
      </c>
      <c r="FB538">
        <v>41.31199999999999</v>
      </c>
      <c r="FC538">
        <v>41.75</v>
      </c>
      <c r="FD538">
        <v>41.26377777777777</v>
      </c>
      <c r="FE538">
        <v>41.375</v>
      </c>
      <c r="FF538">
        <v>41.81199999999999</v>
      </c>
      <c r="FG538">
        <v>1955.084814814815</v>
      </c>
      <c r="FH538">
        <v>39.9</v>
      </c>
      <c r="FI538">
        <v>0</v>
      </c>
      <c r="FJ538">
        <v>1758825840</v>
      </c>
      <c r="FK538">
        <v>0</v>
      </c>
      <c r="FL538">
        <v>373.5178</v>
      </c>
      <c r="FM538">
        <v>6.376846146499967</v>
      </c>
      <c r="FN538">
        <v>139.6469228663877</v>
      </c>
      <c r="FO538">
        <v>7513.851600000002</v>
      </c>
      <c r="FP538">
        <v>15</v>
      </c>
      <c r="FQ538">
        <v>0</v>
      </c>
      <c r="FR538" t="s">
        <v>441</v>
      </c>
      <c r="FS538">
        <v>1747247426.5</v>
      </c>
      <c r="FT538">
        <v>1747247420.5</v>
      </c>
      <c r="FU538">
        <v>0</v>
      </c>
      <c r="FV538">
        <v>1.027</v>
      </c>
      <c r="FW538">
        <v>0.031</v>
      </c>
      <c r="FX538">
        <v>0.02</v>
      </c>
      <c r="FY538">
        <v>0.05</v>
      </c>
      <c r="FZ538">
        <v>420</v>
      </c>
      <c r="GA538">
        <v>16</v>
      </c>
      <c r="GB538">
        <v>0.01</v>
      </c>
      <c r="GC538">
        <v>0.1</v>
      </c>
      <c r="GD538">
        <v>-39.86142</v>
      </c>
      <c r="GE538">
        <v>-1.772397748592897</v>
      </c>
      <c r="GF538">
        <v>0.2025770559564923</v>
      </c>
      <c r="GG538">
        <v>0</v>
      </c>
      <c r="GH538">
        <v>373.0946176470588</v>
      </c>
      <c r="GI538">
        <v>6.667883882136397</v>
      </c>
      <c r="GJ538">
        <v>0.6806172810162774</v>
      </c>
      <c r="GK538">
        <v>-1</v>
      </c>
      <c r="GL538">
        <v>2.10111275</v>
      </c>
      <c r="GM538">
        <v>0.02562090056285071</v>
      </c>
      <c r="GN538">
        <v>0.01251458388990621</v>
      </c>
      <c r="GO538">
        <v>1</v>
      </c>
      <c r="GP538">
        <v>1</v>
      </c>
      <c r="GQ538">
        <v>2</v>
      </c>
      <c r="GR538" t="s">
        <v>442</v>
      </c>
      <c r="GS538">
        <v>3.13531</v>
      </c>
      <c r="GT538">
        <v>2.68979</v>
      </c>
      <c r="GU538">
        <v>0.129237</v>
      </c>
      <c r="GV538">
        <v>0.133339</v>
      </c>
      <c r="GW538">
        <v>0.103762</v>
      </c>
      <c r="GX538">
        <v>0.09578059999999999</v>
      </c>
      <c r="GY538">
        <v>27651.7</v>
      </c>
      <c r="GZ538">
        <v>27575.5</v>
      </c>
      <c r="HA538">
        <v>29522.4</v>
      </c>
      <c r="HB538">
        <v>29405.7</v>
      </c>
      <c r="HC538">
        <v>34957</v>
      </c>
      <c r="HD538">
        <v>35219.8</v>
      </c>
      <c r="HE538">
        <v>41541.2</v>
      </c>
      <c r="HF538">
        <v>41776.7</v>
      </c>
      <c r="HG538">
        <v>1.92292</v>
      </c>
      <c r="HH538">
        <v>1.8823</v>
      </c>
      <c r="HI538">
        <v>0.0889972</v>
      </c>
      <c r="HJ538">
        <v>0</v>
      </c>
      <c r="HK538">
        <v>28.5591</v>
      </c>
      <c r="HL538">
        <v>999.9</v>
      </c>
      <c r="HM538">
        <v>51.9</v>
      </c>
      <c r="HN538">
        <v>30.9</v>
      </c>
      <c r="HO538">
        <v>25.5711</v>
      </c>
      <c r="HP538">
        <v>61.9639</v>
      </c>
      <c r="HQ538">
        <v>25.645</v>
      </c>
      <c r="HR538">
        <v>1</v>
      </c>
      <c r="HS538">
        <v>0.10843</v>
      </c>
      <c r="HT538">
        <v>0.0481291</v>
      </c>
      <c r="HU538">
        <v>20.3409</v>
      </c>
      <c r="HV538">
        <v>5.21654</v>
      </c>
      <c r="HW538">
        <v>12.0102</v>
      </c>
      <c r="HX538">
        <v>4.9886</v>
      </c>
      <c r="HY538">
        <v>3.2877</v>
      </c>
      <c r="HZ538">
        <v>9999</v>
      </c>
      <c r="IA538">
        <v>9999</v>
      </c>
      <c r="IB538">
        <v>9999</v>
      </c>
      <c r="IC538">
        <v>6.9</v>
      </c>
      <c r="ID538">
        <v>1.86764</v>
      </c>
      <c r="IE538">
        <v>1.86676</v>
      </c>
      <c r="IF538">
        <v>1.86602</v>
      </c>
      <c r="IG538">
        <v>1.866</v>
      </c>
      <c r="IH538">
        <v>1.86784</v>
      </c>
      <c r="II538">
        <v>1.87028</v>
      </c>
      <c r="IJ538">
        <v>1.86898</v>
      </c>
      <c r="IK538">
        <v>1.87042</v>
      </c>
      <c r="IL538">
        <v>0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-0.531</v>
      </c>
      <c r="IZ538">
        <v>0.1192</v>
      </c>
      <c r="JA538">
        <v>-0.08430758455233166</v>
      </c>
      <c r="JB538">
        <v>-0.0005046786976645747</v>
      </c>
      <c r="JC538">
        <v>-2.788243218172637E-07</v>
      </c>
      <c r="JD538">
        <v>-1.458253586176284E-11</v>
      </c>
      <c r="JE538">
        <v>-0.06436460862781151</v>
      </c>
      <c r="JF538">
        <v>-0.004978686969522418</v>
      </c>
      <c r="JG538">
        <v>0.0008967905392753483</v>
      </c>
      <c r="JH538">
        <v>-1.433903952826167E-05</v>
      </c>
      <c r="JI538">
        <v>4</v>
      </c>
      <c r="JJ538">
        <v>2332</v>
      </c>
      <c r="JK538">
        <v>1</v>
      </c>
      <c r="JL538">
        <v>26</v>
      </c>
      <c r="JM538">
        <v>192973.5</v>
      </c>
      <c r="JN538">
        <v>192973.6</v>
      </c>
      <c r="JO538">
        <v>1.56006</v>
      </c>
      <c r="JP538">
        <v>2.27051</v>
      </c>
      <c r="JQ538">
        <v>1.39771</v>
      </c>
      <c r="JR538">
        <v>2.34741</v>
      </c>
      <c r="JS538">
        <v>1.49536</v>
      </c>
      <c r="JT538">
        <v>2.67578</v>
      </c>
      <c r="JU538">
        <v>36.4578</v>
      </c>
      <c r="JV538">
        <v>24.0612</v>
      </c>
      <c r="JW538">
        <v>18</v>
      </c>
      <c r="JX538">
        <v>490.642</v>
      </c>
      <c r="JY538">
        <v>454.869</v>
      </c>
      <c r="JZ538">
        <v>27.8052</v>
      </c>
      <c r="KA538">
        <v>28.971</v>
      </c>
      <c r="KB538">
        <v>30.0003</v>
      </c>
      <c r="KC538">
        <v>28.7216</v>
      </c>
      <c r="KD538">
        <v>28.6426</v>
      </c>
      <c r="KE538">
        <v>31.2698</v>
      </c>
      <c r="KF538">
        <v>25.6951</v>
      </c>
      <c r="KG538">
        <v>74.6452</v>
      </c>
      <c r="KH538">
        <v>27.8023</v>
      </c>
      <c r="KI538">
        <v>707.677</v>
      </c>
      <c r="KJ538">
        <v>20.9629</v>
      </c>
      <c r="KK538">
        <v>100.895</v>
      </c>
      <c r="KL538">
        <v>100.459</v>
      </c>
    </row>
    <row r="539" spans="1:298">
      <c r="A539">
        <v>523</v>
      </c>
      <c r="B539">
        <v>1758825843.5</v>
      </c>
      <c r="C539">
        <v>12808.40000009537</v>
      </c>
      <c r="D539" t="s">
        <v>1495</v>
      </c>
      <c r="E539" t="s">
        <v>1496</v>
      </c>
      <c r="F539">
        <v>5</v>
      </c>
      <c r="G539" t="s">
        <v>1412</v>
      </c>
      <c r="H539" t="s">
        <v>437</v>
      </c>
      <c r="I539" t="s">
        <v>438</v>
      </c>
      <c r="J539">
        <v>1758825835.714286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707.1277487467909</v>
      </c>
      <c r="AL539">
        <v>676.4186727272727</v>
      </c>
      <c r="AM539">
        <v>3.406609419438405</v>
      </c>
      <c r="AN539">
        <v>65.06535243092706</v>
      </c>
      <c r="AO539">
        <f>(AQ539 - AP539 + DZ539*1E3/(8.314*(EB539+273.15)) * AS539/DY539 * AR539) * DY539/(100*DM539) * 1000/(1000 - AQ539)</f>
        <v>0</v>
      </c>
      <c r="AP539">
        <v>20.86734182852547</v>
      </c>
      <c r="AQ539">
        <v>22.95712181818181</v>
      </c>
      <c r="AR539">
        <v>-0.001796218452087192</v>
      </c>
      <c r="AS539">
        <v>107.8944392308671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2.7</v>
      </c>
      <c r="DN539">
        <v>0.5</v>
      </c>
      <c r="DO539" t="s">
        <v>440</v>
      </c>
      <c r="DP539">
        <v>2</v>
      </c>
      <c r="DQ539" t="b">
        <v>1</v>
      </c>
      <c r="DR539">
        <v>1758825835.714286</v>
      </c>
      <c r="DS539">
        <v>636.6087142857142</v>
      </c>
      <c r="DT539">
        <v>676.6627142857143</v>
      </c>
      <c r="DU539">
        <v>22.98902142857143</v>
      </c>
      <c r="DV539">
        <v>20.88773571428571</v>
      </c>
      <c r="DW539">
        <v>637.1315000000001</v>
      </c>
      <c r="DX539">
        <v>22.86970357142857</v>
      </c>
      <c r="DY539">
        <v>500.0021785714285</v>
      </c>
      <c r="DZ539">
        <v>91.04539642857141</v>
      </c>
      <c r="EA539">
        <v>0.02922418571428571</v>
      </c>
      <c r="EB539">
        <v>29.80504285714286</v>
      </c>
      <c r="EC539">
        <v>30.00635</v>
      </c>
      <c r="ED539">
        <v>999.9000000000002</v>
      </c>
      <c r="EE539">
        <v>0</v>
      </c>
      <c r="EF539">
        <v>0</v>
      </c>
      <c r="EG539">
        <v>9998.25392857143</v>
      </c>
      <c r="EH539">
        <v>0</v>
      </c>
      <c r="EI539">
        <v>11.8071</v>
      </c>
      <c r="EJ539">
        <v>-40.05405</v>
      </c>
      <c r="EK539">
        <v>651.5876785714287</v>
      </c>
      <c r="EL539">
        <v>691.0977857142856</v>
      </c>
      <c r="EM539">
        <v>2.101280714285714</v>
      </c>
      <c r="EN539">
        <v>676.6627142857143</v>
      </c>
      <c r="EO539">
        <v>20.88773571428571</v>
      </c>
      <c r="EP539">
        <v>2.093044642857143</v>
      </c>
      <c r="EQ539">
        <v>1.901732857142857</v>
      </c>
      <c r="ER539">
        <v>18.16633571428572</v>
      </c>
      <c r="ES539">
        <v>16.64903928571429</v>
      </c>
      <c r="ET539">
        <v>1999.993214285714</v>
      </c>
      <c r="EU539">
        <v>0.980001857142857</v>
      </c>
      <c r="EV539">
        <v>0.01999771428571429</v>
      </c>
      <c r="EW539">
        <v>0</v>
      </c>
      <c r="EX539">
        <v>373.99525</v>
      </c>
      <c r="EY539">
        <v>5.00097</v>
      </c>
      <c r="EZ539">
        <v>7523.401071428571</v>
      </c>
      <c r="FA539">
        <v>16707.53571428571</v>
      </c>
      <c r="FB539">
        <v>41.3165</v>
      </c>
      <c r="FC539">
        <v>41.75</v>
      </c>
      <c r="FD539">
        <v>41.2787857142857</v>
      </c>
      <c r="FE539">
        <v>41.375</v>
      </c>
      <c r="FF539">
        <v>41.81199999999999</v>
      </c>
      <c r="FG539">
        <v>1955.093214285714</v>
      </c>
      <c r="FH539">
        <v>39.89857142857143</v>
      </c>
      <c r="FI539">
        <v>0</v>
      </c>
      <c r="FJ539">
        <v>1758825844.8</v>
      </c>
      <c r="FK539">
        <v>0</v>
      </c>
      <c r="FL539">
        <v>374.0426</v>
      </c>
      <c r="FM539">
        <v>6.087076928056108</v>
      </c>
      <c r="FN539">
        <v>132.6307694458756</v>
      </c>
      <c r="FO539">
        <v>7524.7576</v>
      </c>
      <c r="FP539">
        <v>15</v>
      </c>
      <c r="FQ539">
        <v>0</v>
      </c>
      <c r="FR539" t="s">
        <v>441</v>
      </c>
      <c r="FS539">
        <v>1747247426.5</v>
      </c>
      <c r="FT539">
        <v>1747247420.5</v>
      </c>
      <c r="FU539">
        <v>0</v>
      </c>
      <c r="FV539">
        <v>1.027</v>
      </c>
      <c r="FW539">
        <v>0.031</v>
      </c>
      <c r="FX539">
        <v>0.02</v>
      </c>
      <c r="FY539">
        <v>0.05</v>
      </c>
      <c r="FZ539">
        <v>420</v>
      </c>
      <c r="GA539">
        <v>16</v>
      </c>
      <c r="GB539">
        <v>0.01</v>
      </c>
      <c r="GC539">
        <v>0.1</v>
      </c>
      <c r="GD539">
        <v>-39.9735243902439</v>
      </c>
      <c r="GE539">
        <v>-1.348981881533059</v>
      </c>
      <c r="GF539">
        <v>0.1739137447835223</v>
      </c>
      <c r="GG539">
        <v>0</v>
      </c>
      <c r="GH539">
        <v>373.6968529411765</v>
      </c>
      <c r="GI539">
        <v>6.166493511559042</v>
      </c>
      <c r="GJ539">
        <v>0.6350195982317447</v>
      </c>
      <c r="GK539">
        <v>-1</v>
      </c>
      <c r="GL539">
        <v>2.098983902439024</v>
      </c>
      <c r="GM539">
        <v>0.04938480836236792</v>
      </c>
      <c r="GN539">
        <v>0.01228983416468099</v>
      </c>
      <c r="GO539">
        <v>1</v>
      </c>
      <c r="GP539">
        <v>1</v>
      </c>
      <c r="GQ539">
        <v>2</v>
      </c>
      <c r="GR539" t="s">
        <v>442</v>
      </c>
      <c r="GS539">
        <v>3.13549</v>
      </c>
      <c r="GT539">
        <v>2.6895</v>
      </c>
      <c r="GU539">
        <v>0.131526</v>
      </c>
      <c r="GV539">
        <v>0.135543</v>
      </c>
      <c r="GW539">
        <v>0.103694</v>
      </c>
      <c r="GX539">
        <v>0.0958002</v>
      </c>
      <c r="GY539">
        <v>27579</v>
      </c>
      <c r="GZ539">
        <v>27505.4</v>
      </c>
      <c r="HA539">
        <v>29522.4</v>
      </c>
      <c r="HB539">
        <v>29405.8</v>
      </c>
      <c r="HC539">
        <v>34959.6</v>
      </c>
      <c r="HD539">
        <v>35219.1</v>
      </c>
      <c r="HE539">
        <v>41541</v>
      </c>
      <c r="HF539">
        <v>41776.7</v>
      </c>
      <c r="HG539">
        <v>1.92265</v>
      </c>
      <c r="HH539">
        <v>1.8823</v>
      </c>
      <c r="HI539">
        <v>0.0884384</v>
      </c>
      <c r="HJ539">
        <v>0</v>
      </c>
      <c r="HK539">
        <v>28.5609</v>
      </c>
      <c r="HL539">
        <v>999.9</v>
      </c>
      <c r="HM539">
        <v>51.9</v>
      </c>
      <c r="HN539">
        <v>30.9</v>
      </c>
      <c r="HO539">
        <v>25.5715</v>
      </c>
      <c r="HP539">
        <v>61.8539</v>
      </c>
      <c r="HQ539">
        <v>25.5889</v>
      </c>
      <c r="HR539">
        <v>1</v>
      </c>
      <c r="HS539">
        <v>0.108989</v>
      </c>
      <c r="HT539">
        <v>0.105447</v>
      </c>
      <c r="HU539">
        <v>20.3407</v>
      </c>
      <c r="HV539">
        <v>5.21624</v>
      </c>
      <c r="HW539">
        <v>12.0105</v>
      </c>
      <c r="HX539">
        <v>4.9884</v>
      </c>
      <c r="HY539">
        <v>3.28768</v>
      </c>
      <c r="HZ539">
        <v>9999</v>
      </c>
      <c r="IA539">
        <v>9999</v>
      </c>
      <c r="IB539">
        <v>9999</v>
      </c>
      <c r="IC539">
        <v>6.9</v>
      </c>
      <c r="ID539">
        <v>1.86761</v>
      </c>
      <c r="IE539">
        <v>1.86676</v>
      </c>
      <c r="IF539">
        <v>1.86603</v>
      </c>
      <c r="IG539">
        <v>1.866</v>
      </c>
      <c r="IH539">
        <v>1.86784</v>
      </c>
      <c r="II539">
        <v>1.87027</v>
      </c>
      <c r="IJ539">
        <v>1.86899</v>
      </c>
      <c r="IK539">
        <v>1.87042</v>
      </c>
      <c r="IL539">
        <v>0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-0.545</v>
      </c>
      <c r="IZ539">
        <v>0.1189</v>
      </c>
      <c r="JA539">
        <v>-0.08430758455233166</v>
      </c>
      <c r="JB539">
        <v>-0.0005046786976645747</v>
      </c>
      <c r="JC539">
        <v>-2.788243218172637E-07</v>
      </c>
      <c r="JD539">
        <v>-1.458253586176284E-11</v>
      </c>
      <c r="JE539">
        <v>-0.06436460862781151</v>
      </c>
      <c r="JF539">
        <v>-0.004978686969522418</v>
      </c>
      <c r="JG539">
        <v>0.0008967905392753483</v>
      </c>
      <c r="JH539">
        <v>-1.433903952826167E-05</v>
      </c>
      <c r="JI539">
        <v>4</v>
      </c>
      <c r="JJ539">
        <v>2332</v>
      </c>
      <c r="JK539">
        <v>1</v>
      </c>
      <c r="JL539">
        <v>26</v>
      </c>
      <c r="JM539">
        <v>192973.6</v>
      </c>
      <c r="JN539">
        <v>192973.7</v>
      </c>
      <c r="JO539">
        <v>1.58936</v>
      </c>
      <c r="JP539">
        <v>2.27295</v>
      </c>
      <c r="JQ539">
        <v>1.39648</v>
      </c>
      <c r="JR539">
        <v>2.34375</v>
      </c>
      <c r="JS539">
        <v>1.49536</v>
      </c>
      <c r="JT539">
        <v>2.55737</v>
      </c>
      <c r="JU539">
        <v>36.4578</v>
      </c>
      <c r="JV539">
        <v>24.0612</v>
      </c>
      <c r="JW539">
        <v>18</v>
      </c>
      <c r="JX539">
        <v>490.508</v>
      </c>
      <c r="JY539">
        <v>454.903</v>
      </c>
      <c r="JZ539">
        <v>27.8001</v>
      </c>
      <c r="KA539">
        <v>28.976</v>
      </c>
      <c r="KB539">
        <v>30.0004</v>
      </c>
      <c r="KC539">
        <v>28.7265</v>
      </c>
      <c r="KD539">
        <v>28.647</v>
      </c>
      <c r="KE539">
        <v>31.8319</v>
      </c>
      <c r="KF539">
        <v>25.4001</v>
      </c>
      <c r="KG539">
        <v>74.6452</v>
      </c>
      <c r="KH539">
        <v>27.7889</v>
      </c>
      <c r="KI539">
        <v>721.034</v>
      </c>
      <c r="KJ539">
        <v>20.987</v>
      </c>
      <c r="KK539">
        <v>100.895</v>
      </c>
      <c r="KL539">
        <v>100.459</v>
      </c>
    </row>
    <row r="540" spans="1:298">
      <c r="A540">
        <v>524</v>
      </c>
      <c r="B540">
        <v>1758825848.5</v>
      </c>
      <c r="C540">
        <v>12813.40000009537</v>
      </c>
      <c r="D540" t="s">
        <v>1497</v>
      </c>
      <c r="E540" t="s">
        <v>1498</v>
      </c>
      <c r="F540">
        <v>5</v>
      </c>
      <c r="G540" t="s">
        <v>1412</v>
      </c>
      <c r="H540" t="s">
        <v>437</v>
      </c>
      <c r="I540" t="s">
        <v>438</v>
      </c>
      <c r="J540">
        <v>1758825841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724.1345068125351</v>
      </c>
      <c r="AL540">
        <v>693.3823151515152</v>
      </c>
      <c r="AM540">
        <v>3.397810212001929</v>
      </c>
      <c r="AN540">
        <v>65.06535243092706</v>
      </c>
      <c r="AO540">
        <f>(AQ540 - AP540 + DZ540*1E3/(8.314*(EB540+273.15)) * AS540/DY540 * AR540) * DY540/(100*DM540) * 1000/(1000 - AQ540)</f>
        <v>0</v>
      </c>
      <c r="AP540">
        <v>20.899292500158</v>
      </c>
      <c r="AQ540">
        <v>22.95644787878787</v>
      </c>
      <c r="AR540">
        <v>8.952192067965644E-05</v>
      </c>
      <c r="AS540">
        <v>107.8944392308671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2.7</v>
      </c>
      <c r="DN540">
        <v>0.5</v>
      </c>
      <c r="DO540" t="s">
        <v>440</v>
      </c>
      <c r="DP540">
        <v>2</v>
      </c>
      <c r="DQ540" t="b">
        <v>1</v>
      </c>
      <c r="DR540">
        <v>1758825841</v>
      </c>
      <c r="DS540">
        <v>654.2076666666667</v>
      </c>
      <c r="DT540">
        <v>694.3409259259259</v>
      </c>
      <c r="DU540">
        <v>22.96960740740741</v>
      </c>
      <c r="DV540">
        <v>20.87852592592592</v>
      </c>
      <c r="DW540">
        <v>654.7460740740743</v>
      </c>
      <c r="DX540">
        <v>22.85055925925926</v>
      </c>
      <c r="DY540">
        <v>499.9775185185185</v>
      </c>
      <c r="DZ540">
        <v>91.04416296296294</v>
      </c>
      <c r="EA540">
        <v>0.0292529925925926</v>
      </c>
      <c r="EB540">
        <v>29.8039</v>
      </c>
      <c r="EC540">
        <v>30.00807407407407</v>
      </c>
      <c r="ED540">
        <v>999.9000000000001</v>
      </c>
      <c r="EE540">
        <v>0</v>
      </c>
      <c r="EF540">
        <v>0</v>
      </c>
      <c r="EG540">
        <v>9998.49</v>
      </c>
      <c r="EH540">
        <v>0</v>
      </c>
      <c r="EI540">
        <v>11.80722962962963</v>
      </c>
      <c r="EJ540">
        <v>-40.13324444444444</v>
      </c>
      <c r="EK540">
        <v>669.5875925925926</v>
      </c>
      <c r="EL540">
        <v>709.147</v>
      </c>
      <c r="EM540">
        <v>2.091074074074074</v>
      </c>
      <c r="EN540">
        <v>694.3409259259259</v>
      </c>
      <c r="EO540">
        <v>20.87852592592592</v>
      </c>
      <c r="EP540">
        <v>2.09124962962963</v>
      </c>
      <c r="EQ540">
        <v>1.90086962962963</v>
      </c>
      <c r="ER540">
        <v>18.15267037037037</v>
      </c>
      <c r="ES540">
        <v>16.6418962962963</v>
      </c>
      <c r="ET540">
        <v>1999.984444444444</v>
      </c>
      <c r="EU540">
        <v>0.9800018518518518</v>
      </c>
      <c r="EV540">
        <v>0.01999772222222222</v>
      </c>
      <c r="EW540">
        <v>0</v>
      </c>
      <c r="EX540">
        <v>374.4847407407407</v>
      </c>
      <c r="EY540">
        <v>5.00097</v>
      </c>
      <c r="EZ540">
        <v>7534.932592592592</v>
      </c>
      <c r="FA540">
        <v>16707.46666666667</v>
      </c>
      <c r="FB540">
        <v>41.32599999999999</v>
      </c>
      <c r="FC540">
        <v>41.75</v>
      </c>
      <c r="FD540">
        <v>41.28674074074073</v>
      </c>
      <c r="FE540">
        <v>41.375</v>
      </c>
      <c r="FF540">
        <v>41.81433333333332</v>
      </c>
      <c r="FG540">
        <v>1955.084444444444</v>
      </c>
      <c r="FH540">
        <v>39.89518518518519</v>
      </c>
      <c r="FI540">
        <v>0</v>
      </c>
      <c r="FJ540">
        <v>1758825849.6</v>
      </c>
      <c r="FK540">
        <v>0</v>
      </c>
      <c r="FL540">
        <v>374.5006799999999</v>
      </c>
      <c r="FM540">
        <v>5.567692320026869</v>
      </c>
      <c r="FN540">
        <v>127.746923290111</v>
      </c>
      <c r="FO540">
        <v>7535.144400000001</v>
      </c>
      <c r="FP540">
        <v>15</v>
      </c>
      <c r="FQ540">
        <v>0</v>
      </c>
      <c r="FR540" t="s">
        <v>441</v>
      </c>
      <c r="FS540">
        <v>1747247426.5</v>
      </c>
      <c r="FT540">
        <v>1747247420.5</v>
      </c>
      <c r="FU540">
        <v>0</v>
      </c>
      <c r="FV540">
        <v>1.027</v>
      </c>
      <c r="FW540">
        <v>0.031</v>
      </c>
      <c r="FX540">
        <v>0.02</v>
      </c>
      <c r="FY540">
        <v>0.05</v>
      </c>
      <c r="FZ540">
        <v>420</v>
      </c>
      <c r="GA540">
        <v>16</v>
      </c>
      <c r="GB540">
        <v>0.01</v>
      </c>
      <c r="GC540">
        <v>0.1</v>
      </c>
      <c r="GD540">
        <v>-40.08784146341463</v>
      </c>
      <c r="GE540">
        <v>-0.9563331010453523</v>
      </c>
      <c r="GF540">
        <v>0.1352688758310278</v>
      </c>
      <c r="GG540">
        <v>0</v>
      </c>
      <c r="GH540">
        <v>374.2283529411765</v>
      </c>
      <c r="GI540">
        <v>5.85598166978305</v>
      </c>
      <c r="GJ540">
        <v>0.6116197820422965</v>
      </c>
      <c r="GK540">
        <v>-1</v>
      </c>
      <c r="GL540">
        <v>2.091626829268292</v>
      </c>
      <c r="GM540">
        <v>-0.1174409059233442</v>
      </c>
      <c r="GN540">
        <v>0.02141674310133106</v>
      </c>
      <c r="GO540">
        <v>0</v>
      </c>
      <c r="GP540">
        <v>0</v>
      </c>
      <c r="GQ540">
        <v>2</v>
      </c>
      <c r="GR540" t="s">
        <v>450</v>
      </c>
      <c r="GS540">
        <v>3.13557</v>
      </c>
      <c r="GT540">
        <v>2.68946</v>
      </c>
      <c r="GU540">
        <v>0.133784</v>
      </c>
      <c r="GV540">
        <v>0.13776</v>
      </c>
      <c r="GW540">
        <v>0.103696</v>
      </c>
      <c r="GX540">
        <v>0.095913</v>
      </c>
      <c r="GY540">
        <v>27507.5</v>
      </c>
      <c r="GZ540">
        <v>27434.8</v>
      </c>
      <c r="HA540">
        <v>29522.7</v>
      </c>
      <c r="HB540">
        <v>29405.8</v>
      </c>
      <c r="HC540">
        <v>34959.8</v>
      </c>
      <c r="HD540">
        <v>35214.7</v>
      </c>
      <c r="HE540">
        <v>41541.3</v>
      </c>
      <c r="HF540">
        <v>41776.8</v>
      </c>
      <c r="HG540">
        <v>1.92288</v>
      </c>
      <c r="HH540">
        <v>1.88223</v>
      </c>
      <c r="HI540">
        <v>0.08895989999999999</v>
      </c>
      <c r="HJ540">
        <v>0</v>
      </c>
      <c r="HK540">
        <v>28.5629</v>
      </c>
      <c r="HL540">
        <v>999.9</v>
      </c>
      <c r="HM540">
        <v>51.9</v>
      </c>
      <c r="HN540">
        <v>30.9</v>
      </c>
      <c r="HO540">
        <v>25.5714</v>
      </c>
      <c r="HP540">
        <v>62.0139</v>
      </c>
      <c r="HQ540">
        <v>25.5769</v>
      </c>
      <c r="HR540">
        <v>1</v>
      </c>
      <c r="HS540">
        <v>0.109304</v>
      </c>
      <c r="HT540">
        <v>0.0962418</v>
      </c>
      <c r="HU540">
        <v>20.3408</v>
      </c>
      <c r="HV540">
        <v>5.21729</v>
      </c>
      <c r="HW540">
        <v>12.0105</v>
      </c>
      <c r="HX540">
        <v>4.98885</v>
      </c>
      <c r="HY540">
        <v>3.28783</v>
      </c>
      <c r="HZ540">
        <v>9999</v>
      </c>
      <c r="IA540">
        <v>9999</v>
      </c>
      <c r="IB540">
        <v>9999</v>
      </c>
      <c r="IC540">
        <v>6.9</v>
      </c>
      <c r="ID540">
        <v>1.86762</v>
      </c>
      <c r="IE540">
        <v>1.86676</v>
      </c>
      <c r="IF540">
        <v>1.86603</v>
      </c>
      <c r="IG540">
        <v>1.86601</v>
      </c>
      <c r="IH540">
        <v>1.86784</v>
      </c>
      <c r="II540">
        <v>1.8703</v>
      </c>
      <c r="IJ540">
        <v>1.86898</v>
      </c>
      <c r="IK540">
        <v>1.87042</v>
      </c>
      <c r="IL540">
        <v>0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-0.5600000000000001</v>
      </c>
      <c r="IZ540">
        <v>0.1189</v>
      </c>
      <c r="JA540">
        <v>-0.08430758455233166</v>
      </c>
      <c r="JB540">
        <v>-0.0005046786976645747</v>
      </c>
      <c r="JC540">
        <v>-2.788243218172637E-07</v>
      </c>
      <c r="JD540">
        <v>-1.458253586176284E-11</v>
      </c>
      <c r="JE540">
        <v>-0.06436460862781151</v>
      </c>
      <c r="JF540">
        <v>-0.004978686969522418</v>
      </c>
      <c r="JG540">
        <v>0.0008967905392753483</v>
      </c>
      <c r="JH540">
        <v>-1.433903952826167E-05</v>
      </c>
      <c r="JI540">
        <v>4</v>
      </c>
      <c r="JJ540">
        <v>2332</v>
      </c>
      <c r="JK540">
        <v>1</v>
      </c>
      <c r="JL540">
        <v>26</v>
      </c>
      <c r="JM540">
        <v>192973.7</v>
      </c>
      <c r="JN540">
        <v>192973.8</v>
      </c>
      <c r="JO540">
        <v>1.61987</v>
      </c>
      <c r="JP540">
        <v>2.26807</v>
      </c>
      <c r="JQ540">
        <v>1.39771</v>
      </c>
      <c r="JR540">
        <v>2.34741</v>
      </c>
      <c r="JS540">
        <v>1.49536</v>
      </c>
      <c r="JT540">
        <v>2.61475</v>
      </c>
      <c r="JU540">
        <v>36.4578</v>
      </c>
      <c r="JV540">
        <v>24.0525</v>
      </c>
      <c r="JW540">
        <v>18</v>
      </c>
      <c r="JX540">
        <v>490.689</v>
      </c>
      <c r="JY540">
        <v>454.894</v>
      </c>
      <c r="JZ540">
        <v>27.7891</v>
      </c>
      <c r="KA540">
        <v>28.9803</v>
      </c>
      <c r="KB540">
        <v>30.0004</v>
      </c>
      <c r="KC540">
        <v>28.7314</v>
      </c>
      <c r="KD540">
        <v>28.6518</v>
      </c>
      <c r="KE540">
        <v>32.4675</v>
      </c>
      <c r="KF540">
        <v>25.4001</v>
      </c>
      <c r="KG540">
        <v>74.6452</v>
      </c>
      <c r="KH540">
        <v>27.787</v>
      </c>
      <c r="KI540">
        <v>741.078</v>
      </c>
      <c r="KJ540">
        <v>21.0004</v>
      </c>
      <c r="KK540">
        <v>100.896</v>
      </c>
      <c r="KL540">
        <v>100.459</v>
      </c>
    </row>
    <row r="541" spans="1:298">
      <c r="A541">
        <v>525</v>
      </c>
      <c r="B541">
        <v>1758825853.5</v>
      </c>
      <c r="C541">
        <v>12818.40000009537</v>
      </c>
      <c r="D541" t="s">
        <v>1499</v>
      </c>
      <c r="E541" t="s">
        <v>1500</v>
      </c>
      <c r="F541">
        <v>5</v>
      </c>
      <c r="G541" t="s">
        <v>1412</v>
      </c>
      <c r="H541" t="s">
        <v>437</v>
      </c>
      <c r="I541" t="s">
        <v>438</v>
      </c>
      <c r="J541">
        <v>1758825845.714286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741.3513668264847</v>
      </c>
      <c r="AL541">
        <v>710.4135030303029</v>
      </c>
      <c r="AM541">
        <v>3.405122924002371</v>
      </c>
      <c r="AN541">
        <v>65.06535243092706</v>
      </c>
      <c r="AO541">
        <f>(AQ541 - AP541 + DZ541*1E3/(8.314*(EB541+273.15)) * AS541/DY541 * AR541) * DY541/(100*DM541) * 1000/(1000 - AQ541)</f>
        <v>0</v>
      </c>
      <c r="AP541">
        <v>20.91462105193837</v>
      </c>
      <c r="AQ541">
        <v>22.96398121212121</v>
      </c>
      <c r="AR541">
        <v>0.0002013877133177693</v>
      </c>
      <c r="AS541">
        <v>107.8944392308671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2.7</v>
      </c>
      <c r="DN541">
        <v>0.5</v>
      </c>
      <c r="DO541" t="s">
        <v>440</v>
      </c>
      <c r="DP541">
        <v>2</v>
      </c>
      <c r="DQ541" t="b">
        <v>1</v>
      </c>
      <c r="DR541">
        <v>1758825845.714286</v>
      </c>
      <c r="DS541">
        <v>669.8803214285715</v>
      </c>
      <c r="DT541">
        <v>710.1166071428571</v>
      </c>
      <c r="DU541">
        <v>22.9607</v>
      </c>
      <c r="DV541">
        <v>20.89227857142857</v>
      </c>
      <c r="DW541">
        <v>670.4327499999999</v>
      </c>
      <c r="DX541">
        <v>22.84177142857143</v>
      </c>
      <c r="DY541">
        <v>500.0076071428571</v>
      </c>
      <c r="DZ541">
        <v>91.04256428571429</v>
      </c>
      <c r="EA541">
        <v>0.02924016428571428</v>
      </c>
      <c r="EB541">
        <v>29.80437857142857</v>
      </c>
      <c r="EC541">
        <v>30.00279285714285</v>
      </c>
      <c r="ED541">
        <v>999.9000000000002</v>
      </c>
      <c r="EE541">
        <v>0</v>
      </c>
      <c r="EF541">
        <v>0</v>
      </c>
      <c r="EG541">
        <v>10001.375</v>
      </c>
      <c r="EH541">
        <v>0</v>
      </c>
      <c r="EI541">
        <v>11.80675357142857</v>
      </c>
      <c r="EJ541">
        <v>-40.23626785714286</v>
      </c>
      <c r="EK541">
        <v>685.6226785714285</v>
      </c>
      <c r="EL541">
        <v>725.2693928571429</v>
      </c>
      <c r="EM541">
        <v>2.068422142857143</v>
      </c>
      <c r="EN541">
        <v>710.1166071428571</v>
      </c>
      <c r="EO541">
        <v>20.89227857142857</v>
      </c>
      <c r="EP541">
        <v>2.090402857142857</v>
      </c>
      <c r="EQ541">
        <v>1.902087142857143</v>
      </c>
      <c r="ER541">
        <v>18.14622142857143</v>
      </c>
      <c r="ES541">
        <v>16.65198214285714</v>
      </c>
      <c r="ET541">
        <v>2000.002857142857</v>
      </c>
      <c r="EU541">
        <v>0.9800019999999999</v>
      </c>
      <c r="EV541">
        <v>0.0199975</v>
      </c>
      <c r="EW541">
        <v>0</v>
      </c>
      <c r="EX541">
        <v>375.0107142857143</v>
      </c>
      <c r="EY541">
        <v>5.00097</v>
      </c>
      <c r="EZ541">
        <v>7544.640357142858</v>
      </c>
      <c r="FA541">
        <v>16707.625</v>
      </c>
      <c r="FB541">
        <v>41.33899999999999</v>
      </c>
      <c r="FC541">
        <v>41.75</v>
      </c>
      <c r="FD541">
        <v>41.29649999999999</v>
      </c>
      <c r="FE541">
        <v>41.375</v>
      </c>
      <c r="FF541">
        <v>41.81424999999998</v>
      </c>
      <c r="FG541">
        <v>1955.102857142857</v>
      </c>
      <c r="FH541">
        <v>39.89357142857143</v>
      </c>
      <c r="FI541">
        <v>0</v>
      </c>
      <c r="FJ541">
        <v>1758825855</v>
      </c>
      <c r="FK541">
        <v>0</v>
      </c>
      <c r="FL541">
        <v>375.0609230769231</v>
      </c>
      <c r="FM541">
        <v>6.877470084575178</v>
      </c>
      <c r="FN541">
        <v>119.4591451393347</v>
      </c>
      <c r="FO541">
        <v>7545.61076923077</v>
      </c>
      <c r="FP541">
        <v>15</v>
      </c>
      <c r="FQ541">
        <v>0</v>
      </c>
      <c r="FR541" t="s">
        <v>441</v>
      </c>
      <c r="FS541">
        <v>1747247426.5</v>
      </c>
      <c r="FT541">
        <v>1747247420.5</v>
      </c>
      <c r="FU541">
        <v>0</v>
      </c>
      <c r="FV541">
        <v>1.027</v>
      </c>
      <c r="FW541">
        <v>0.031</v>
      </c>
      <c r="FX541">
        <v>0.02</v>
      </c>
      <c r="FY541">
        <v>0.05</v>
      </c>
      <c r="FZ541">
        <v>420</v>
      </c>
      <c r="GA541">
        <v>16</v>
      </c>
      <c r="GB541">
        <v>0.01</v>
      </c>
      <c r="GC541">
        <v>0.1</v>
      </c>
      <c r="GD541">
        <v>-40.18705609756098</v>
      </c>
      <c r="GE541">
        <v>-1.002234146341394</v>
      </c>
      <c r="GF541">
        <v>0.1368955165913757</v>
      </c>
      <c r="GG541">
        <v>0</v>
      </c>
      <c r="GH541">
        <v>374.6158529411765</v>
      </c>
      <c r="GI541">
        <v>6.299724988436638</v>
      </c>
      <c r="GJ541">
        <v>0.6565474371263915</v>
      </c>
      <c r="GK541">
        <v>-1</v>
      </c>
      <c r="GL541">
        <v>2.084086585365854</v>
      </c>
      <c r="GM541">
        <v>-0.2661213240418149</v>
      </c>
      <c r="GN541">
        <v>0.02797754845601321</v>
      </c>
      <c r="GO541">
        <v>0</v>
      </c>
      <c r="GP541">
        <v>0</v>
      </c>
      <c r="GQ541">
        <v>2</v>
      </c>
      <c r="GR541" t="s">
        <v>450</v>
      </c>
      <c r="GS541">
        <v>3.13563</v>
      </c>
      <c r="GT541">
        <v>2.68927</v>
      </c>
      <c r="GU541">
        <v>0.136014</v>
      </c>
      <c r="GV541">
        <v>0.139901</v>
      </c>
      <c r="GW541">
        <v>0.103716</v>
      </c>
      <c r="GX541">
        <v>0.09599199999999999</v>
      </c>
      <c r="GY541">
        <v>27436.4</v>
      </c>
      <c r="GZ541">
        <v>27366.7</v>
      </c>
      <c r="HA541">
        <v>29522.5</v>
      </c>
      <c r="HB541">
        <v>29405.8</v>
      </c>
      <c r="HC541">
        <v>34958.9</v>
      </c>
      <c r="HD541">
        <v>35211.7</v>
      </c>
      <c r="HE541">
        <v>41541.1</v>
      </c>
      <c r="HF541">
        <v>41776.8</v>
      </c>
      <c r="HG541">
        <v>1.9228</v>
      </c>
      <c r="HH541">
        <v>1.8821</v>
      </c>
      <c r="HI541">
        <v>0.0882149</v>
      </c>
      <c r="HJ541">
        <v>0</v>
      </c>
      <c r="HK541">
        <v>28.5629</v>
      </c>
      <c r="HL541">
        <v>999.9</v>
      </c>
      <c r="HM541">
        <v>51.9</v>
      </c>
      <c r="HN541">
        <v>31</v>
      </c>
      <c r="HO541">
        <v>25.719</v>
      </c>
      <c r="HP541">
        <v>61.9939</v>
      </c>
      <c r="HQ541">
        <v>25.7212</v>
      </c>
      <c r="HR541">
        <v>1</v>
      </c>
      <c r="HS541">
        <v>0.109647</v>
      </c>
      <c r="HT541">
        <v>0.108676</v>
      </c>
      <c r="HU541">
        <v>20.3408</v>
      </c>
      <c r="HV541">
        <v>5.21789</v>
      </c>
      <c r="HW541">
        <v>12.0104</v>
      </c>
      <c r="HX541">
        <v>4.989</v>
      </c>
      <c r="HY541">
        <v>3.28785</v>
      </c>
      <c r="HZ541">
        <v>9999</v>
      </c>
      <c r="IA541">
        <v>9999</v>
      </c>
      <c r="IB541">
        <v>9999</v>
      </c>
      <c r="IC541">
        <v>6.9</v>
      </c>
      <c r="ID541">
        <v>1.86761</v>
      </c>
      <c r="IE541">
        <v>1.86675</v>
      </c>
      <c r="IF541">
        <v>1.86602</v>
      </c>
      <c r="IG541">
        <v>1.866</v>
      </c>
      <c r="IH541">
        <v>1.86784</v>
      </c>
      <c r="II541">
        <v>1.87029</v>
      </c>
      <c r="IJ541">
        <v>1.86896</v>
      </c>
      <c r="IK541">
        <v>1.87042</v>
      </c>
      <c r="IL541">
        <v>0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-0.576</v>
      </c>
      <c r="IZ541">
        <v>0.119</v>
      </c>
      <c r="JA541">
        <v>-0.08430758455233166</v>
      </c>
      <c r="JB541">
        <v>-0.0005046786976645747</v>
      </c>
      <c r="JC541">
        <v>-2.788243218172637E-07</v>
      </c>
      <c r="JD541">
        <v>-1.458253586176284E-11</v>
      </c>
      <c r="JE541">
        <v>-0.06436460862781151</v>
      </c>
      <c r="JF541">
        <v>-0.004978686969522418</v>
      </c>
      <c r="JG541">
        <v>0.0008967905392753483</v>
      </c>
      <c r="JH541">
        <v>-1.433903952826167E-05</v>
      </c>
      <c r="JI541">
        <v>4</v>
      </c>
      <c r="JJ541">
        <v>2332</v>
      </c>
      <c r="JK541">
        <v>1</v>
      </c>
      <c r="JL541">
        <v>26</v>
      </c>
      <c r="JM541">
        <v>192973.8</v>
      </c>
      <c r="JN541">
        <v>192973.9</v>
      </c>
      <c r="JO541">
        <v>1.64795</v>
      </c>
      <c r="JP541">
        <v>2.25586</v>
      </c>
      <c r="JQ541">
        <v>1.39771</v>
      </c>
      <c r="JR541">
        <v>2.34619</v>
      </c>
      <c r="JS541">
        <v>1.49536</v>
      </c>
      <c r="JT541">
        <v>2.66724</v>
      </c>
      <c r="JU541">
        <v>36.4578</v>
      </c>
      <c r="JV541">
        <v>24.07</v>
      </c>
      <c r="JW541">
        <v>18</v>
      </c>
      <c r="JX541">
        <v>490.676</v>
      </c>
      <c r="JY541">
        <v>454.848</v>
      </c>
      <c r="JZ541">
        <v>27.784</v>
      </c>
      <c r="KA541">
        <v>28.9853</v>
      </c>
      <c r="KB541">
        <v>30.0004</v>
      </c>
      <c r="KC541">
        <v>28.7357</v>
      </c>
      <c r="KD541">
        <v>28.6561</v>
      </c>
      <c r="KE541">
        <v>33.0231</v>
      </c>
      <c r="KF541">
        <v>25.123</v>
      </c>
      <c r="KG541">
        <v>74.6452</v>
      </c>
      <c r="KH541">
        <v>27.78</v>
      </c>
      <c r="KI541">
        <v>754.434</v>
      </c>
      <c r="KJ541">
        <v>21.0042</v>
      </c>
      <c r="KK541">
        <v>100.895</v>
      </c>
      <c r="KL541">
        <v>100.46</v>
      </c>
    </row>
    <row r="542" spans="1:298">
      <c r="A542">
        <v>526</v>
      </c>
      <c r="B542">
        <v>1758825858.5</v>
      </c>
      <c r="C542">
        <v>12823.40000009537</v>
      </c>
      <c r="D542" t="s">
        <v>1501</v>
      </c>
      <c r="E542" t="s">
        <v>1502</v>
      </c>
      <c r="F542">
        <v>5</v>
      </c>
      <c r="G542" t="s">
        <v>1412</v>
      </c>
      <c r="H542" t="s">
        <v>437</v>
      </c>
      <c r="I542" t="s">
        <v>438</v>
      </c>
      <c r="J542">
        <v>1758825851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758.4955707157528</v>
      </c>
      <c r="AL542">
        <v>727.4377151515149</v>
      </c>
      <c r="AM542">
        <v>3.396915057084253</v>
      </c>
      <c r="AN542">
        <v>65.06535243092706</v>
      </c>
      <c r="AO542">
        <f>(AQ542 - AP542 + DZ542*1E3/(8.314*(EB542+273.15)) * AS542/DY542 * AR542) * DY542/(100*DM542) * 1000/(1000 - AQ542)</f>
        <v>0</v>
      </c>
      <c r="AP542">
        <v>20.96712165899759</v>
      </c>
      <c r="AQ542">
        <v>22.97909454545453</v>
      </c>
      <c r="AR542">
        <v>0.0003516302484396888</v>
      </c>
      <c r="AS542">
        <v>107.8944392308671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2.7</v>
      </c>
      <c r="DN542">
        <v>0.5</v>
      </c>
      <c r="DO542" t="s">
        <v>440</v>
      </c>
      <c r="DP542">
        <v>2</v>
      </c>
      <c r="DQ542" t="b">
        <v>1</v>
      </c>
      <c r="DR542">
        <v>1758825851</v>
      </c>
      <c r="DS542">
        <v>687.4577407407407</v>
      </c>
      <c r="DT542">
        <v>727.8168148148148</v>
      </c>
      <c r="DU542">
        <v>22.96235555555556</v>
      </c>
      <c r="DV542">
        <v>20.92457037037037</v>
      </c>
      <c r="DW542">
        <v>688.0261851851851</v>
      </c>
      <c r="DX542">
        <v>22.84341111111111</v>
      </c>
      <c r="DY542">
        <v>500.0017407407407</v>
      </c>
      <c r="DZ542">
        <v>91.04106296296297</v>
      </c>
      <c r="EA542">
        <v>0.02913688148148148</v>
      </c>
      <c r="EB542">
        <v>29.80291851851852</v>
      </c>
      <c r="EC542">
        <v>30.00297037037037</v>
      </c>
      <c r="ED542">
        <v>999.9000000000001</v>
      </c>
      <c r="EE542">
        <v>0</v>
      </c>
      <c r="EF542">
        <v>0</v>
      </c>
      <c r="EG542">
        <v>9997.883333333335</v>
      </c>
      <c r="EH542">
        <v>0</v>
      </c>
      <c r="EI542">
        <v>11.81097777777778</v>
      </c>
      <c r="EJ542">
        <v>-40.35902222222222</v>
      </c>
      <c r="EK542">
        <v>703.6145555555556</v>
      </c>
      <c r="EL542">
        <v>743.371925925926</v>
      </c>
      <c r="EM542">
        <v>2.037784074074074</v>
      </c>
      <c r="EN542">
        <v>727.8168148148148</v>
      </c>
      <c r="EO542">
        <v>20.92457037037037</v>
      </c>
      <c r="EP542">
        <v>2.090518888888889</v>
      </c>
      <c r="EQ542">
        <v>1.904995925925925</v>
      </c>
      <c r="ER542">
        <v>18.1471074074074</v>
      </c>
      <c r="ES542">
        <v>16.67602962962963</v>
      </c>
      <c r="ET542">
        <v>2000.001851851852</v>
      </c>
      <c r="EU542">
        <v>0.9800019999999999</v>
      </c>
      <c r="EV542">
        <v>0.0199975</v>
      </c>
      <c r="EW542">
        <v>0</v>
      </c>
      <c r="EX542">
        <v>375.5534444444446</v>
      </c>
      <c r="EY542">
        <v>5.00097</v>
      </c>
      <c r="EZ542">
        <v>7555.077407407407</v>
      </c>
      <c r="FA542">
        <v>16707.61851851852</v>
      </c>
      <c r="FB542">
        <v>41.34466666666665</v>
      </c>
      <c r="FC542">
        <v>41.75</v>
      </c>
      <c r="FD542">
        <v>41.3028148148148</v>
      </c>
      <c r="FE542">
        <v>41.375</v>
      </c>
      <c r="FF542">
        <v>41.81666666666666</v>
      </c>
      <c r="FG542">
        <v>1955.101851851851</v>
      </c>
      <c r="FH542">
        <v>39.89296296296297</v>
      </c>
      <c r="FI542">
        <v>0</v>
      </c>
      <c r="FJ542">
        <v>1758825859.8</v>
      </c>
      <c r="FK542">
        <v>0</v>
      </c>
      <c r="FL542">
        <v>375.5538076923077</v>
      </c>
      <c r="FM542">
        <v>6.546358988813667</v>
      </c>
      <c r="FN542">
        <v>115.4697436681213</v>
      </c>
      <c r="FO542">
        <v>7555.071923076923</v>
      </c>
      <c r="FP542">
        <v>15</v>
      </c>
      <c r="FQ542">
        <v>0</v>
      </c>
      <c r="FR542" t="s">
        <v>441</v>
      </c>
      <c r="FS542">
        <v>1747247426.5</v>
      </c>
      <c r="FT542">
        <v>1747247420.5</v>
      </c>
      <c r="FU542">
        <v>0</v>
      </c>
      <c r="FV542">
        <v>1.027</v>
      </c>
      <c r="FW542">
        <v>0.031</v>
      </c>
      <c r="FX542">
        <v>0.02</v>
      </c>
      <c r="FY542">
        <v>0.05</v>
      </c>
      <c r="FZ542">
        <v>420</v>
      </c>
      <c r="GA542">
        <v>16</v>
      </c>
      <c r="GB542">
        <v>0.01</v>
      </c>
      <c r="GC542">
        <v>0.1</v>
      </c>
      <c r="GD542">
        <v>-40.2798475</v>
      </c>
      <c r="GE542">
        <v>-1.499796247654708</v>
      </c>
      <c r="GF542">
        <v>0.1560812784857614</v>
      </c>
      <c r="GG542">
        <v>0</v>
      </c>
      <c r="GH542">
        <v>375.2022647058824</v>
      </c>
      <c r="GI542">
        <v>6.547394965654168</v>
      </c>
      <c r="GJ542">
        <v>0.6764415677918362</v>
      </c>
      <c r="GK542">
        <v>-1</v>
      </c>
      <c r="GL542">
        <v>2.05655325</v>
      </c>
      <c r="GM542">
        <v>-0.3325340712945621</v>
      </c>
      <c r="GN542">
        <v>0.03248997017446306</v>
      </c>
      <c r="GO542">
        <v>0</v>
      </c>
      <c r="GP542">
        <v>0</v>
      </c>
      <c r="GQ542">
        <v>2</v>
      </c>
      <c r="GR542" t="s">
        <v>450</v>
      </c>
      <c r="GS542">
        <v>3.13546</v>
      </c>
      <c r="GT542">
        <v>2.68955</v>
      </c>
      <c r="GU542">
        <v>0.138219</v>
      </c>
      <c r="GV542">
        <v>0.142041</v>
      </c>
      <c r="GW542">
        <v>0.103768</v>
      </c>
      <c r="GX542">
        <v>0.0961123</v>
      </c>
      <c r="GY542">
        <v>27365.6</v>
      </c>
      <c r="GZ542">
        <v>27298.3</v>
      </c>
      <c r="HA542">
        <v>29521.7</v>
      </c>
      <c r="HB542">
        <v>29405.7</v>
      </c>
      <c r="HC542">
        <v>34955.9</v>
      </c>
      <c r="HD542">
        <v>35206.7</v>
      </c>
      <c r="HE542">
        <v>41539.9</v>
      </c>
      <c r="HF542">
        <v>41776.6</v>
      </c>
      <c r="HG542">
        <v>1.92267</v>
      </c>
      <c r="HH542">
        <v>1.88235</v>
      </c>
      <c r="HI542">
        <v>0.0890344</v>
      </c>
      <c r="HJ542">
        <v>0</v>
      </c>
      <c r="HK542">
        <v>28.5634</v>
      </c>
      <c r="HL542">
        <v>999.9</v>
      </c>
      <c r="HM542">
        <v>51.9</v>
      </c>
      <c r="HN542">
        <v>31</v>
      </c>
      <c r="HO542">
        <v>25.7198</v>
      </c>
      <c r="HP542">
        <v>61.9139</v>
      </c>
      <c r="HQ542">
        <v>25.7492</v>
      </c>
      <c r="HR542">
        <v>1</v>
      </c>
      <c r="HS542">
        <v>0.109929</v>
      </c>
      <c r="HT542">
        <v>0.0447849</v>
      </c>
      <c r="HU542">
        <v>20.3407</v>
      </c>
      <c r="HV542">
        <v>5.21789</v>
      </c>
      <c r="HW542">
        <v>12.0104</v>
      </c>
      <c r="HX542">
        <v>4.9893</v>
      </c>
      <c r="HY542">
        <v>3.2878</v>
      </c>
      <c r="HZ542">
        <v>9999</v>
      </c>
      <c r="IA542">
        <v>9999</v>
      </c>
      <c r="IB542">
        <v>9999</v>
      </c>
      <c r="IC542">
        <v>6.9</v>
      </c>
      <c r="ID542">
        <v>1.86763</v>
      </c>
      <c r="IE542">
        <v>1.86674</v>
      </c>
      <c r="IF542">
        <v>1.86604</v>
      </c>
      <c r="IG542">
        <v>1.86603</v>
      </c>
      <c r="IH542">
        <v>1.86785</v>
      </c>
      <c r="II542">
        <v>1.87031</v>
      </c>
      <c r="IJ542">
        <v>1.86899</v>
      </c>
      <c r="IK542">
        <v>1.87042</v>
      </c>
      <c r="IL542">
        <v>0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-0.591</v>
      </c>
      <c r="IZ542">
        <v>0.1192</v>
      </c>
      <c r="JA542">
        <v>-0.08430758455233166</v>
      </c>
      <c r="JB542">
        <v>-0.0005046786976645747</v>
      </c>
      <c r="JC542">
        <v>-2.788243218172637E-07</v>
      </c>
      <c r="JD542">
        <v>-1.458253586176284E-11</v>
      </c>
      <c r="JE542">
        <v>-0.06436460862781151</v>
      </c>
      <c r="JF542">
        <v>-0.004978686969522418</v>
      </c>
      <c r="JG542">
        <v>0.0008967905392753483</v>
      </c>
      <c r="JH542">
        <v>-1.433903952826167E-05</v>
      </c>
      <c r="JI542">
        <v>4</v>
      </c>
      <c r="JJ542">
        <v>2332</v>
      </c>
      <c r="JK542">
        <v>1</v>
      </c>
      <c r="JL542">
        <v>26</v>
      </c>
      <c r="JM542">
        <v>192973.9</v>
      </c>
      <c r="JN542">
        <v>192974</v>
      </c>
      <c r="JO542">
        <v>1.67969</v>
      </c>
      <c r="JP542">
        <v>2.25098</v>
      </c>
      <c r="JQ542">
        <v>1.39648</v>
      </c>
      <c r="JR542">
        <v>2.34497</v>
      </c>
      <c r="JS542">
        <v>1.49536</v>
      </c>
      <c r="JT542">
        <v>2.71606</v>
      </c>
      <c r="JU542">
        <v>36.4578</v>
      </c>
      <c r="JV542">
        <v>24.0612</v>
      </c>
      <c r="JW542">
        <v>18</v>
      </c>
      <c r="JX542">
        <v>490.636</v>
      </c>
      <c r="JY542">
        <v>455.043</v>
      </c>
      <c r="JZ542">
        <v>27.7818</v>
      </c>
      <c r="KA542">
        <v>28.9896</v>
      </c>
      <c r="KB542">
        <v>30.0003</v>
      </c>
      <c r="KC542">
        <v>28.7405</v>
      </c>
      <c r="KD542">
        <v>28.6609</v>
      </c>
      <c r="KE542">
        <v>33.66</v>
      </c>
      <c r="KF542">
        <v>25.123</v>
      </c>
      <c r="KG542">
        <v>74.6452</v>
      </c>
      <c r="KH542">
        <v>27.792</v>
      </c>
      <c r="KI542">
        <v>774.4690000000001</v>
      </c>
      <c r="KJ542">
        <v>20.9989</v>
      </c>
      <c r="KK542">
        <v>100.893</v>
      </c>
      <c r="KL542">
        <v>100.459</v>
      </c>
    </row>
    <row r="543" spans="1:298">
      <c r="A543">
        <v>527</v>
      </c>
      <c r="B543">
        <v>1758825863.5</v>
      </c>
      <c r="C543">
        <v>12828.40000009537</v>
      </c>
      <c r="D543" t="s">
        <v>1503</v>
      </c>
      <c r="E543" t="s">
        <v>1504</v>
      </c>
      <c r="F543">
        <v>5</v>
      </c>
      <c r="G543" t="s">
        <v>1412</v>
      </c>
      <c r="H543" t="s">
        <v>437</v>
      </c>
      <c r="I543" t="s">
        <v>438</v>
      </c>
      <c r="J543">
        <v>1758825855.714286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775.552391103862</v>
      </c>
      <c r="AL543">
        <v>744.5007515151511</v>
      </c>
      <c r="AM543">
        <v>3.423495702866002</v>
      </c>
      <c r="AN543">
        <v>65.06535243092706</v>
      </c>
      <c r="AO543">
        <f>(AQ543 - AP543 + DZ543*1E3/(8.314*(EB543+273.15)) * AS543/DY543 * AR543) * DY543/(100*DM543) * 1000/(1000 - AQ543)</f>
        <v>0</v>
      </c>
      <c r="AP543">
        <v>20.97666924183809</v>
      </c>
      <c r="AQ543">
        <v>22.99395090909091</v>
      </c>
      <c r="AR543">
        <v>0.0002207893120602116</v>
      </c>
      <c r="AS543">
        <v>107.8944392308671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2.7</v>
      </c>
      <c r="DN543">
        <v>0.5</v>
      </c>
      <c r="DO543" t="s">
        <v>440</v>
      </c>
      <c r="DP543">
        <v>2</v>
      </c>
      <c r="DQ543" t="b">
        <v>1</v>
      </c>
      <c r="DR543">
        <v>1758825855.714286</v>
      </c>
      <c r="DS543">
        <v>703.1269285714285</v>
      </c>
      <c r="DT543">
        <v>743.6234285714287</v>
      </c>
      <c r="DU543">
        <v>22.97331785714286</v>
      </c>
      <c r="DV543">
        <v>20.94998928571428</v>
      </c>
      <c r="DW543">
        <v>703.70975</v>
      </c>
      <c r="DX543">
        <v>22.85423214285715</v>
      </c>
      <c r="DY543">
        <v>500.00675</v>
      </c>
      <c r="DZ543">
        <v>91.04002857142858</v>
      </c>
      <c r="EA543">
        <v>0.02905358571428572</v>
      </c>
      <c r="EB543">
        <v>29.80151071428571</v>
      </c>
      <c r="EC543">
        <v>30.002125</v>
      </c>
      <c r="ED543">
        <v>999.9000000000002</v>
      </c>
      <c r="EE543">
        <v>0</v>
      </c>
      <c r="EF543">
        <v>0</v>
      </c>
      <c r="EG543">
        <v>10008.40785714286</v>
      </c>
      <c r="EH543">
        <v>0</v>
      </c>
      <c r="EI543">
        <v>11.81071428571429</v>
      </c>
      <c r="EJ543">
        <v>-40.49639285714285</v>
      </c>
      <c r="EK543">
        <v>719.660107142857</v>
      </c>
      <c r="EL543">
        <v>759.5360357142856</v>
      </c>
      <c r="EM543">
        <v>2.023333571428572</v>
      </c>
      <c r="EN543">
        <v>743.6234285714287</v>
      </c>
      <c r="EO543">
        <v>20.94998928571428</v>
      </c>
      <c r="EP543">
        <v>2.091492857142858</v>
      </c>
      <c r="EQ543">
        <v>1.907287142857143</v>
      </c>
      <c r="ER543">
        <v>18.154525</v>
      </c>
      <c r="ES543">
        <v>16.69496071428572</v>
      </c>
      <c r="ET543">
        <v>2000.002857142857</v>
      </c>
      <c r="EU543">
        <v>0.9800019999999999</v>
      </c>
      <c r="EV543">
        <v>0.0199975</v>
      </c>
      <c r="EW543">
        <v>0</v>
      </c>
      <c r="EX543">
        <v>376.0333571428571</v>
      </c>
      <c r="EY543">
        <v>5.00097</v>
      </c>
      <c r="EZ543">
        <v>7564.066428571428</v>
      </c>
      <c r="FA543">
        <v>16707.625</v>
      </c>
      <c r="FB543">
        <v>41.3525</v>
      </c>
      <c r="FC543">
        <v>41.76107142857142</v>
      </c>
      <c r="FD543">
        <v>41.30535714285713</v>
      </c>
      <c r="FE543">
        <v>41.375</v>
      </c>
      <c r="FF543">
        <v>41.82324999999999</v>
      </c>
      <c r="FG543">
        <v>1955.102857142857</v>
      </c>
      <c r="FH543">
        <v>39.89392857142858</v>
      </c>
      <c r="FI543">
        <v>0</v>
      </c>
      <c r="FJ543">
        <v>1758825864.6</v>
      </c>
      <c r="FK543">
        <v>0</v>
      </c>
      <c r="FL543">
        <v>376.0421923076923</v>
      </c>
      <c r="FM543">
        <v>5.256786323776599</v>
      </c>
      <c r="FN543">
        <v>114.0184615370268</v>
      </c>
      <c r="FO543">
        <v>7564.215384615385</v>
      </c>
      <c r="FP543">
        <v>15</v>
      </c>
      <c r="FQ543">
        <v>0</v>
      </c>
      <c r="FR543" t="s">
        <v>441</v>
      </c>
      <c r="FS543">
        <v>1747247426.5</v>
      </c>
      <c r="FT543">
        <v>1747247420.5</v>
      </c>
      <c r="FU543">
        <v>0</v>
      </c>
      <c r="FV543">
        <v>1.027</v>
      </c>
      <c r="FW543">
        <v>0.031</v>
      </c>
      <c r="FX543">
        <v>0.02</v>
      </c>
      <c r="FY543">
        <v>0.05</v>
      </c>
      <c r="FZ543">
        <v>420</v>
      </c>
      <c r="GA543">
        <v>16</v>
      </c>
      <c r="GB543">
        <v>0.01</v>
      </c>
      <c r="GC543">
        <v>0.1</v>
      </c>
      <c r="GD543">
        <v>-40.41432682926829</v>
      </c>
      <c r="GE543">
        <v>-1.633432055749101</v>
      </c>
      <c r="GF543">
        <v>0.1729734521071054</v>
      </c>
      <c r="GG543">
        <v>0</v>
      </c>
      <c r="GH543">
        <v>375.7189705882353</v>
      </c>
      <c r="GI543">
        <v>6.193598166736934</v>
      </c>
      <c r="GJ543">
        <v>0.6544274770089957</v>
      </c>
      <c r="GK543">
        <v>-1</v>
      </c>
      <c r="GL543">
        <v>2.033859512195122</v>
      </c>
      <c r="GM543">
        <v>-0.22150954703833</v>
      </c>
      <c r="GN543">
        <v>0.02379516613662034</v>
      </c>
      <c r="GO543">
        <v>0</v>
      </c>
      <c r="GP543">
        <v>0</v>
      </c>
      <c r="GQ543">
        <v>2</v>
      </c>
      <c r="GR543" t="s">
        <v>450</v>
      </c>
      <c r="GS543">
        <v>3.13572</v>
      </c>
      <c r="GT543">
        <v>2.68933</v>
      </c>
      <c r="GU543">
        <v>0.140412</v>
      </c>
      <c r="GV543">
        <v>0.144182</v>
      </c>
      <c r="GW543">
        <v>0.103809</v>
      </c>
      <c r="GX543">
        <v>0.0961287</v>
      </c>
      <c r="GY543">
        <v>27296.3</v>
      </c>
      <c r="GZ543">
        <v>27230.3</v>
      </c>
      <c r="HA543">
        <v>29522.1</v>
      </c>
      <c r="HB543">
        <v>29405.8</v>
      </c>
      <c r="HC543">
        <v>34954.6</v>
      </c>
      <c r="HD543">
        <v>35206.3</v>
      </c>
      <c r="HE543">
        <v>41540.3</v>
      </c>
      <c r="HF543">
        <v>41776.8</v>
      </c>
      <c r="HG543">
        <v>1.9232</v>
      </c>
      <c r="HH543">
        <v>1.88192</v>
      </c>
      <c r="HI543">
        <v>0.0878051</v>
      </c>
      <c r="HJ543">
        <v>0</v>
      </c>
      <c r="HK543">
        <v>28.5653</v>
      </c>
      <c r="HL543">
        <v>999.9</v>
      </c>
      <c r="HM543">
        <v>51.9</v>
      </c>
      <c r="HN543">
        <v>31</v>
      </c>
      <c r="HO543">
        <v>25.7179</v>
      </c>
      <c r="HP543">
        <v>61.7739</v>
      </c>
      <c r="HQ543">
        <v>25.5569</v>
      </c>
      <c r="HR543">
        <v>1</v>
      </c>
      <c r="HS543">
        <v>0.110041</v>
      </c>
      <c r="HT543">
        <v>0.067116</v>
      </c>
      <c r="HU543">
        <v>20.3407</v>
      </c>
      <c r="HV543">
        <v>5.21744</v>
      </c>
      <c r="HW543">
        <v>12.0099</v>
      </c>
      <c r="HX543">
        <v>4.989</v>
      </c>
      <c r="HY543">
        <v>3.28772</v>
      </c>
      <c r="HZ543">
        <v>9999</v>
      </c>
      <c r="IA543">
        <v>9999</v>
      </c>
      <c r="IB543">
        <v>9999</v>
      </c>
      <c r="IC543">
        <v>6.9</v>
      </c>
      <c r="ID543">
        <v>1.8676</v>
      </c>
      <c r="IE543">
        <v>1.86674</v>
      </c>
      <c r="IF543">
        <v>1.86602</v>
      </c>
      <c r="IG543">
        <v>1.866</v>
      </c>
      <c r="IH543">
        <v>1.86783</v>
      </c>
      <c r="II543">
        <v>1.87027</v>
      </c>
      <c r="IJ543">
        <v>1.86896</v>
      </c>
      <c r="IK543">
        <v>1.87042</v>
      </c>
      <c r="IL543">
        <v>0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-0.607</v>
      </c>
      <c r="IZ543">
        <v>0.1194</v>
      </c>
      <c r="JA543">
        <v>-0.08430758455233166</v>
      </c>
      <c r="JB543">
        <v>-0.0005046786976645747</v>
      </c>
      <c r="JC543">
        <v>-2.788243218172637E-07</v>
      </c>
      <c r="JD543">
        <v>-1.458253586176284E-11</v>
      </c>
      <c r="JE543">
        <v>-0.06436460862781151</v>
      </c>
      <c r="JF543">
        <v>-0.004978686969522418</v>
      </c>
      <c r="JG543">
        <v>0.0008967905392753483</v>
      </c>
      <c r="JH543">
        <v>-1.433903952826167E-05</v>
      </c>
      <c r="JI543">
        <v>4</v>
      </c>
      <c r="JJ543">
        <v>2332</v>
      </c>
      <c r="JK543">
        <v>1</v>
      </c>
      <c r="JL543">
        <v>26</v>
      </c>
      <c r="JM543">
        <v>192974</v>
      </c>
      <c r="JN543">
        <v>192974</v>
      </c>
      <c r="JO543">
        <v>1.70654</v>
      </c>
      <c r="JP543">
        <v>2.26562</v>
      </c>
      <c r="JQ543">
        <v>1.39648</v>
      </c>
      <c r="JR543">
        <v>2.34497</v>
      </c>
      <c r="JS543">
        <v>1.49536</v>
      </c>
      <c r="JT543">
        <v>2.54639</v>
      </c>
      <c r="JU543">
        <v>36.4578</v>
      </c>
      <c r="JV543">
        <v>24.0612</v>
      </c>
      <c r="JW543">
        <v>18</v>
      </c>
      <c r="JX543">
        <v>490.999</v>
      </c>
      <c r="JY543">
        <v>454.812</v>
      </c>
      <c r="JZ543">
        <v>27.7895</v>
      </c>
      <c r="KA543">
        <v>28.9933</v>
      </c>
      <c r="KB543">
        <v>30.0002</v>
      </c>
      <c r="KC543">
        <v>28.7442</v>
      </c>
      <c r="KD543">
        <v>28.6657</v>
      </c>
      <c r="KE543">
        <v>34.2085</v>
      </c>
      <c r="KF543">
        <v>25.123</v>
      </c>
      <c r="KG543">
        <v>74.6452</v>
      </c>
      <c r="KH543">
        <v>27.7885</v>
      </c>
      <c r="KI543">
        <v>787.826</v>
      </c>
      <c r="KJ543">
        <v>20.9962</v>
      </c>
      <c r="KK543">
        <v>100.894</v>
      </c>
      <c r="KL543">
        <v>100.459</v>
      </c>
    </row>
    <row r="544" spans="1:298">
      <c r="A544">
        <v>528</v>
      </c>
      <c r="B544">
        <v>1758825868.5</v>
      </c>
      <c r="C544">
        <v>12833.40000009537</v>
      </c>
      <c r="D544" t="s">
        <v>1505</v>
      </c>
      <c r="E544" t="s">
        <v>1506</v>
      </c>
      <c r="F544">
        <v>5</v>
      </c>
      <c r="G544" t="s">
        <v>1412</v>
      </c>
      <c r="H544" t="s">
        <v>437</v>
      </c>
      <c r="I544" t="s">
        <v>438</v>
      </c>
      <c r="J544">
        <v>1758825861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792.7200708099748</v>
      </c>
      <c r="AL544">
        <v>761.5483575757574</v>
      </c>
      <c r="AM544">
        <v>3.411088204494667</v>
      </c>
      <c r="AN544">
        <v>65.06535243092706</v>
      </c>
      <c r="AO544">
        <f>(AQ544 - AP544 + DZ544*1E3/(8.314*(EB544+273.15)) * AS544/DY544 * AR544) * DY544/(100*DM544) * 1000/(1000 - AQ544)</f>
        <v>0</v>
      </c>
      <c r="AP544">
        <v>20.97951766637323</v>
      </c>
      <c r="AQ544">
        <v>22.99810484848484</v>
      </c>
      <c r="AR544">
        <v>6.927351650714973E-05</v>
      </c>
      <c r="AS544">
        <v>107.8944392308671</v>
      </c>
      <c r="AT544">
        <v>0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2.7</v>
      </c>
      <c r="DN544">
        <v>0.5</v>
      </c>
      <c r="DO544" t="s">
        <v>440</v>
      </c>
      <c r="DP544">
        <v>2</v>
      </c>
      <c r="DQ544" t="b">
        <v>1</v>
      </c>
      <c r="DR544">
        <v>1758825861</v>
      </c>
      <c r="DS544">
        <v>720.7149999999999</v>
      </c>
      <c r="DT544">
        <v>761.336296296296</v>
      </c>
      <c r="DU544">
        <v>22.98563703703703</v>
      </c>
      <c r="DV544">
        <v>20.97264074074074</v>
      </c>
      <c r="DW544">
        <v>721.3141111111109</v>
      </c>
      <c r="DX544">
        <v>22.8663962962963</v>
      </c>
      <c r="DY544">
        <v>500.0081111111111</v>
      </c>
      <c r="DZ544">
        <v>91.0401592592593</v>
      </c>
      <c r="EA544">
        <v>0.02899267407407408</v>
      </c>
      <c r="EB544">
        <v>29.79997037037037</v>
      </c>
      <c r="EC544">
        <v>30.00376666666666</v>
      </c>
      <c r="ED544">
        <v>999.9000000000001</v>
      </c>
      <c r="EE544">
        <v>0</v>
      </c>
      <c r="EF544">
        <v>0</v>
      </c>
      <c r="EG544">
        <v>10005.41814814815</v>
      </c>
      <c r="EH544">
        <v>0</v>
      </c>
      <c r="EI544">
        <v>11.81185555555556</v>
      </c>
      <c r="EJ544">
        <v>-40.62111481481482</v>
      </c>
      <c r="EK544">
        <v>737.670962962963</v>
      </c>
      <c r="EL544">
        <v>777.6455925925926</v>
      </c>
      <c r="EM544">
        <v>2.01299962962963</v>
      </c>
      <c r="EN544">
        <v>761.336296296296</v>
      </c>
      <c r="EO544">
        <v>20.97264074074074</v>
      </c>
      <c r="EP544">
        <v>2.092617777777778</v>
      </c>
      <c r="EQ544">
        <v>1.909353333333333</v>
      </c>
      <c r="ER544">
        <v>18.16308888888889</v>
      </c>
      <c r="ES544">
        <v>16.71201111111111</v>
      </c>
      <c r="ET544">
        <v>2000</v>
      </c>
      <c r="EU544">
        <v>0.9800019999999999</v>
      </c>
      <c r="EV544">
        <v>0.0199975</v>
      </c>
      <c r="EW544">
        <v>0</v>
      </c>
      <c r="EX544">
        <v>376.5414074074074</v>
      </c>
      <c r="EY544">
        <v>5.00097</v>
      </c>
      <c r="EZ544">
        <v>7574.021851851851</v>
      </c>
      <c r="FA544">
        <v>16707.59629629629</v>
      </c>
      <c r="FB544">
        <v>41.35866666666666</v>
      </c>
      <c r="FC544">
        <v>41.76837037037038</v>
      </c>
      <c r="FD544">
        <v>41.30970370370369</v>
      </c>
      <c r="FE544">
        <v>41.375</v>
      </c>
      <c r="FF544">
        <v>41.82833333333333</v>
      </c>
      <c r="FG544">
        <v>1955.1</v>
      </c>
      <c r="FH544">
        <v>39.8925925925926</v>
      </c>
      <c r="FI544">
        <v>0</v>
      </c>
      <c r="FJ544">
        <v>1758825870</v>
      </c>
      <c r="FK544">
        <v>0</v>
      </c>
      <c r="FL544">
        <v>376.58172</v>
      </c>
      <c r="FM544">
        <v>5.451846140964519</v>
      </c>
      <c r="FN544">
        <v>111.4461536735114</v>
      </c>
      <c r="FO544">
        <v>7574.9284</v>
      </c>
      <c r="FP544">
        <v>15</v>
      </c>
      <c r="FQ544">
        <v>0</v>
      </c>
      <c r="FR544" t="s">
        <v>441</v>
      </c>
      <c r="FS544">
        <v>1747247426.5</v>
      </c>
      <c r="FT544">
        <v>1747247420.5</v>
      </c>
      <c r="FU544">
        <v>0</v>
      </c>
      <c r="FV544">
        <v>1.027</v>
      </c>
      <c r="FW544">
        <v>0.031</v>
      </c>
      <c r="FX544">
        <v>0.02</v>
      </c>
      <c r="FY544">
        <v>0.05</v>
      </c>
      <c r="FZ544">
        <v>420</v>
      </c>
      <c r="GA544">
        <v>16</v>
      </c>
      <c r="GB544">
        <v>0.01</v>
      </c>
      <c r="GC544">
        <v>0.1</v>
      </c>
      <c r="GD544">
        <v>-40.55747317073171</v>
      </c>
      <c r="GE544">
        <v>-1.458439024390306</v>
      </c>
      <c r="GF544">
        <v>0.1530794294450267</v>
      </c>
      <c r="GG544">
        <v>0</v>
      </c>
      <c r="GH544">
        <v>376.2868235294117</v>
      </c>
      <c r="GI544">
        <v>5.712543922959104</v>
      </c>
      <c r="GJ544">
        <v>0.6022045514601401</v>
      </c>
      <c r="GK544">
        <v>-1</v>
      </c>
      <c r="GL544">
        <v>2.02194756097561</v>
      </c>
      <c r="GM544">
        <v>-0.1039958885017377</v>
      </c>
      <c r="GN544">
        <v>0.01491775366933523</v>
      </c>
      <c r="GO544">
        <v>0</v>
      </c>
      <c r="GP544">
        <v>0</v>
      </c>
      <c r="GQ544">
        <v>2</v>
      </c>
      <c r="GR544" t="s">
        <v>450</v>
      </c>
      <c r="GS544">
        <v>3.1354</v>
      </c>
      <c r="GT544">
        <v>2.68938</v>
      </c>
      <c r="GU544">
        <v>0.142575</v>
      </c>
      <c r="GV544">
        <v>0.14628</v>
      </c>
      <c r="GW544">
        <v>0.103823</v>
      </c>
      <c r="GX544">
        <v>0.0961385</v>
      </c>
      <c r="GY544">
        <v>27227</v>
      </c>
      <c r="GZ544">
        <v>27163.1</v>
      </c>
      <c r="HA544">
        <v>29521.6</v>
      </c>
      <c r="HB544">
        <v>29405.4</v>
      </c>
      <c r="HC544">
        <v>34953.7</v>
      </c>
      <c r="HD544">
        <v>35205.4</v>
      </c>
      <c r="HE544">
        <v>41539.8</v>
      </c>
      <c r="HF544">
        <v>41776.1</v>
      </c>
      <c r="HG544">
        <v>1.92253</v>
      </c>
      <c r="HH544">
        <v>1.88197</v>
      </c>
      <c r="HI544">
        <v>0.08795409999999999</v>
      </c>
      <c r="HJ544">
        <v>0</v>
      </c>
      <c r="HK544">
        <v>28.5653</v>
      </c>
      <c r="HL544">
        <v>999.9</v>
      </c>
      <c r="HM544">
        <v>51.9</v>
      </c>
      <c r="HN544">
        <v>31</v>
      </c>
      <c r="HO544">
        <v>25.718</v>
      </c>
      <c r="HP544">
        <v>61.8439</v>
      </c>
      <c r="HQ544">
        <v>25.5769</v>
      </c>
      <c r="HR544">
        <v>1</v>
      </c>
      <c r="HS544">
        <v>0.110485</v>
      </c>
      <c r="HT544">
        <v>0.07185999999999999</v>
      </c>
      <c r="HU544">
        <v>20.3409</v>
      </c>
      <c r="HV544">
        <v>5.21744</v>
      </c>
      <c r="HW544">
        <v>12.011</v>
      </c>
      <c r="HX544">
        <v>4.98885</v>
      </c>
      <c r="HY544">
        <v>3.28763</v>
      </c>
      <c r="HZ544">
        <v>9999</v>
      </c>
      <c r="IA544">
        <v>9999</v>
      </c>
      <c r="IB544">
        <v>9999</v>
      </c>
      <c r="IC544">
        <v>6.9</v>
      </c>
      <c r="ID544">
        <v>1.8676</v>
      </c>
      <c r="IE544">
        <v>1.86676</v>
      </c>
      <c r="IF544">
        <v>1.86602</v>
      </c>
      <c r="IG544">
        <v>1.86602</v>
      </c>
      <c r="IH544">
        <v>1.86783</v>
      </c>
      <c r="II544">
        <v>1.87029</v>
      </c>
      <c r="IJ544">
        <v>1.86897</v>
      </c>
      <c r="IK544">
        <v>1.87042</v>
      </c>
      <c r="IL544">
        <v>0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-0.622</v>
      </c>
      <c r="IZ544">
        <v>0.1195</v>
      </c>
      <c r="JA544">
        <v>-0.08430758455233166</v>
      </c>
      <c r="JB544">
        <v>-0.0005046786976645747</v>
      </c>
      <c r="JC544">
        <v>-2.788243218172637E-07</v>
      </c>
      <c r="JD544">
        <v>-1.458253586176284E-11</v>
      </c>
      <c r="JE544">
        <v>-0.06436460862781151</v>
      </c>
      <c r="JF544">
        <v>-0.004978686969522418</v>
      </c>
      <c r="JG544">
        <v>0.0008967905392753483</v>
      </c>
      <c r="JH544">
        <v>-1.433903952826167E-05</v>
      </c>
      <c r="JI544">
        <v>4</v>
      </c>
      <c r="JJ544">
        <v>2332</v>
      </c>
      <c r="JK544">
        <v>1</v>
      </c>
      <c r="JL544">
        <v>26</v>
      </c>
      <c r="JM544">
        <v>192974</v>
      </c>
      <c r="JN544">
        <v>192974.1</v>
      </c>
      <c r="JO544">
        <v>1.73828</v>
      </c>
      <c r="JP544">
        <v>2.25952</v>
      </c>
      <c r="JQ544">
        <v>1.39648</v>
      </c>
      <c r="JR544">
        <v>2.34741</v>
      </c>
      <c r="JS544">
        <v>1.49536</v>
      </c>
      <c r="JT544">
        <v>2.61475</v>
      </c>
      <c r="JU544">
        <v>36.4578</v>
      </c>
      <c r="JV544">
        <v>24.0612</v>
      </c>
      <c r="JW544">
        <v>18</v>
      </c>
      <c r="JX544">
        <v>490.611</v>
      </c>
      <c r="JY544">
        <v>454.876</v>
      </c>
      <c r="JZ544">
        <v>27.7888</v>
      </c>
      <c r="KA544">
        <v>28.9984</v>
      </c>
      <c r="KB544">
        <v>30.0005</v>
      </c>
      <c r="KC544">
        <v>28.7491</v>
      </c>
      <c r="KD544">
        <v>28.6699</v>
      </c>
      <c r="KE544">
        <v>34.8329</v>
      </c>
      <c r="KF544">
        <v>25.123</v>
      </c>
      <c r="KG544">
        <v>74.6452</v>
      </c>
      <c r="KH544">
        <v>27.7881</v>
      </c>
      <c r="KI544">
        <v>807.861</v>
      </c>
      <c r="KJ544">
        <v>20.9932</v>
      </c>
      <c r="KK544">
        <v>100.892</v>
      </c>
      <c r="KL544">
        <v>100.458</v>
      </c>
    </row>
    <row r="545" spans="1:298">
      <c r="A545">
        <v>529</v>
      </c>
      <c r="B545">
        <v>1758825873.5</v>
      </c>
      <c r="C545">
        <v>12838.40000009537</v>
      </c>
      <c r="D545" t="s">
        <v>1507</v>
      </c>
      <c r="E545" t="s">
        <v>1508</v>
      </c>
      <c r="F545">
        <v>5</v>
      </c>
      <c r="G545" t="s">
        <v>1412</v>
      </c>
      <c r="H545" t="s">
        <v>437</v>
      </c>
      <c r="I545" t="s">
        <v>438</v>
      </c>
      <c r="J545">
        <v>1758825865.714286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809.9423298568452</v>
      </c>
      <c r="AL545">
        <v>778.812406060606</v>
      </c>
      <c r="AM545">
        <v>3.450846333987425</v>
      </c>
      <c r="AN545">
        <v>65.06535243092706</v>
      </c>
      <c r="AO545">
        <f>(AQ545 - AP545 + DZ545*1E3/(8.314*(EB545+273.15)) * AS545/DY545 * AR545) * DY545/(100*DM545) * 1000/(1000 - AQ545)</f>
        <v>0</v>
      </c>
      <c r="AP545">
        <v>20.9834719316055</v>
      </c>
      <c r="AQ545">
        <v>22.99656606060606</v>
      </c>
      <c r="AR545">
        <v>-3.900178325253401E-05</v>
      </c>
      <c r="AS545">
        <v>107.8944392308671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2.7</v>
      </c>
      <c r="DN545">
        <v>0.5</v>
      </c>
      <c r="DO545" t="s">
        <v>440</v>
      </c>
      <c r="DP545">
        <v>2</v>
      </c>
      <c r="DQ545" t="b">
        <v>1</v>
      </c>
      <c r="DR545">
        <v>1758825865.714286</v>
      </c>
      <c r="DS545">
        <v>736.4466071428571</v>
      </c>
      <c r="DT545">
        <v>777.1710714285716</v>
      </c>
      <c r="DU545">
        <v>22.993925</v>
      </c>
      <c r="DV545">
        <v>20.97949285714286</v>
      </c>
      <c r="DW545">
        <v>737.0603571428571</v>
      </c>
      <c r="DX545">
        <v>22.87456785714286</v>
      </c>
      <c r="DY545">
        <v>499.9894285714286</v>
      </c>
      <c r="DZ545">
        <v>91.04161785714287</v>
      </c>
      <c r="EA545">
        <v>0.02910324285714286</v>
      </c>
      <c r="EB545">
        <v>29.80097499999999</v>
      </c>
      <c r="EC545">
        <v>30.00303571428571</v>
      </c>
      <c r="ED545">
        <v>999.9000000000002</v>
      </c>
      <c r="EE545">
        <v>0</v>
      </c>
      <c r="EF545">
        <v>0</v>
      </c>
      <c r="EG545">
        <v>10006.53964285714</v>
      </c>
      <c r="EH545">
        <v>0</v>
      </c>
      <c r="EI545">
        <v>11.8071</v>
      </c>
      <c r="EJ545">
        <v>-40.72435714285714</v>
      </c>
      <c r="EK545">
        <v>753.7790714285713</v>
      </c>
      <c r="EL545">
        <v>793.8251428571429</v>
      </c>
      <c r="EM545">
        <v>2.014434285714286</v>
      </c>
      <c r="EN545">
        <v>777.1710714285716</v>
      </c>
      <c r="EO545">
        <v>20.97949285714286</v>
      </c>
      <c r="EP545">
        <v>2.093405357142857</v>
      </c>
      <c r="EQ545">
        <v>1.910007142857143</v>
      </c>
      <c r="ER545">
        <v>18.16908928571429</v>
      </c>
      <c r="ES545">
        <v>16.71740714285714</v>
      </c>
      <c r="ET545">
        <v>1999.997857142857</v>
      </c>
      <c r="EU545">
        <v>0.9800019999999999</v>
      </c>
      <c r="EV545">
        <v>0.0199975</v>
      </c>
      <c r="EW545">
        <v>0</v>
      </c>
      <c r="EX545">
        <v>376.9618571428572</v>
      </c>
      <c r="EY545">
        <v>5.00097</v>
      </c>
      <c r="EZ545">
        <v>7582.773928571427</v>
      </c>
      <c r="FA545">
        <v>16707.575</v>
      </c>
      <c r="FB545">
        <v>41.36825</v>
      </c>
      <c r="FC545">
        <v>41.7787857142857</v>
      </c>
      <c r="FD545">
        <v>41.3097857142857</v>
      </c>
      <c r="FE545">
        <v>41.375</v>
      </c>
      <c r="FF545">
        <v>41.82999999999998</v>
      </c>
      <c r="FG545">
        <v>1955.097857142857</v>
      </c>
      <c r="FH545">
        <v>39.89107142857144</v>
      </c>
      <c r="FI545">
        <v>0</v>
      </c>
      <c r="FJ545">
        <v>1758825874.8</v>
      </c>
      <c r="FK545">
        <v>0</v>
      </c>
      <c r="FL545">
        <v>377.03028</v>
      </c>
      <c r="FM545">
        <v>5.441923083476293</v>
      </c>
      <c r="FN545">
        <v>110.9646155497354</v>
      </c>
      <c r="FO545">
        <v>7583.8408</v>
      </c>
      <c r="FP545">
        <v>15</v>
      </c>
      <c r="FQ545">
        <v>0</v>
      </c>
      <c r="FR545" t="s">
        <v>441</v>
      </c>
      <c r="FS545">
        <v>1747247426.5</v>
      </c>
      <c r="FT545">
        <v>1747247420.5</v>
      </c>
      <c r="FU545">
        <v>0</v>
      </c>
      <c r="FV545">
        <v>1.027</v>
      </c>
      <c r="FW545">
        <v>0.031</v>
      </c>
      <c r="FX545">
        <v>0.02</v>
      </c>
      <c r="FY545">
        <v>0.05</v>
      </c>
      <c r="FZ545">
        <v>420</v>
      </c>
      <c r="GA545">
        <v>16</v>
      </c>
      <c r="GB545">
        <v>0.01</v>
      </c>
      <c r="GC545">
        <v>0.1</v>
      </c>
      <c r="GD545">
        <v>-40.63508048780488</v>
      </c>
      <c r="GE545">
        <v>-1.528455052264784</v>
      </c>
      <c r="GF545">
        <v>0.1593518445170361</v>
      </c>
      <c r="GG545">
        <v>0</v>
      </c>
      <c r="GH545">
        <v>376.6797058823529</v>
      </c>
      <c r="GI545">
        <v>5.392513369862767</v>
      </c>
      <c r="GJ545">
        <v>0.5740724759230829</v>
      </c>
      <c r="GK545">
        <v>-1</v>
      </c>
      <c r="GL545">
        <v>2.015750731707317</v>
      </c>
      <c r="GM545">
        <v>-0.01638710801393838</v>
      </c>
      <c r="GN545">
        <v>0.007973583333227376</v>
      </c>
      <c r="GO545">
        <v>1</v>
      </c>
      <c r="GP545">
        <v>1</v>
      </c>
      <c r="GQ545">
        <v>2</v>
      </c>
      <c r="GR545" t="s">
        <v>442</v>
      </c>
      <c r="GS545">
        <v>3.13559</v>
      </c>
      <c r="GT545">
        <v>2.68996</v>
      </c>
      <c r="GU545">
        <v>0.144743</v>
      </c>
      <c r="GV545">
        <v>0.148362</v>
      </c>
      <c r="GW545">
        <v>0.103815</v>
      </c>
      <c r="GX545">
        <v>0.0961526</v>
      </c>
      <c r="GY545">
        <v>27157.5</v>
      </c>
      <c r="GZ545">
        <v>27096.3</v>
      </c>
      <c r="HA545">
        <v>29520.9</v>
      </c>
      <c r="HB545">
        <v>29404.9</v>
      </c>
      <c r="HC545">
        <v>34952.8</v>
      </c>
      <c r="HD545">
        <v>35204.2</v>
      </c>
      <c r="HE545">
        <v>41538.3</v>
      </c>
      <c r="HF545">
        <v>41775.3</v>
      </c>
      <c r="HG545">
        <v>1.92285</v>
      </c>
      <c r="HH545">
        <v>1.88145</v>
      </c>
      <c r="HI545">
        <v>0.08735809999999999</v>
      </c>
      <c r="HJ545">
        <v>0</v>
      </c>
      <c r="HK545">
        <v>28.5677</v>
      </c>
      <c r="HL545">
        <v>999.9</v>
      </c>
      <c r="HM545">
        <v>51.9</v>
      </c>
      <c r="HN545">
        <v>30.9</v>
      </c>
      <c r="HO545">
        <v>25.5694</v>
      </c>
      <c r="HP545">
        <v>61.6439</v>
      </c>
      <c r="HQ545">
        <v>25.5649</v>
      </c>
      <c r="HR545">
        <v>1</v>
      </c>
      <c r="HS545">
        <v>0.110935</v>
      </c>
      <c r="HT545">
        <v>0.0803295</v>
      </c>
      <c r="HU545">
        <v>20.3409</v>
      </c>
      <c r="HV545">
        <v>5.21609</v>
      </c>
      <c r="HW545">
        <v>12.012</v>
      </c>
      <c r="HX545">
        <v>4.98855</v>
      </c>
      <c r="HY545">
        <v>3.28758</v>
      </c>
      <c r="HZ545">
        <v>9999</v>
      </c>
      <c r="IA545">
        <v>9999</v>
      </c>
      <c r="IB545">
        <v>9999</v>
      </c>
      <c r="IC545">
        <v>6.9</v>
      </c>
      <c r="ID545">
        <v>1.86757</v>
      </c>
      <c r="IE545">
        <v>1.86675</v>
      </c>
      <c r="IF545">
        <v>1.86601</v>
      </c>
      <c r="IG545">
        <v>1.866</v>
      </c>
      <c r="IH545">
        <v>1.86783</v>
      </c>
      <c r="II545">
        <v>1.87028</v>
      </c>
      <c r="IJ545">
        <v>1.86897</v>
      </c>
      <c r="IK545">
        <v>1.87042</v>
      </c>
      <c r="IL545">
        <v>0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-0.638</v>
      </c>
      <c r="IZ545">
        <v>0.1194</v>
      </c>
      <c r="JA545">
        <v>-0.08430758455233166</v>
      </c>
      <c r="JB545">
        <v>-0.0005046786976645747</v>
      </c>
      <c r="JC545">
        <v>-2.788243218172637E-07</v>
      </c>
      <c r="JD545">
        <v>-1.458253586176284E-11</v>
      </c>
      <c r="JE545">
        <v>-0.06436460862781151</v>
      </c>
      <c r="JF545">
        <v>-0.004978686969522418</v>
      </c>
      <c r="JG545">
        <v>0.0008967905392753483</v>
      </c>
      <c r="JH545">
        <v>-1.433903952826167E-05</v>
      </c>
      <c r="JI545">
        <v>4</v>
      </c>
      <c r="JJ545">
        <v>2332</v>
      </c>
      <c r="JK545">
        <v>1</v>
      </c>
      <c r="JL545">
        <v>26</v>
      </c>
      <c r="JM545">
        <v>192974.1</v>
      </c>
      <c r="JN545">
        <v>192974.2</v>
      </c>
      <c r="JO545">
        <v>1.76514</v>
      </c>
      <c r="JP545">
        <v>2.2644</v>
      </c>
      <c r="JQ545">
        <v>1.39771</v>
      </c>
      <c r="JR545">
        <v>2.34863</v>
      </c>
      <c r="JS545">
        <v>1.49536</v>
      </c>
      <c r="JT545">
        <v>2.58911</v>
      </c>
      <c r="JU545">
        <v>36.4814</v>
      </c>
      <c r="JV545">
        <v>24.0612</v>
      </c>
      <c r="JW545">
        <v>18</v>
      </c>
      <c r="JX545">
        <v>490.851</v>
      </c>
      <c r="JY545">
        <v>454.576</v>
      </c>
      <c r="JZ545">
        <v>27.7876</v>
      </c>
      <c r="KA545">
        <v>29.0027</v>
      </c>
      <c r="KB545">
        <v>30.0005</v>
      </c>
      <c r="KC545">
        <v>28.7534</v>
      </c>
      <c r="KD545">
        <v>28.6737</v>
      </c>
      <c r="KE545">
        <v>35.3739</v>
      </c>
      <c r="KF545">
        <v>25.123</v>
      </c>
      <c r="KG545">
        <v>74.6452</v>
      </c>
      <c r="KH545">
        <v>27.7856</v>
      </c>
      <c r="KI545">
        <v>821.218</v>
      </c>
      <c r="KJ545">
        <v>21.0004</v>
      </c>
      <c r="KK545">
        <v>100.889</v>
      </c>
      <c r="KL545">
        <v>100.456</v>
      </c>
    </row>
    <row r="546" spans="1:298">
      <c r="A546">
        <v>530</v>
      </c>
      <c r="B546">
        <v>1758825878.5</v>
      </c>
      <c r="C546">
        <v>12843.40000009537</v>
      </c>
      <c r="D546" t="s">
        <v>1509</v>
      </c>
      <c r="E546" t="s">
        <v>1510</v>
      </c>
      <c r="F546">
        <v>5</v>
      </c>
      <c r="G546" t="s">
        <v>1412</v>
      </c>
      <c r="H546" t="s">
        <v>437</v>
      </c>
      <c r="I546" t="s">
        <v>438</v>
      </c>
      <c r="J546">
        <v>1758825871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827.0878206705049</v>
      </c>
      <c r="AL546">
        <v>795.9018484848483</v>
      </c>
      <c r="AM546">
        <v>3.420670461514651</v>
      </c>
      <c r="AN546">
        <v>65.06535243092706</v>
      </c>
      <c r="AO546">
        <f>(AQ546 - AP546 + DZ546*1E3/(8.314*(EB546+273.15)) * AS546/DY546 * AR546) * DY546/(100*DM546) * 1000/(1000 - AQ546)</f>
        <v>0</v>
      </c>
      <c r="AP546">
        <v>20.9855402959855</v>
      </c>
      <c r="AQ546">
        <v>22.99575515151516</v>
      </c>
      <c r="AR546">
        <v>-4.792843090447412E-06</v>
      </c>
      <c r="AS546">
        <v>107.8944392308671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2.7</v>
      </c>
      <c r="DN546">
        <v>0.5</v>
      </c>
      <c r="DO546" t="s">
        <v>440</v>
      </c>
      <c r="DP546">
        <v>2</v>
      </c>
      <c r="DQ546" t="b">
        <v>1</v>
      </c>
      <c r="DR546">
        <v>1758825871</v>
      </c>
      <c r="DS546">
        <v>754.1449629629629</v>
      </c>
      <c r="DT546">
        <v>794.9208888888888</v>
      </c>
      <c r="DU546">
        <v>22.99658888888889</v>
      </c>
      <c r="DV546">
        <v>20.98288148148148</v>
      </c>
      <c r="DW546">
        <v>754.7753333333334</v>
      </c>
      <c r="DX546">
        <v>22.87719259259259</v>
      </c>
      <c r="DY546">
        <v>500.0124814814815</v>
      </c>
      <c r="DZ546">
        <v>91.04292592592593</v>
      </c>
      <c r="EA546">
        <v>0.02923148518518519</v>
      </c>
      <c r="EB546">
        <v>29.803</v>
      </c>
      <c r="EC546">
        <v>30.00042962962963</v>
      </c>
      <c r="ED546">
        <v>999.9000000000001</v>
      </c>
      <c r="EE546">
        <v>0</v>
      </c>
      <c r="EF546">
        <v>0</v>
      </c>
      <c r="EG546">
        <v>9998.074444444443</v>
      </c>
      <c r="EH546">
        <v>0</v>
      </c>
      <c r="EI546">
        <v>11.8103925925926</v>
      </c>
      <c r="EJ546">
        <v>-40.77588518518518</v>
      </c>
      <c r="EK546">
        <v>771.8959629629629</v>
      </c>
      <c r="EL546">
        <v>811.9581481481482</v>
      </c>
      <c r="EM546">
        <v>2.013712592592593</v>
      </c>
      <c r="EN546">
        <v>794.9208888888888</v>
      </c>
      <c r="EO546">
        <v>20.98288148148148</v>
      </c>
      <c r="EP546">
        <v>2.093678148148148</v>
      </c>
      <c r="EQ546">
        <v>1.910342592592592</v>
      </c>
      <c r="ER546">
        <v>18.17117037037037</v>
      </c>
      <c r="ES546">
        <v>16.72016666666667</v>
      </c>
      <c r="ET546">
        <v>1999.994074074074</v>
      </c>
      <c r="EU546">
        <v>0.9800019999999999</v>
      </c>
      <c r="EV546">
        <v>0.0199975</v>
      </c>
      <c r="EW546">
        <v>0</v>
      </c>
      <c r="EX546">
        <v>377.487037037037</v>
      </c>
      <c r="EY546">
        <v>5.00097</v>
      </c>
      <c r="EZ546">
        <v>7592.431851851851</v>
      </c>
      <c r="FA546">
        <v>16707.54814814814</v>
      </c>
      <c r="FB546">
        <v>41.375</v>
      </c>
      <c r="FC546">
        <v>41.78903703703703</v>
      </c>
      <c r="FD546">
        <v>41.31199999999999</v>
      </c>
      <c r="FE546">
        <v>41.375</v>
      </c>
      <c r="FF546">
        <v>41.83533333333334</v>
      </c>
      <c r="FG546">
        <v>1955.094074074074</v>
      </c>
      <c r="FH546">
        <v>39.89000000000001</v>
      </c>
      <c r="FI546">
        <v>0</v>
      </c>
      <c r="FJ546">
        <v>1758825879.6</v>
      </c>
      <c r="FK546">
        <v>0</v>
      </c>
      <c r="FL546">
        <v>377.49208</v>
      </c>
      <c r="FM546">
        <v>4.91153847944905</v>
      </c>
      <c r="FN546">
        <v>109.5238463212408</v>
      </c>
      <c r="FO546">
        <v>7592.6168</v>
      </c>
      <c r="FP546">
        <v>15</v>
      </c>
      <c r="FQ546">
        <v>0</v>
      </c>
      <c r="FR546" t="s">
        <v>441</v>
      </c>
      <c r="FS546">
        <v>1747247426.5</v>
      </c>
      <c r="FT546">
        <v>1747247420.5</v>
      </c>
      <c r="FU546">
        <v>0</v>
      </c>
      <c r="FV546">
        <v>1.027</v>
      </c>
      <c r="FW546">
        <v>0.031</v>
      </c>
      <c r="FX546">
        <v>0.02</v>
      </c>
      <c r="FY546">
        <v>0.05</v>
      </c>
      <c r="FZ546">
        <v>420</v>
      </c>
      <c r="GA546">
        <v>16</v>
      </c>
      <c r="GB546">
        <v>0.01</v>
      </c>
      <c r="GC546">
        <v>0.1</v>
      </c>
      <c r="GD546">
        <v>-40.734765</v>
      </c>
      <c r="GE546">
        <v>-0.6854341463413821</v>
      </c>
      <c r="GF546">
        <v>0.09585048395808943</v>
      </c>
      <c r="GG546">
        <v>0</v>
      </c>
      <c r="GH546">
        <v>377.1595294117647</v>
      </c>
      <c r="GI546">
        <v>5.784140565866539</v>
      </c>
      <c r="GJ546">
        <v>0.6061021674356902</v>
      </c>
      <c r="GK546">
        <v>-1</v>
      </c>
      <c r="GL546">
        <v>2.01342625</v>
      </c>
      <c r="GM546">
        <v>-0.003843264540338108</v>
      </c>
      <c r="GN546">
        <v>0.003044495596564402</v>
      </c>
      <c r="GO546">
        <v>1</v>
      </c>
      <c r="GP546">
        <v>1</v>
      </c>
      <c r="GQ546">
        <v>2</v>
      </c>
      <c r="GR546" t="s">
        <v>442</v>
      </c>
      <c r="GS546">
        <v>3.13554</v>
      </c>
      <c r="GT546">
        <v>2.6894</v>
      </c>
      <c r="GU546">
        <v>0.146863</v>
      </c>
      <c r="GV546">
        <v>0.150394</v>
      </c>
      <c r="GW546">
        <v>0.103808</v>
      </c>
      <c r="GX546">
        <v>0.0961579</v>
      </c>
      <c r="GY546">
        <v>27090.3</v>
      </c>
      <c r="GZ546">
        <v>27031.3</v>
      </c>
      <c r="HA546">
        <v>29521.1</v>
      </c>
      <c r="HB546">
        <v>29404.6</v>
      </c>
      <c r="HC546">
        <v>34953.7</v>
      </c>
      <c r="HD546">
        <v>35203.9</v>
      </c>
      <c r="HE546">
        <v>41539</v>
      </c>
      <c r="HF546">
        <v>41775.1</v>
      </c>
      <c r="HG546">
        <v>1.92265</v>
      </c>
      <c r="HH546">
        <v>1.88192</v>
      </c>
      <c r="HI546">
        <v>0.0887737</v>
      </c>
      <c r="HJ546">
        <v>0</v>
      </c>
      <c r="HK546">
        <v>28.5694</v>
      </c>
      <c r="HL546">
        <v>999.9</v>
      </c>
      <c r="HM546">
        <v>51.9</v>
      </c>
      <c r="HN546">
        <v>31</v>
      </c>
      <c r="HO546">
        <v>25.7186</v>
      </c>
      <c r="HP546">
        <v>61.7439</v>
      </c>
      <c r="HQ546">
        <v>25.625</v>
      </c>
      <c r="HR546">
        <v>1</v>
      </c>
      <c r="HS546">
        <v>0.111242</v>
      </c>
      <c r="HT546">
        <v>0.0710566</v>
      </c>
      <c r="HU546">
        <v>20.3408</v>
      </c>
      <c r="HV546">
        <v>5.21639</v>
      </c>
      <c r="HW546">
        <v>12.0105</v>
      </c>
      <c r="HX546">
        <v>4.98875</v>
      </c>
      <c r="HY546">
        <v>3.28755</v>
      </c>
      <c r="HZ546">
        <v>9999</v>
      </c>
      <c r="IA546">
        <v>9999</v>
      </c>
      <c r="IB546">
        <v>9999</v>
      </c>
      <c r="IC546">
        <v>6.9</v>
      </c>
      <c r="ID546">
        <v>1.86764</v>
      </c>
      <c r="IE546">
        <v>1.86676</v>
      </c>
      <c r="IF546">
        <v>1.86603</v>
      </c>
      <c r="IG546">
        <v>1.866</v>
      </c>
      <c r="IH546">
        <v>1.86785</v>
      </c>
      <c r="II546">
        <v>1.87028</v>
      </c>
      <c r="IJ546">
        <v>1.869</v>
      </c>
      <c r="IK546">
        <v>1.87042</v>
      </c>
      <c r="IL546">
        <v>0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-0.655</v>
      </c>
      <c r="IZ546">
        <v>0.1194</v>
      </c>
      <c r="JA546">
        <v>-0.08430758455233166</v>
      </c>
      <c r="JB546">
        <v>-0.0005046786976645747</v>
      </c>
      <c r="JC546">
        <v>-2.788243218172637E-07</v>
      </c>
      <c r="JD546">
        <v>-1.458253586176284E-11</v>
      </c>
      <c r="JE546">
        <v>-0.06436460862781151</v>
      </c>
      <c r="JF546">
        <v>-0.004978686969522418</v>
      </c>
      <c r="JG546">
        <v>0.0008967905392753483</v>
      </c>
      <c r="JH546">
        <v>-1.433903952826167E-05</v>
      </c>
      <c r="JI546">
        <v>4</v>
      </c>
      <c r="JJ546">
        <v>2332</v>
      </c>
      <c r="JK546">
        <v>1</v>
      </c>
      <c r="JL546">
        <v>26</v>
      </c>
      <c r="JM546">
        <v>192974.2</v>
      </c>
      <c r="JN546">
        <v>192974.3</v>
      </c>
      <c r="JO546">
        <v>1.79688</v>
      </c>
      <c r="JP546">
        <v>2.24976</v>
      </c>
      <c r="JQ546">
        <v>1.39648</v>
      </c>
      <c r="JR546">
        <v>2.34497</v>
      </c>
      <c r="JS546">
        <v>1.49536</v>
      </c>
      <c r="JT546">
        <v>2.69897</v>
      </c>
      <c r="JU546">
        <v>36.4578</v>
      </c>
      <c r="JV546">
        <v>24.0612</v>
      </c>
      <c r="JW546">
        <v>18</v>
      </c>
      <c r="JX546">
        <v>490.764</v>
      </c>
      <c r="JY546">
        <v>454.912</v>
      </c>
      <c r="JZ546">
        <v>27.7865</v>
      </c>
      <c r="KA546">
        <v>29.007</v>
      </c>
      <c r="KB546">
        <v>30.0005</v>
      </c>
      <c r="KC546">
        <v>28.7583</v>
      </c>
      <c r="KD546">
        <v>28.6785</v>
      </c>
      <c r="KE546">
        <v>35.9988</v>
      </c>
      <c r="KF546">
        <v>25.123</v>
      </c>
      <c r="KG546">
        <v>74.6452</v>
      </c>
      <c r="KH546">
        <v>27.7877</v>
      </c>
      <c r="KI546">
        <v>841.288</v>
      </c>
      <c r="KJ546">
        <v>21.0056</v>
      </c>
      <c r="KK546">
        <v>100.89</v>
      </c>
      <c r="KL546">
        <v>100.455</v>
      </c>
    </row>
    <row r="547" spans="1:298">
      <c r="A547">
        <v>531</v>
      </c>
      <c r="B547">
        <v>1758825883.5</v>
      </c>
      <c r="C547">
        <v>12848.40000009537</v>
      </c>
      <c r="D547" t="s">
        <v>1511</v>
      </c>
      <c r="E547" t="s">
        <v>1512</v>
      </c>
      <c r="F547">
        <v>5</v>
      </c>
      <c r="G547" t="s">
        <v>1412</v>
      </c>
      <c r="H547" t="s">
        <v>437</v>
      </c>
      <c r="I547" t="s">
        <v>438</v>
      </c>
      <c r="J547">
        <v>1758825875.714286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844.0330514772686</v>
      </c>
      <c r="AL547">
        <v>812.8222969696967</v>
      </c>
      <c r="AM547">
        <v>3.375657338552934</v>
      </c>
      <c r="AN547">
        <v>65.06535243092706</v>
      </c>
      <c r="AO547">
        <f>(AQ547 - AP547 + DZ547*1E3/(8.314*(EB547+273.15)) * AS547/DY547 * AR547) * DY547/(100*DM547) * 1000/(1000 - AQ547)</f>
        <v>0</v>
      </c>
      <c r="AP547">
        <v>20.98757671012578</v>
      </c>
      <c r="AQ547">
        <v>22.99030060606061</v>
      </c>
      <c r="AR547">
        <v>-3.663534409457726E-05</v>
      </c>
      <c r="AS547">
        <v>107.8944392308671</v>
      </c>
      <c r="AT547">
        <v>0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2.7</v>
      </c>
      <c r="DN547">
        <v>0.5</v>
      </c>
      <c r="DO547" t="s">
        <v>440</v>
      </c>
      <c r="DP547">
        <v>2</v>
      </c>
      <c r="DQ547" t="b">
        <v>1</v>
      </c>
      <c r="DR547">
        <v>1758825875.714286</v>
      </c>
      <c r="DS547">
        <v>769.9157857142857</v>
      </c>
      <c r="DT547">
        <v>810.7016785714286</v>
      </c>
      <c r="DU547">
        <v>22.99536785714286</v>
      </c>
      <c r="DV547">
        <v>20.98537142857143</v>
      </c>
      <c r="DW547">
        <v>770.5612142857144</v>
      </c>
      <c r="DX547">
        <v>22.87598214285714</v>
      </c>
      <c r="DY547">
        <v>500.0045714285715</v>
      </c>
      <c r="DZ547">
        <v>91.04402857142858</v>
      </c>
      <c r="EA547">
        <v>0.02921980357142857</v>
      </c>
      <c r="EB547">
        <v>29.80325</v>
      </c>
      <c r="EC547">
        <v>30.00304642857143</v>
      </c>
      <c r="ED547">
        <v>999.9000000000002</v>
      </c>
      <c r="EE547">
        <v>0</v>
      </c>
      <c r="EF547">
        <v>0</v>
      </c>
      <c r="EG547">
        <v>9999.301071428574</v>
      </c>
      <c r="EH547">
        <v>0</v>
      </c>
      <c r="EI547">
        <v>11.80805</v>
      </c>
      <c r="EJ547">
        <v>-40.78598571428572</v>
      </c>
      <c r="EK547">
        <v>788.0370714285716</v>
      </c>
      <c r="EL547">
        <v>828.0793571428572</v>
      </c>
      <c r="EM547">
        <v>2.009996428571428</v>
      </c>
      <c r="EN547">
        <v>810.7016785714286</v>
      </c>
      <c r="EO547">
        <v>20.98537142857143</v>
      </c>
      <c r="EP547">
        <v>2.093591785714286</v>
      </c>
      <c r="EQ547">
        <v>1.910592142857143</v>
      </c>
      <c r="ER547">
        <v>18.17051428571429</v>
      </c>
      <c r="ES547">
        <v>16.722225</v>
      </c>
      <c r="ET547">
        <v>1999.990714285714</v>
      </c>
      <c r="EU547">
        <v>0.9800019999999999</v>
      </c>
      <c r="EV547">
        <v>0.0199975</v>
      </c>
      <c r="EW547">
        <v>0</v>
      </c>
      <c r="EX547">
        <v>377.9014285714285</v>
      </c>
      <c r="EY547">
        <v>5.00097</v>
      </c>
      <c r="EZ547">
        <v>7600.999642857144</v>
      </c>
      <c r="FA547">
        <v>16707.51785714286</v>
      </c>
      <c r="FB547">
        <v>41.375</v>
      </c>
      <c r="FC547">
        <v>41.79871428571427</v>
      </c>
      <c r="FD547">
        <v>41.31199999999999</v>
      </c>
      <c r="FE547">
        <v>41.375</v>
      </c>
      <c r="FF547">
        <v>41.84125</v>
      </c>
      <c r="FG547">
        <v>1955.090714285714</v>
      </c>
      <c r="FH547">
        <v>39.89000000000001</v>
      </c>
      <c r="FI547">
        <v>0</v>
      </c>
      <c r="FJ547">
        <v>1758825885</v>
      </c>
      <c r="FK547">
        <v>0</v>
      </c>
      <c r="FL547">
        <v>377.9279615384615</v>
      </c>
      <c r="FM547">
        <v>5.306427356481016</v>
      </c>
      <c r="FN547">
        <v>108.2717947246207</v>
      </c>
      <c r="FO547">
        <v>7601.918846153847</v>
      </c>
      <c r="FP547">
        <v>15</v>
      </c>
      <c r="FQ547">
        <v>0</v>
      </c>
      <c r="FR547" t="s">
        <v>441</v>
      </c>
      <c r="FS547">
        <v>1747247426.5</v>
      </c>
      <c r="FT547">
        <v>1747247420.5</v>
      </c>
      <c r="FU547">
        <v>0</v>
      </c>
      <c r="FV547">
        <v>1.027</v>
      </c>
      <c r="FW547">
        <v>0.031</v>
      </c>
      <c r="FX547">
        <v>0.02</v>
      </c>
      <c r="FY547">
        <v>0.05</v>
      </c>
      <c r="FZ547">
        <v>420</v>
      </c>
      <c r="GA547">
        <v>16</v>
      </c>
      <c r="GB547">
        <v>0.01</v>
      </c>
      <c r="GC547">
        <v>0.1</v>
      </c>
      <c r="GD547">
        <v>-40.77600243902439</v>
      </c>
      <c r="GE547">
        <v>-0.0620487804877263</v>
      </c>
      <c r="GF547">
        <v>0.05822260263390645</v>
      </c>
      <c r="GG547">
        <v>1</v>
      </c>
      <c r="GH547">
        <v>377.6709117647059</v>
      </c>
      <c r="GI547">
        <v>5.20093201304924</v>
      </c>
      <c r="GJ547">
        <v>0.556230610641423</v>
      </c>
      <c r="GK547">
        <v>-1</v>
      </c>
      <c r="GL547">
        <v>2.011603902439024</v>
      </c>
      <c r="GM547">
        <v>-0.04542000000000083</v>
      </c>
      <c r="GN547">
        <v>0.004758937613584962</v>
      </c>
      <c r="GO547">
        <v>1</v>
      </c>
      <c r="GP547">
        <v>2</v>
      </c>
      <c r="GQ547">
        <v>2</v>
      </c>
      <c r="GR547" t="s">
        <v>601</v>
      </c>
      <c r="GS547">
        <v>3.13561</v>
      </c>
      <c r="GT547">
        <v>2.68945</v>
      </c>
      <c r="GU547">
        <v>0.148943</v>
      </c>
      <c r="GV547">
        <v>0.152436</v>
      </c>
      <c r="GW547">
        <v>0.103795</v>
      </c>
      <c r="GX547">
        <v>0.0961592</v>
      </c>
      <c r="GY547">
        <v>27024.6</v>
      </c>
      <c r="GZ547">
        <v>26966.1</v>
      </c>
      <c r="HA547">
        <v>29521.5</v>
      </c>
      <c r="HB547">
        <v>29404.3</v>
      </c>
      <c r="HC547">
        <v>34954.7</v>
      </c>
      <c r="HD547">
        <v>35203.3</v>
      </c>
      <c r="HE547">
        <v>41539.5</v>
      </c>
      <c r="HF547">
        <v>41774.5</v>
      </c>
      <c r="HG547">
        <v>1.92283</v>
      </c>
      <c r="HH547">
        <v>1.88185</v>
      </c>
      <c r="HI547">
        <v>0.0887737</v>
      </c>
      <c r="HJ547">
        <v>0</v>
      </c>
      <c r="HK547">
        <v>28.5702</v>
      </c>
      <c r="HL547">
        <v>999.9</v>
      </c>
      <c r="HM547">
        <v>51.9</v>
      </c>
      <c r="HN547">
        <v>31</v>
      </c>
      <c r="HO547">
        <v>25.7165</v>
      </c>
      <c r="HP547">
        <v>61.8139</v>
      </c>
      <c r="HQ547">
        <v>25.5329</v>
      </c>
      <c r="HR547">
        <v>1</v>
      </c>
      <c r="HS547">
        <v>0.111489</v>
      </c>
      <c r="HT547">
        <v>0.0740741</v>
      </c>
      <c r="HU547">
        <v>20.3407</v>
      </c>
      <c r="HV547">
        <v>5.21594</v>
      </c>
      <c r="HW547">
        <v>12.0107</v>
      </c>
      <c r="HX547">
        <v>4.98835</v>
      </c>
      <c r="HY547">
        <v>3.28758</v>
      </c>
      <c r="HZ547">
        <v>9999</v>
      </c>
      <c r="IA547">
        <v>9999</v>
      </c>
      <c r="IB547">
        <v>9999</v>
      </c>
      <c r="IC547">
        <v>6.9</v>
      </c>
      <c r="ID547">
        <v>1.86766</v>
      </c>
      <c r="IE547">
        <v>1.86676</v>
      </c>
      <c r="IF547">
        <v>1.86602</v>
      </c>
      <c r="IG547">
        <v>1.866</v>
      </c>
      <c r="IH547">
        <v>1.86784</v>
      </c>
      <c r="II547">
        <v>1.87029</v>
      </c>
      <c r="IJ547">
        <v>1.86899</v>
      </c>
      <c r="IK547">
        <v>1.87043</v>
      </c>
      <c r="IL547">
        <v>0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-0.67</v>
      </c>
      <c r="IZ547">
        <v>0.1193</v>
      </c>
      <c r="JA547">
        <v>-0.08430758455233166</v>
      </c>
      <c r="JB547">
        <v>-0.0005046786976645747</v>
      </c>
      <c r="JC547">
        <v>-2.788243218172637E-07</v>
      </c>
      <c r="JD547">
        <v>-1.458253586176284E-11</v>
      </c>
      <c r="JE547">
        <v>-0.06436460862781151</v>
      </c>
      <c r="JF547">
        <v>-0.004978686969522418</v>
      </c>
      <c r="JG547">
        <v>0.0008967905392753483</v>
      </c>
      <c r="JH547">
        <v>-1.433903952826167E-05</v>
      </c>
      <c r="JI547">
        <v>4</v>
      </c>
      <c r="JJ547">
        <v>2332</v>
      </c>
      <c r="JK547">
        <v>1</v>
      </c>
      <c r="JL547">
        <v>26</v>
      </c>
      <c r="JM547">
        <v>192974.3</v>
      </c>
      <c r="JN547">
        <v>192974.4</v>
      </c>
      <c r="JO547">
        <v>1.82373</v>
      </c>
      <c r="JP547">
        <v>2.26318</v>
      </c>
      <c r="JQ547">
        <v>1.39648</v>
      </c>
      <c r="JR547">
        <v>2.34741</v>
      </c>
      <c r="JS547">
        <v>1.49536</v>
      </c>
      <c r="JT547">
        <v>2.59766</v>
      </c>
      <c r="JU547">
        <v>36.4814</v>
      </c>
      <c r="JV547">
        <v>24.0612</v>
      </c>
      <c r="JW547">
        <v>18</v>
      </c>
      <c r="JX547">
        <v>490.909</v>
      </c>
      <c r="JY547">
        <v>454.898</v>
      </c>
      <c r="JZ547">
        <v>27.7875</v>
      </c>
      <c r="KA547">
        <v>29.012</v>
      </c>
      <c r="KB547">
        <v>30.0003</v>
      </c>
      <c r="KC547">
        <v>28.7626</v>
      </c>
      <c r="KD547">
        <v>28.6828</v>
      </c>
      <c r="KE547">
        <v>36.5393</v>
      </c>
      <c r="KF547">
        <v>25.123</v>
      </c>
      <c r="KG547">
        <v>74.6452</v>
      </c>
      <c r="KH547">
        <v>27.7873</v>
      </c>
      <c r="KI547">
        <v>854.644</v>
      </c>
      <c r="KJ547">
        <v>21.0159</v>
      </c>
      <c r="KK547">
        <v>100.892</v>
      </c>
      <c r="KL547">
        <v>100.454</v>
      </c>
    </row>
    <row r="548" spans="1:298">
      <c r="A548">
        <v>532</v>
      </c>
      <c r="B548">
        <v>1758825888.5</v>
      </c>
      <c r="C548">
        <v>12853.40000009537</v>
      </c>
      <c r="D548" t="s">
        <v>1513</v>
      </c>
      <c r="E548" t="s">
        <v>1514</v>
      </c>
      <c r="F548">
        <v>5</v>
      </c>
      <c r="G548" t="s">
        <v>1412</v>
      </c>
      <c r="H548" t="s">
        <v>437</v>
      </c>
      <c r="I548" t="s">
        <v>438</v>
      </c>
      <c r="J548">
        <v>1758825881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861.2953635666845</v>
      </c>
      <c r="AL548">
        <v>829.9249454545455</v>
      </c>
      <c r="AM548">
        <v>3.418552690799599</v>
      </c>
      <c r="AN548">
        <v>65.06535243092706</v>
      </c>
      <c r="AO548">
        <f>(AQ548 - AP548 + DZ548*1E3/(8.314*(EB548+273.15)) * AS548/DY548 * AR548) * DY548/(100*DM548) * 1000/(1000 - AQ548)</f>
        <v>0</v>
      </c>
      <c r="AP548">
        <v>20.99013629326285</v>
      </c>
      <c r="AQ548">
        <v>22.98133333333334</v>
      </c>
      <c r="AR548">
        <v>-7.133836698508757E-05</v>
      </c>
      <c r="AS548">
        <v>107.8944392308671</v>
      </c>
      <c r="AT548">
        <v>0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2.7</v>
      </c>
      <c r="DN548">
        <v>0.5</v>
      </c>
      <c r="DO548" t="s">
        <v>440</v>
      </c>
      <c r="DP548">
        <v>2</v>
      </c>
      <c r="DQ548" t="b">
        <v>1</v>
      </c>
      <c r="DR548">
        <v>1758825881</v>
      </c>
      <c r="DS548">
        <v>787.5405185185185</v>
      </c>
      <c r="DT548">
        <v>828.413888888889</v>
      </c>
      <c r="DU548">
        <v>22.99075555555555</v>
      </c>
      <c r="DV548">
        <v>20.98764444444444</v>
      </c>
      <c r="DW548">
        <v>788.2029629629629</v>
      </c>
      <c r="DX548">
        <v>22.87143333333333</v>
      </c>
      <c r="DY548">
        <v>500.0291111111111</v>
      </c>
      <c r="DZ548">
        <v>91.0450074074074</v>
      </c>
      <c r="EA548">
        <v>0.02916398518518519</v>
      </c>
      <c r="EB548">
        <v>29.80355185185185</v>
      </c>
      <c r="EC548">
        <v>30.00860740740741</v>
      </c>
      <c r="ED548">
        <v>999.9000000000001</v>
      </c>
      <c r="EE548">
        <v>0</v>
      </c>
      <c r="EF548">
        <v>0</v>
      </c>
      <c r="EG548">
        <v>10001.75481481481</v>
      </c>
      <c r="EH548">
        <v>0</v>
      </c>
      <c r="EI548">
        <v>11.80722962962963</v>
      </c>
      <c r="EJ548">
        <v>-40.87347037037038</v>
      </c>
      <c r="EK548">
        <v>806.0727407407406</v>
      </c>
      <c r="EL548">
        <v>846.1731481481482</v>
      </c>
      <c r="EM548">
        <v>2.00311037037037</v>
      </c>
      <c r="EN548">
        <v>828.413888888889</v>
      </c>
      <c r="EO548">
        <v>20.98764444444444</v>
      </c>
      <c r="EP548">
        <v>2.093194814814815</v>
      </c>
      <c r="EQ548">
        <v>1.91082</v>
      </c>
      <c r="ER548">
        <v>18.16748148148148</v>
      </c>
      <c r="ES548">
        <v>16.7241</v>
      </c>
      <c r="ET548">
        <v>1999.987037037037</v>
      </c>
      <c r="EU548">
        <v>0.9800019999999999</v>
      </c>
      <c r="EV548">
        <v>0.0199975</v>
      </c>
      <c r="EW548">
        <v>0</v>
      </c>
      <c r="EX548">
        <v>378.3421481481481</v>
      </c>
      <c r="EY548">
        <v>5.00097</v>
      </c>
      <c r="EZ548">
        <v>7610.53814814815</v>
      </c>
      <c r="FA548">
        <v>16707.48148148148</v>
      </c>
      <c r="FB548">
        <v>41.375</v>
      </c>
      <c r="FC548">
        <v>41.8051111111111</v>
      </c>
      <c r="FD548">
        <v>41.31199999999999</v>
      </c>
      <c r="FE548">
        <v>41.375</v>
      </c>
      <c r="FF548">
        <v>41.85866666666666</v>
      </c>
      <c r="FG548">
        <v>1955.087037037037</v>
      </c>
      <c r="FH548">
        <v>39.89000000000001</v>
      </c>
      <c r="FI548">
        <v>0</v>
      </c>
      <c r="FJ548">
        <v>1758825889.8</v>
      </c>
      <c r="FK548">
        <v>0</v>
      </c>
      <c r="FL548">
        <v>378.3461923076923</v>
      </c>
      <c r="FM548">
        <v>5.174119670838171</v>
      </c>
      <c r="FN548">
        <v>107.9152137442551</v>
      </c>
      <c r="FO548">
        <v>7610.563846153847</v>
      </c>
      <c r="FP548">
        <v>15</v>
      </c>
      <c r="FQ548">
        <v>0</v>
      </c>
      <c r="FR548" t="s">
        <v>441</v>
      </c>
      <c r="FS548">
        <v>1747247426.5</v>
      </c>
      <c r="FT548">
        <v>1747247420.5</v>
      </c>
      <c r="FU548">
        <v>0</v>
      </c>
      <c r="FV548">
        <v>1.027</v>
      </c>
      <c r="FW548">
        <v>0.031</v>
      </c>
      <c r="FX548">
        <v>0.02</v>
      </c>
      <c r="FY548">
        <v>0.05</v>
      </c>
      <c r="FZ548">
        <v>420</v>
      </c>
      <c r="GA548">
        <v>16</v>
      </c>
      <c r="GB548">
        <v>0.01</v>
      </c>
      <c r="GC548">
        <v>0.1</v>
      </c>
      <c r="GD548">
        <v>-40.84786097560976</v>
      </c>
      <c r="GE548">
        <v>-0.8427700348432665</v>
      </c>
      <c r="GF548">
        <v>0.1299280642960987</v>
      </c>
      <c r="GG548">
        <v>0</v>
      </c>
      <c r="GH548">
        <v>378.0837352941176</v>
      </c>
      <c r="GI548">
        <v>5.122612689018919</v>
      </c>
      <c r="GJ548">
        <v>0.550705232824429</v>
      </c>
      <c r="GK548">
        <v>-1</v>
      </c>
      <c r="GL548">
        <v>2.006596585365854</v>
      </c>
      <c r="GM548">
        <v>-0.07544885017421762</v>
      </c>
      <c r="GN548">
        <v>0.007625877833437746</v>
      </c>
      <c r="GO548">
        <v>1</v>
      </c>
      <c r="GP548">
        <v>1</v>
      </c>
      <c r="GQ548">
        <v>2</v>
      </c>
      <c r="GR548" t="s">
        <v>442</v>
      </c>
      <c r="GS548">
        <v>3.13549</v>
      </c>
      <c r="GT548">
        <v>2.6895</v>
      </c>
      <c r="GU548">
        <v>0.15102</v>
      </c>
      <c r="GV548">
        <v>0.154457</v>
      </c>
      <c r="GW548">
        <v>0.103766</v>
      </c>
      <c r="GX548">
        <v>0.0961698</v>
      </c>
      <c r="GY548">
        <v>26957.9</v>
      </c>
      <c r="GZ548">
        <v>26901.4</v>
      </c>
      <c r="HA548">
        <v>29520.8</v>
      </c>
      <c r="HB548">
        <v>29404</v>
      </c>
      <c r="HC548">
        <v>34955.4</v>
      </c>
      <c r="HD548">
        <v>35202.6</v>
      </c>
      <c r="HE548">
        <v>41538.9</v>
      </c>
      <c r="HF548">
        <v>41774</v>
      </c>
      <c r="HG548">
        <v>1.92285</v>
      </c>
      <c r="HH548">
        <v>1.88197</v>
      </c>
      <c r="HI548">
        <v>0.08873640000000001</v>
      </c>
      <c r="HJ548">
        <v>0</v>
      </c>
      <c r="HK548">
        <v>28.5702</v>
      </c>
      <c r="HL548">
        <v>999.9</v>
      </c>
      <c r="HM548">
        <v>51.9</v>
      </c>
      <c r="HN548">
        <v>31</v>
      </c>
      <c r="HO548">
        <v>25.718</v>
      </c>
      <c r="HP548">
        <v>61.8539</v>
      </c>
      <c r="HQ548">
        <v>25.5849</v>
      </c>
      <c r="HR548">
        <v>1</v>
      </c>
      <c r="HS548">
        <v>0.111977</v>
      </c>
      <c r="HT548">
        <v>0.123636</v>
      </c>
      <c r="HU548">
        <v>20.3409</v>
      </c>
      <c r="HV548">
        <v>5.21714</v>
      </c>
      <c r="HW548">
        <v>12.011</v>
      </c>
      <c r="HX548">
        <v>4.9888</v>
      </c>
      <c r="HY548">
        <v>3.28772</v>
      </c>
      <c r="HZ548">
        <v>9999</v>
      </c>
      <c r="IA548">
        <v>9999</v>
      </c>
      <c r="IB548">
        <v>9999</v>
      </c>
      <c r="IC548">
        <v>6.9</v>
      </c>
      <c r="ID548">
        <v>1.86761</v>
      </c>
      <c r="IE548">
        <v>1.86674</v>
      </c>
      <c r="IF548">
        <v>1.86601</v>
      </c>
      <c r="IG548">
        <v>1.866</v>
      </c>
      <c r="IH548">
        <v>1.86783</v>
      </c>
      <c r="II548">
        <v>1.87028</v>
      </c>
      <c r="IJ548">
        <v>1.86896</v>
      </c>
      <c r="IK548">
        <v>1.87043</v>
      </c>
      <c r="IL548">
        <v>0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-0.6870000000000001</v>
      </c>
      <c r="IZ548">
        <v>0.1192</v>
      </c>
      <c r="JA548">
        <v>-0.08430758455233166</v>
      </c>
      <c r="JB548">
        <v>-0.0005046786976645747</v>
      </c>
      <c r="JC548">
        <v>-2.788243218172637E-07</v>
      </c>
      <c r="JD548">
        <v>-1.458253586176284E-11</v>
      </c>
      <c r="JE548">
        <v>-0.06436460862781151</v>
      </c>
      <c r="JF548">
        <v>-0.004978686969522418</v>
      </c>
      <c r="JG548">
        <v>0.0008967905392753483</v>
      </c>
      <c r="JH548">
        <v>-1.433903952826167E-05</v>
      </c>
      <c r="JI548">
        <v>4</v>
      </c>
      <c r="JJ548">
        <v>2332</v>
      </c>
      <c r="JK548">
        <v>1</v>
      </c>
      <c r="JL548">
        <v>26</v>
      </c>
      <c r="JM548">
        <v>192974.4</v>
      </c>
      <c r="JN548">
        <v>192974.5</v>
      </c>
      <c r="JO548">
        <v>1.85425</v>
      </c>
      <c r="JP548">
        <v>2.22534</v>
      </c>
      <c r="JQ548">
        <v>1.39648</v>
      </c>
      <c r="JR548">
        <v>2.34497</v>
      </c>
      <c r="JS548">
        <v>1.49536</v>
      </c>
      <c r="JT548">
        <v>2.66479</v>
      </c>
      <c r="JU548">
        <v>36.4578</v>
      </c>
      <c r="JV548">
        <v>24.0612</v>
      </c>
      <c r="JW548">
        <v>18</v>
      </c>
      <c r="JX548">
        <v>490.955</v>
      </c>
      <c r="JY548">
        <v>455.008</v>
      </c>
      <c r="JZ548">
        <v>27.784</v>
      </c>
      <c r="KA548">
        <v>29.0157</v>
      </c>
      <c r="KB548">
        <v>30.0005</v>
      </c>
      <c r="KC548">
        <v>28.7663</v>
      </c>
      <c r="KD548">
        <v>28.6869</v>
      </c>
      <c r="KE548">
        <v>37.1581</v>
      </c>
      <c r="KF548">
        <v>25.123</v>
      </c>
      <c r="KG548">
        <v>74.6452</v>
      </c>
      <c r="KH548">
        <v>27.7748</v>
      </c>
      <c r="KI548">
        <v>874.678</v>
      </c>
      <c r="KJ548">
        <v>21.0241</v>
      </c>
      <c r="KK548">
        <v>100.89</v>
      </c>
      <c r="KL548">
        <v>100.453</v>
      </c>
    </row>
    <row r="549" spans="1:298">
      <c r="A549">
        <v>533</v>
      </c>
      <c r="B549">
        <v>1758825893.5</v>
      </c>
      <c r="C549">
        <v>12858.40000009537</v>
      </c>
      <c r="D549" t="s">
        <v>1515</v>
      </c>
      <c r="E549" t="s">
        <v>1516</v>
      </c>
      <c r="F549">
        <v>5</v>
      </c>
      <c r="G549" t="s">
        <v>1412</v>
      </c>
      <c r="H549" t="s">
        <v>437</v>
      </c>
      <c r="I549" t="s">
        <v>438</v>
      </c>
      <c r="J549">
        <v>1758825885.714286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878.2855341873687</v>
      </c>
      <c r="AL549">
        <v>847.0073090909082</v>
      </c>
      <c r="AM549">
        <v>3.403286678085279</v>
      </c>
      <c r="AN549">
        <v>65.06535243092706</v>
      </c>
      <c r="AO549">
        <f>(AQ549 - AP549 + DZ549*1E3/(8.314*(EB549+273.15)) * AS549/DY549 * AR549) * DY549/(100*DM549) * 1000/(1000 - AQ549)</f>
        <v>0</v>
      </c>
      <c r="AP549">
        <v>20.99138830053347</v>
      </c>
      <c r="AQ549">
        <v>22.97794242424242</v>
      </c>
      <c r="AR549">
        <v>-2.165615140190575E-05</v>
      </c>
      <c r="AS549">
        <v>107.8944392308671</v>
      </c>
      <c r="AT549">
        <v>0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2.7</v>
      </c>
      <c r="DN549">
        <v>0.5</v>
      </c>
      <c r="DO549" t="s">
        <v>440</v>
      </c>
      <c r="DP549">
        <v>2</v>
      </c>
      <c r="DQ549" t="b">
        <v>1</v>
      </c>
      <c r="DR549">
        <v>1758825885.714286</v>
      </c>
      <c r="DS549">
        <v>803.2517857142857</v>
      </c>
      <c r="DT549">
        <v>844.1848214285716</v>
      </c>
      <c r="DU549">
        <v>22.98584642857143</v>
      </c>
      <c r="DV549">
        <v>20.98940714285714</v>
      </c>
      <c r="DW549">
        <v>803.929607142857</v>
      </c>
      <c r="DX549">
        <v>22.86658571428572</v>
      </c>
      <c r="DY549">
        <v>500.0146428571429</v>
      </c>
      <c r="DZ549">
        <v>91.04537500000001</v>
      </c>
      <c r="EA549">
        <v>0.02914658214285715</v>
      </c>
      <c r="EB549">
        <v>29.80351785714286</v>
      </c>
      <c r="EC549">
        <v>30.01127857142857</v>
      </c>
      <c r="ED549">
        <v>999.9000000000002</v>
      </c>
      <c r="EE549">
        <v>0</v>
      </c>
      <c r="EF549">
        <v>0</v>
      </c>
      <c r="EG549">
        <v>9997.341785714287</v>
      </c>
      <c r="EH549">
        <v>0</v>
      </c>
      <c r="EI549">
        <v>11.80455</v>
      </c>
      <c r="EJ549">
        <v>-40.93314642857143</v>
      </c>
      <c r="EK549">
        <v>822.1495714285713</v>
      </c>
      <c r="EL549">
        <v>862.2836428571428</v>
      </c>
      <c r="EM549">
        <v>1.996437142857143</v>
      </c>
      <c r="EN549">
        <v>844.1848214285716</v>
      </c>
      <c r="EO549">
        <v>20.98940714285714</v>
      </c>
      <c r="EP549">
        <v>2.092755714285714</v>
      </c>
      <c r="EQ549">
        <v>1.910988571428571</v>
      </c>
      <c r="ER549">
        <v>18.16414285714286</v>
      </c>
      <c r="ES549">
        <v>16.72548928571428</v>
      </c>
      <c r="ET549">
        <v>1999.993571428572</v>
      </c>
      <c r="EU549">
        <v>0.9800021785714286</v>
      </c>
      <c r="EV549">
        <v>0.01999738571428572</v>
      </c>
      <c r="EW549">
        <v>0</v>
      </c>
      <c r="EX549">
        <v>378.7591785714285</v>
      </c>
      <c r="EY549">
        <v>5.00097</v>
      </c>
      <c r="EZ549">
        <v>7619.191428571428</v>
      </c>
      <c r="FA549">
        <v>16707.53571428572</v>
      </c>
      <c r="FB549">
        <v>41.375</v>
      </c>
      <c r="FC549">
        <v>41.80535714285713</v>
      </c>
      <c r="FD549">
        <v>41.31199999999999</v>
      </c>
      <c r="FE549">
        <v>41.375</v>
      </c>
      <c r="FF549">
        <v>41.8615</v>
      </c>
      <c r="FG549">
        <v>1955.094285714285</v>
      </c>
      <c r="FH549">
        <v>39.89000000000001</v>
      </c>
      <c r="FI549">
        <v>0</v>
      </c>
      <c r="FJ549">
        <v>1758825894.6</v>
      </c>
      <c r="FK549">
        <v>0</v>
      </c>
      <c r="FL549">
        <v>378.7926538461539</v>
      </c>
      <c r="FM549">
        <v>5.764205139040868</v>
      </c>
      <c r="FN549">
        <v>109.1480342041282</v>
      </c>
      <c r="FO549">
        <v>7619.303076923077</v>
      </c>
      <c r="FP549">
        <v>15</v>
      </c>
      <c r="FQ549">
        <v>0</v>
      </c>
      <c r="FR549" t="s">
        <v>441</v>
      </c>
      <c r="FS549">
        <v>1747247426.5</v>
      </c>
      <c r="FT549">
        <v>1747247420.5</v>
      </c>
      <c r="FU549">
        <v>0</v>
      </c>
      <c r="FV549">
        <v>1.027</v>
      </c>
      <c r="FW549">
        <v>0.031</v>
      </c>
      <c r="FX549">
        <v>0.02</v>
      </c>
      <c r="FY549">
        <v>0.05</v>
      </c>
      <c r="FZ549">
        <v>420</v>
      </c>
      <c r="GA549">
        <v>16</v>
      </c>
      <c r="GB549">
        <v>0.01</v>
      </c>
      <c r="GC549">
        <v>0.1</v>
      </c>
      <c r="GD549">
        <v>-40.87737560975609</v>
      </c>
      <c r="GE549">
        <v>-1.040954006968618</v>
      </c>
      <c r="GF549">
        <v>0.1366900620515354</v>
      </c>
      <c r="GG549">
        <v>0</v>
      </c>
      <c r="GH549">
        <v>378.4662941176471</v>
      </c>
      <c r="GI549">
        <v>5.392818948832938</v>
      </c>
      <c r="GJ549">
        <v>0.5708909718414729</v>
      </c>
      <c r="GK549">
        <v>-1</v>
      </c>
      <c r="GL549">
        <v>2.001322682926829</v>
      </c>
      <c r="GM549">
        <v>-0.08372780487804729</v>
      </c>
      <c r="GN549">
        <v>0.008431181679291506</v>
      </c>
      <c r="GO549">
        <v>1</v>
      </c>
      <c r="GP549">
        <v>1</v>
      </c>
      <c r="GQ549">
        <v>2</v>
      </c>
      <c r="GR549" t="s">
        <v>442</v>
      </c>
      <c r="GS549">
        <v>3.13565</v>
      </c>
      <c r="GT549">
        <v>2.68942</v>
      </c>
      <c r="GU549">
        <v>0.153069</v>
      </c>
      <c r="GV549">
        <v>0.156444</v>
      </c>
      <c r="GW549">
        <v>0.103751</v>
      </c>
      <c r="GX549">
        <v>0.09617009999999999</v>
      </c>
      <c r="GY549">
        <v>26892.5</v>
      </c>
      <c r="GZ549">
        <v>26838.2</v>
      </c>
      <c r="HA549">
        <v>29520.4</v>
      </c>
      <c r="HB549">
        <v>29404</v>
      </c>
      <c r="HC549">
        <v>34955.8</v>
      </c>
      <c r="HD549">
        <v>35202.6</v>
      </c>
      <c r="HE549">
        <v>41538.6</v>
      </c>
      <c r="HF549">
        <v>41774.1</v>
      </c>
      <c r="HG549">
        <v>1.92262</v>
      </c>
      <c r="HH549">
        <v>1.88185</v>
      </c>
      <c r="HI549">
        <v>0.0875816</v>
      </c>
      <c r="HJ549">
        <v>0</v>
      </c>
      <c r="HK549">
        <v>28.5702</v>
      </c>
      <c r="HL549">
        <v>999.9</v>
      </c>
      <c r="HM549">
        <v>51.9</v>
      </c>
      <c r="HN549">
        <v>31</v>
      </c>
      <c r="HO549">
        <v>25.719</v>
      </c>
      <c r="HP549">
        <v>62.0439</v>
      </c>
      <c r="HQ549">
        <v>25.5489</v>
      </c>
      <c r="HR549">
        <v>1</v>
      </c>
      <c r="HS549">
        <v>0.112424</v>
      </c>
      <c r="HT549">
        <v>0.163478</v>
      </c>
      <c r="HU549">
        <v>20.3408</v>
      </c>
      <c r="HV549">
        <v>5.21639</v>
      </c>
      <c r="HW549">
        <v>12.0107</v>
      </c>
      <c r="HX549">
        <v>4.9886</v>
      </c>
      <c r="HY549">
        <v>3.28755</v>
      </c>
      <c r="HZ549">
        <v>9999</v>
      </c>
      <c r="IA549">
        <v>9999</v>
      </c>
      <c r="IB549">
        <v>9999</v>
      </c>
      <c r="IC549">
        <v>6.9</v>
      </c>
      <c r="ID549">
        <v>1.86762</v>
      </c>
      <c r="IE549">
        <v>1.86673</v>
      </c>
      <c r="IF549">
        <v>1.866</v>
      </c>
      <c r="IG549">
        <v>1.866</v>
      </c>
      <c r="IH549">
        <v>1.86783</v>
      </c>
      <c r="II549">
        <v>1.87028</v>
      </c>
      <c r="IJ549">
        <v>1.86898</v>
      </c>
      <c r="IK549">
        <v>1.87042</v>
      </c>
      <c r="IL549">
        <v>0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-0.703</v>
      </c>
      <c r="IZ549">
        <v>0.1191</v>
      </c>
      <c r="JA549">
        <v>-0.08430758455233166</v>
      </c>
      <c r="JB549">
        <v>-0.0005046786976645747</v>
      </c>
      <c r="JC549">
        <v>-2.788243218172637E-07</v>
      </c>
      <c r="JD549">
        <v>-1.458253586176284E-11</v>
      </c>
      <c r="JE549">
        <v>-0.06436460862781151</v>
      </c>
      <c r="JF549">
        <v>-0.004978686969522418</v>
      </c>
      <c r="JG549">
        <v>0.0008967905392753483</v>
      </c>
      <c r="JH549">
        <v>-1.433903952826167E-05</v>
      </c>
      <c r="JI549">
        <v>4</v>
      </c>
      <c r="JJ549">
        <v>2332</v>
      </c>
      <c r="JK549">
        <v>1</v>
      </c>
      <c r="JL549">
        <v>26</v>
      </c>
      <c r="JM549">
        <v>192974.5</v>
      </c>
      <c r="JN549">
        <v>192974.5</v>
      </c>
      <c r="JO549">
        <v>1.8811</v>
      </c>
      <c r="JP549">
        <v>2.25708</v>
      </c>
      <c r="JQ549">
        <v>1.39648</v>
      </c>
      <c r="JR549">
        <v>2.34741</v>
      </c>
      <c r="JS549">
        <v>1.49536</v>
      </c>
      <c r="JT549">
        <v>2.70264</v>
      </c>
      <c r="JU549">
        <v>36.4814</v>
      </c>
      <c r="JV549">
        <v>24.07</v>
      </c>
      <c r="JW549">
        <v>18</v>
      </c>
      <c r="JX549">
        <v>490.852</v>
      </c>
      <c r="JY549">
        <v>454.966</v>
      </c>
      <c r="JZ549">
        <v>27.7711</v>
      </c>
      <c r="KA549">
        <v>29.0207</v>
      </c>
      <c r="KB549">
        <v>30.0006</v>
      </c>
      <c r="KC549">
        <v>28.7712</v>
      </c>
      <c r="KD549">
        <v>28.6918</v>
      </c>
      <c r="KE549">
        <v>37.6916</v>
      </c>
      <c r="KF549">
        <v>25.123</v>
      </c>
      <c r="KG549">
        <v>74.6452</v>
      </c>
      <c r="KH549">
        <v>27.7594</v>
      </c>
      <c r="KI549">
        <v>888.034</v>
      </c>
      <c r="KJ549">
        <v>21.0381</v>
      </c>
      <c r="KK549">
        <v>100.889</v>
      </c>
      <c r="KL549">
        <v>100.453</v>
      </c>
    </row>
    <row r="550" spans="1:298">
      <c r="A550">
        <v>534</v>
      </c>
      <c r="B550">
        <v>1758825898.5</v>
      </c>
      <c r="C550">
        <v>12863.40000009537</v>
      </c>
      <c r="D550" t="s">
        <v>1517</v>
      </c>
      <c r="E550" t="s">
        <v>1518</v>
      </c>
      <c r="F550">
        <v>5</v>
      </c>
      <c r="G550" t="s">
        <v>1412</v>
      </c>
      <c r="H550" t="s">
        <v>437</v>
      </c>
      <c r="I550" t="s">
        <v>438</v>
      </c>
      <c r="J550">
        <v>1758825891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895.4940971564267</v>
      </c>
      <c r="AL550">
        <v>864.1270181818181</v>
      </c>
      <c r="AM550">
        <v>3.415057718531306</v>
      </c>
      <c r="AN550">
        <v>65.06535243092706</v>
      </c>
      <c r="AO550">
        <f>(AQ550 - AP550 + DZ550*1E3/(8.314*(EB550+273.15)) * AS550/DY550 * AR550) * DY550/(100*DM550) * 1000/(1000 - AQ550)</f>
        <v>0</v>
      </c>
      <c r="AP550">
        <v>20.99352342071494</v>
      </c>
      <c r="AQ550">
        <v>22.96574727272727</v>
      </c>
      <c r="AR550">
        <v>-7.995694247648827E-05</v>
      </c>
      <c r="AS550">
        <v>107.8944392308671</v>
      </c>
      <c r="AT550">
        <v>0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2.7</v>
      </c>
      <c r="DN550">
        <v>0.5</v>
      </c>
      <c r="DO550" t="s">
        <v>440</v>
      </c>
      <c r="DP550">
        <v>2</v>
      </c>
      <c r="DQ550" t="b">
        <v>1</v>
      </c>
      <c r="DR550">
        <v>1758825891</v>
      </c>
      <c r="DS550">
        <v>820.8948888888888</v>
      </c>
      <c r="DT550">
        <v>861.9296666666667</v>
      </c>
      <c r="DU550">
        <v>22.97821481481481</v>
      </c>
      <c r="DV550">
        <v>20.99138518518518</v>
      </c>
      <c r="DW550">
        <v>821.5901851851851</v>
      </c>
      <c r="DX550">
        <v>22.85905185185185</v>
      </c>
      <c r="DY550">
        <v>500.0056296296295</v>
      </c>
      <c r="DZ550">
        <v>91.04517777777777</v>
      </c>
      <c r="EA550">
        <v>0.0292322037037037</v>
      </c>
      <c r="EB550">
        <v>29.80477777777778</v>
      </c>
      <c r="EC550">
        <v>30.01034444444444</v>
      </c>
      <c r="ED550">
        <v>999.9000000000001</v>
      </c>
      <c r="EE550">
        <v>0</v>
      </c>
      <c r="EF550">
        <v>0</v>
      </c>
      <c r="EG550">
        <v>9997.891851851853</v>
      </c>
      <c r="EH550">
        <v>0</v>
      </c>
      <c r="EI550">
        <v>11.80676296296297</v>
      </c>
      <c r="EJ550">
        <v>-41.0348</v>
      </c>
      <c r="EK550">
        <v>840.2011851851853</v>
      </c>
      <c r="EL550">
        <v>880.4106666666665</v>
      </c>
      <c r="EM550">
        <v>1.986827407407407</v>
      </c>
      <c r="EN550">
        <v>861.9296666666667</v>
      </c>
      <c r="EO550">
        <v>20.99138518518518</v>
      </c>
      <c r="EP550">
        <v>2.092055925925926</v>
      </c>
      <c r="EQ550">
        <v>1.911164444444444</v>
      </c>
      <c r="ER550">
        <v>18.15881851851852</v>
      </c>
      <c r="ES550">
        <v>16.72693333333333</v>
      </c>
      <c r="ET550">
        <v>1999.991851851852</v>
      </c>
      <c r="EU550">
        <v>0.9800021851851851</v>
      </c>
      <c r="EV550">
        <v>0.01999738148148148</v>
      </c>
      <c r="EW550">
        <v>0</v>
      </c>
      <c r="EX550">
        <v>379.1991851851852</v>
      </c>
      <c r="EY550">
        <v>5.00097</v>
      </c>
      <c r="EZ550">
        <v>7628.570740740741</v>
      </c>
      <c r="FA550">
        <v>16707.52222222222</v>
      </c>
      <c r="FB550">
        <v>41.375</v>
      </c>
      <c r="FC550">
        <v>41.8074074074074</v>
      </c>
      <c r="FD550">
        <v>41.31199999999999</v>
      </c>
      <c r="FE550">
        <v>41.37959259259259</v>
      </c>
      <c r="FF550">
        <v>41.86566666666667</v>
      </c>
      <c r="FG550">
        <v>1955.092592592593</v>
      </c>
      <c r="FH550">
        <v>39.89000000000001</v>
      </c>
      <c r="FI550">
        <v>0</v>
      </c>
      <c r="FJ550">
        <v>1758825900</v>
      </c>
      <c r="FK550">
        <v>0</v>
      </c>
      <c r="FL550">
        <v>379.2634</v>
      </c>
      <c r="FM550">
        <v>4.89969230019102</v>
      </c>
      <c r="FN550">
        <v>105.7361537028615</v>
      </c>
      <c r="FO550">
        <v>7629.4052</v>
      </c>
      <c r="FP550">
        <v>15</v>
      </c>
      <c r="FQ550">
        <v>0</v>
      </c>
      <c r="FR550" t="s">
        <v>441</v>
      </c>
      <c r="FS550">
        <v>1747247426.5</v>
      </c>
      <c r="FT550">
        <v>1747247420.5</v>
      </c>
      <c r="FU550">
        <v>0</v>
      </c>
      <c r="FV550">
        <v>1.027</v>
      </c>
      <c r="FW550">
        <v>0.031</v>
      </c>
      <c r="FX550">
        <v>0.02</v>
      </c>
      <c r="FY550">
        <v>0.05</v>
      </c>
      <c r="FZ550">
        <v>420</v>
      </c>
      <c r="GA550">
        <v>16</v>
      </c>
      <c r="GB550">
        <v>0.01</v>
      </c>
      <c r="GC550">
        <v>0.1</v>
      </c>
      <c r="GD550">
        <v>-40.960255</v>
      </c>
      <c r="GE550">
        <v>-1.088800750468951</v>
      </c>
      <c r="GF550">
        <v>0.1376873322967661</v>
      </c>
      <c r="GG550">
        <v>0</v>
      </c>
      <c r="GH550">
        <v>378.9307647058823</v>
      </c>
      <c r="GI550">
        <v>5.407028269769834</v>
      </c>
      <c r="GJ550">
        <v>0.5732388404200197</v>
      </c>
      <c r="GK550">
        <v>-1</v>
      </c>
      <c r="GL550">
        <v>1.99257225</v>
      </c>
      <c r="GM550">
        <v>-0.1033115572232693</v>
      </c>
      <c r="GN550">
        <v>0.01008526288390641</v>
      </c>
      <c r="GO550">
        <v>0</v>
      </c>
      <c r="GP550">
        <v>0</v>
      </c>
      <c r="GQ550">
        <v>2</v>
      </c>
      <c r="GR550" t="s">
        <v>450</v>
      </c>
      <c r="GS550">
        <v>3.13557</v>
      </c>
      <c r="GT550">
        <v>2.68961</v>
      </c>
      <c r="GU550">
        <v>0.1551</v>
      </c>
      <c r="GV550">
        <v>0.158405</v>
      </c>
      <c r="GW550">
        <v>0.10371</v>
      </c>
      <c r="GX550">
        <v>0.09617340000000001</v>
      </c>
      <c r="GY550">
        <v>26827.3</v>
      </c>
      <c r="GZ550">
        <v>26775.8</v>
      </c>
      <c r="HA550">
        <v>29519.8</v>
      </c>
      <c r="HB550">
        <v>29404</v>
      </c>
      <c r="HC550">
        <v>34956.5</v>
      </c>
      <c r="HD550">
        <v>35202.7</v>
      </c>
      <c r="HE550">
        <v>41537.5</v>
      </c>
      <c r="HF550">
        <v>41774.2</v>
      </c>
      <c r="HG550">
        <v>1.92267</v>
      </c>
      <c r="HH550">
        <v>1.8821</v>
      </c>
      <c r="HI550">
        <v>0.0887737</v>
      </c>
      <c r="HJ550">
        <v>0</v>
      </c>
      <c r="HK550">
        <v>28.5713</v>
      </c>
      <c r="HL550">
        <v>999.9</v>
      </c>
      <c r="HM550">
        <v>51.9</v>
      </c>
      <c r="HN550">
        <v>31</v>
      </c>
      <c r="HO550">
        <v>25.7155</v>
      </c>
      <c r="HP550">
        <v>62.0539</v>
      </c>
      <c r="HQ550">
        <v>25.5248</v>
      </c>
      <c r="HR550">
        <v>1</v>
      </c>
      <c r="HS550">
        <v>0.112774</v>
      </c>
      <c r="HT550">
        <v>0.134412</v>
      </c>
      <c r="HU550">
        <v>20.3408</v>
      </c>
      <c r="HV550">
        <v>5.21759</v>
      </c>
      <c r="HW550">
        <v>12.011</v>
      </c>
      <c r="HX550">
        <v>4.98895</v>
      </c>
      <c r="HY550">
        <v>3.28793</v>
      </c>
      <c r="HZ550">
        <v>9999</v>
      </c>
      <c r="IA550">
        <v>9999</v>
      </c>
      <c r="IB550">
        <v>9999</v>
      </c>
      <c r="IC550">
        <v>6.9</v>
      </c>
      <c r="ID550">
        <v>1.8676</v>
      </c>
      <c r="IE550">
        <v>1.86671</v>
      </c>
      <c r="IF550">
        <v>1.86602</v>
      </c>
      <c r="IG550">
        <v>1.866</v>
      </c>
      <c r="IH550">
        <v>1.86783</v>
      </c>
      <c r="II550">
        <v>1.87027</v>
      </c>
      <c r="IJ550">
        <v>1.86896</v>
      </c>
      <c r="IK550">
        <v>1.87042</v>
      </c>
      <c r="IL550">
        <v>0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-0.721</v>
      </c>
      <c r="IZ550">
        <v>0.119</v>
      </c>
      <c r="JA550">
        <v>-0.08430758455233166</v>
      </c>
      <c r="JB550">
        <v>-0.0005046786976645747</v>
      </c>
      <c r="JC550">
        <v>-2.788243218172637E-07</v>
      </c>
      <c r="JD550">
        <v>-1.458253586176284E-11</v>
      </c>
      <c r="JE550">
        <v>-0.06436460862781151</v>
      </c>
      <c r="JF550">
        <v>-0.004978686969522418</v>
      </c>
      <c r="JG550">
        <v>0.0008967905392753483</v>
      </c>
      <c r="JH550">
        <v>-1.433903952826167E-05</v>
      </c>
      <c r="JI550">
        <v>4</v>
      </c>
      <c r="JJ550">
        <v>2332</v>
      </c>
      <c r="JK550">
        <v>1</v>
      </c>
      <c r="JL550">
        <v>26</v>
      </c>
      <c r="JM550">
        <v>192974.5</v>
      </c>
      <c r="JN550">
        <v>192974.6</v>
      </c>
      <c r="JO550">
        <v>1.90552</v>
      </c>
      <c r="JP550">
        <v>2.26196</v>
      </c>
      <c r="JQ550">
        <v>1.39771</v>
      </c>
      <c r="JR550">
        <v>2.34497</v>
      </c>
      <c r="JS550">
        <v>1.49536</v>
      </c>
      <c r="JT550">
        <v>2.61963</v>
      </c>
      <c r="JU550">
        <v>36.4814</v>
      </c>
      <c r="JV550">
        <v>24.0612</v>
      </c>
      <c r="JW550">
        <v>18</v>
      </c>
      <c r="JX550">
        <v>490.918</v>
      </c>
      <c r="JY550">
        <v>455.154</v>
      </c>
      <c r="JZ550">
        <v>27.7569</v>
      </c>
      <c r="KA550">
        <v>29.0251</v>
      </c>
      <c r="KB550">
        <v>30.0004</v>
      </c>
      <c r="KC550">
        <v>28.7755</v>
      </c>
      <c r="KD550">
        <v>28.6955</v>
      </c>
      <c r="KE550">
        <v>38.3097</v>
      </c>
      <c r="KF550">
        <v>25.123</v>
      </c>
      <c r="KG550">
        <v>74.6452</v>
      </c>
      <c r="KH550">
        <v>27.7576</v>
      </c>
      <c r="KI550">
        <v>908.069</v>
      </c>
      <c r="KJ550">
        <v>21.061</v>
      </c>
      <c r="KK550">
        <v>100.886</v>
      </c>
      <c r="KL550">
        <v>100.453</v>
      </c>
    </row>
    <row r="551" spans="1:298">
      <c r="A551">
        <v>535</v>
      </c>
      <c r="B551">
        <v>1758825903.5</v>
      </c>
      <c r="C551">
        <v>12868.40000009537</v>
      </c>
      <c r="D551" t="s">
        <v>1519</v>
      </c>
      <c r="E551" t="s">
        <v>1520</v>
      </c>
      <c r="F551">
        <v>5</v>
      </c>
      <c r="G551" t="s">
        <v>1412</v>
      </c>
      <c r="H551" t="s">
        <v>437</v>
      </c>
      <c r="I551" t="s">
        <v>438</v>
      </c>
      <c r="J551">
        <v>1758825895.714286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912.5112737803561</v>
      </c>
      <c r="AL551">
        <v>881.044727272727</v>
      </c>
      <c r="AM551">
        <v>3.38685546477211</v>
      </c>
      <c r="AN551">
        <v>65.06535243092706</v>
      </c>
      <c r="AO551">
        <f>(AQ551 - AP551 + DZ551*1E3/(8.314*(EB551+273.15)) * AS551/DY551 * AR551) * DY551/(100*DM551) * 1000/(1000 - AQ551)</f>
        <v>0</v>
      </c>
      <c r="AP551">
        <v>20.99432769120506</v>
      </c>
      <c r="AQ551">
        <v>22.95304727272726</v>
      </c>
      <c r="AR551">
        <v>-7.365925650718078E-05</v>
      </c>
      <c r="AS551">
        <v>107.8944392308671</v>
      </c>
      <c r="AT551">
        <v>0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2.7</v>
      </c>
      <c r="DN551">
        <v>0.5</v>
      </c>
      <c r="DO551" t="s">
        <v>440</v>
      </c>
      <c r="DP551">
        <v>2</v>
      </c>
      <c r="DQ551" t="b">
        <v>1</v>
      </c>
      <c r="DR551">
        <v>1758825895.714286</v>
      </c>
      <c r="DS551">
        <v>836.6173928571428</v>
      </c>
      <c r="DT551">
        <v>877.6960714285715</v>
      </c>
      <c r="DU551">
        <v>22.96965</v>
      </c>
      <c r="DV551">
        <v>20.99278571428572</v>
      </c>
      <c r="DW551">
        <v>837.3283928571428</v>
      </c>
      <c r="DX551">
        <v>22.85059285714285</v>
      </c>
      <c r="DY551">
        <v>499.9912857142858</v>
      </c>
      <c r="DZ551">
        <v>91.04508928571428</v>
      </c>
      <c r="EA551">
        <v>0.0292608</v>
      </c>
      <c r="EB551">
        <v>29.80313928571429</v>
      </c>
      <c r="EC551">
        <v>30.00971071428572</v>
      </c>
      <c r="ED551">
        <v>999.9000000000002</v>
      </c>
      <c r="EE551">
        <v>0</v>
      </c>
      <c r="EF551">
        <v>0</v>
      </c>
      <c r="EG551">
        <v>9998.770357142856</v>
      </c>
      <c r="EH551">
        <v>0</v>
      </c>
      <c r="EI551">
        <v>11.8071</v>
      </c>
      <c r="EJ551">
        <v>-41.07875357142857</v>
      </c>
      <c r="EK551">
        <v>856.2858928571429</v>
      </c>
      <c r="EL551">
        <v>896.5165</v>
      </c>
      <c r="EM551">
        <v>1.976856428571429</v>
      </c>
      <c r="EN551">
        <v>877.6960714285715</v>
      </c>
      <c r="EO551">
        <v>20.99278571428572</v>
      </c>
      <c r="EP551">
        <v>2.091274285714285</v>
      </c>
      <c r="EQ551">
        <v>1.911290357142857</v>
      </c>
      <c r="ER551">
        <v>18.15286785714286</v>
      </c>
      <c r="ES551">
        <v>16.72796785714286</v>
      </c>
      <c r="ET551">
        <v>1999.995</v>
      </c>
      <c r="EU551">
        <v>0.9800022857142856</v>
      </c>
      <c r="EV551">
        <v>0.01999727857142857</v>
      </c>
      <c r="EW551">
        <v>0</v>
      </c>
      <c r="EX551">
        <v>379.6351785714285</v>
      </c>
      <c r="EY551">
        <v>5.00097</v>
      </c>
      <c r="EZ551">
        <v>7636.914999999999</v>
      </c>
      <c r="FA551">
        <v>16707.55714285714</v>
      </c>
      <c r="FB551">
        <v>41.375</v>
      </c>
      <c r="FC551">
        <v>41.8097857142857</v>
      </c>
      <c r="FD551">
        <v>41.31199999999999</v>
      </c>
      <c r="FE551">
        <v>41.39935714285713</v>
      </c>
      <c r="FF551">
        <v>41.866</v>
      </c>
      <c r="FG551">
        <v>1955.095714285714</v>
      </c>
      <c r="FH551">
        <v>39.89000000000001</v>
      </c>
      <c r="FI551">
        <v>0</v>
      </c>
      <c r="FJ551">
        <v>1758825904.8</v>
      </c>
      <c r="FK551">
        <v>0</v>
      </c>
      <c r="FL551">
        <v>379.7164399999999</v>
      </c>
      <c r="FM551">
        <v>5.174153854021929</v>
      </c>
      <c r="FN551">
        <v>103.967692500589</v>
      </c>
      <c r="FO551">
        <v>7637.9064</v>
      </c>
      <c r="FP551">
        <v>15</v>
      </c>
      <c r="FQ551">
        <v>0</v>
      </c>
      <c r="FR551" t="s">
        <v>441</v>
      </c>
      <c r="FS551">
        <v>1747247426.5</v>
      </c>
      <c r="FT551">
        <v>1747247420.5</v>
      </c>
      <c r="FU551">
        <v>0</v>
      </c>
      <c r="FV551">
        <v>1.027</v>
      </c>
      <c r="FW551">
        <v>0.031</v>
      </c>
      <c r="FX551">
        <v>0.02</v>
      </c>
      <c r="FY551">
        <v>0.05</v>
      </c>
      <c r="FZ551">
        <v>420</v>
      </c>
      <c r="GA551">
        <v>16</v>
      </c>
      <c r="GB551">
        <v>0.01</v>
      </c>
      <c r="GC551">
        <v>0.1</v>
      </c>
      <c r="GD551">
        <v>-41.06692926829268</v>
      </c>
      <c r="GE551">
        <v>-0.6481944250869934</v>
      </c>
      <c r="GF551">
        <v>0.09460003672433256</v>
      </c>
      <c r="GG551">
        <v>0</v>
      </c>
      <c r="GH551">
        <v>379.4042647058823</v>
      </c>
      <c r="GI551">
        <v>5.220977847347646</v>
      </c>
      <c r="GJ551">
        <v>0.5405945152614806</v>
      </c>
      <c r="GK551">
        <v>-1</v>
      </c>
      <c r="GL551">
        <v>1.982098780487805</v>
      </c>
      <c r="GM551">
        <v>-0.1263790243902464</v>
      </c>
      <c r="GN551">
        <v>0.01264222024247053</v>
      </c>
      <c r="GO551">
        <v>0</v>
      </c>
      <c r="GP551">
        <v>0</v>
      </c>
      <c r="GQ551">
        <v>2</v>
      </c>
      <c r="GR551" t="s">
        <v>450</v>
      </c>
      <c r="GS551">
        <v>3.1356</v>
      </c>
      <c r="GT551">
        <v>2.68969</v>
      </c>
      <c r="GU551">
        <v>0.157099</v>
      </c>
      <c r="GV551">
        <v>0.160375</v>
      </c>
      <c r="GW551">
        <v>0.103672</v>
      </c>
      <c r="GX551">
        <v>0.09617630000000001</v>
      </c>
      <c r="GY551">
        <v>26764</v>
      </c>
      <c r="GZ551">
        <v>26712.7</v>
      </c>
      <c r="HA551">
        <v>29520</v>
      </c>
      <c r="HB551">
        <v>29403.6</v>
      </c>
      <c r="HC551">
        <v>34958.1</v>
      </c>
      <c r="HD551">
        <v>35202.1</v>
      </c>
      <c r="HE551">
        <v>41537.5</v>
      </c>
      <c r="HF551">
        <v>41773.6</v>
      </c>
      <c r="HG551">
        <v>1.92253</v>
      </c>
      <c r="HH551">
        <v>1.8819</v>
      </c>
      <c r="HI551">
        <v>0.0880286</v>
      </c>
      <c r="HJ551">
        <v>0</v>
      </c>
      <c r="HK551">
        <v>28.5726</v>
      </c>
      <c r="HL551">
        <v>999.9</v>
      </c>
      <c r="HM551">
        <v>51.9</v>
      </c>
      <c r="HN551">
        <v>31</v>
      </c>
      <c r="HO551">
        <v>25.7176</v>
      </c>
      <c r="HP551">
        <v>61.5839</v>
      </c>
      <c r="HQ551">
        <v>25.6691</v>
      </c>
      <c r="HR551">
        <v>1</v>
      </c>
      <c r="HS551">
        <v>0.113105</v>
      </c>
      <c r="HT551">
        <v>0.162914</v>
      </c>
      <c r="HU551">
        <v>20.3407</v>
      </c>
      <c r="HV551">
        <v>5.21699</v>
      </c>
      <c r="HW551">
        <v>12.0108</v>
      </c>
      <c r="HX551">
        <v>4.9888</v>
      </c>
      <c r="HY551">
        <v>3.28775</v>
      </c>
      <c r="HZ551">
        <v>9999</v>
      </c>
      <c r="IA551">
        <v>9999</v>
      </c>
      <c r="IB551">
        <v>9999</v>
      </c>
      <c r="IC551">
        <v>6.9</v>
      </c>
      <c r="ID551">
        <v>1.86762</v>
      </c>
      <c r="IE551">
        <v>1.86674</v>
      </c>
      <c r="IF551">
        <v>1.86601</v>
      </c>
      <c r="IG551">
        <v>1.866</v>
      </c>
      <c r="IH551">
        <v>1.86783</v>
      </c>
      <c r="II551">
        <v>1.87028</v>
      </c>
      <c r="IJ551">
        <v>1.86896</v>
      </c>
      <c r="IK551">
        <v>1.87042</v>
      </c>
      <c r="IL551">
        <v>0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-0.737</v>
      </c>
      <c r="IZ551">
        <v>0.1188</v>
      </c>
      <c r="JA551">
        <v>-0.08430758455233166</v>
      </c>
      <c r="JB551">
        <v>-0.0005046786976645747</v>
      </c>
      <c r="JC551">
        <v>-2.788243218172637E-07</v>
      </c>
      <c r="JD551">
        <v>-1.458253586176284E-11</v>
      </c>
      <c r="JE551">
        <v>-0.06436460862781151</v>
      </c>
      <c r="JF551">
        <v>-0.004978686969522418</v>
      </c>
      <c r="JG551">
        <v>0.0008967905392753483</v>
      </c>
      <c r="JH551">
        <v>-1.433903952826167E-05</v>
      </c>
      <c r="JI551">
        <v>4</v>
      </c>
      <c r="JJ551">
        <v>2332</v>
      </c>
      <c r="JK551">
        <v>1</v>
      </c>
      <c r="JL551">
        <v>26</v>
      </c>
      <c r="JM551">
        <v>192974.6</v>
      </c>
      <c r="JN551">
        <v>192974.7</v>
      </c>
      <c r="JO551">
        <v>1.93848</v>
      </c>
      <c r="JP551">
        <v>2.24854</v>
      </c>
      <c r="JQ551">
        <v>1.39648</v>
      </c>
      <c r="JR551">
        <v>2.34741</v>
      </c>
      <c r="JS551">
        <v>1.49536</v>
      </c>
      <c r="JT551">
        <v>2.72095</v>
      </c>
      <c r="JU551">
        <v>36.4814</v>
      </c>
      <c r="JV551">
        <v>24.07</v>
      </c>
      <c r="JW551">
        <v>18</v>
      </c>
      <c r="JX551">
        <v>490.857</v>
      </c>
      <c r="JY551">
        <v>455.061</v>
      </c>
      <c r="JZ551">
        <v>27.7508</v>
      </c>
      <c r="KA551">
        <v>29.0294</v>
      </c>
      <c r="KB551">
        <v>30.0004</v>
      </c>
      <c r="KC551">
        <v>28.7797</v>
      </c>
      <c r="KD551">
        <v>28.6998</v>
      </c>
      <c r="KE551">
        <v>38.8353</v>
      </c>
      <c r="KF551">
        <v>25.123</v>
      </c>
      <c r="KG551">
        <v>74.6452</v>
      </c>
      <c r="KH551">
        <v>27.7435</v>
      </c>
      <c r="KI551">
        <v>921.427</v>
      </c>
      <c r="KJ551">
        <v>21.0842</v>
      </c>
      <c r="KK551">
        <v>100.887</v>
      </c>
      <c r="KL551">
        <v>100.452</v>
      </c>
    </row>
    <row r="552" spans="1:298">
      <c r="A552">
        <v>536</v>
      </c>
      <c r="B552">
        <v>1758825908.5</v>
      </c>
      <c r="C552">
        <v>12873.40000009537</v>
      </c>
      <c r="D552" t="s">
        <v>1521</v>
      </c>
      <c r="E552" t="s">
        <v>1522</v>
      </c>
      <c r="F552">
        <v>5</v>
      </c>
      <c r="G552" t="s">
        <v>1412</v>
      </c>
      <c r="H552" t="s">
        <v>437</v>
      </c>
      <c r="I552" t="s">
        <v>438</v>
      </c>
      <c r="J552">
        <v>1758825901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929.7995160511526</v>
      </c>
      <c r="AL552">
        <v>898.2144666666663</v>
      </c>
      <c r="AM552">
        <v>3.434338972603138</v>
      </c>
      <c r="AN552">
        <v>65.06535243092706</v>
      </c>
      <c r="AO552">
        <f>(AQ552 - AP552 + DZ552*1E3/(8.314*(EB552+273.15)) * AS552/DY552 * AR552) * DY552/(100*DM552) * 1000/(1000 - AQ552)</f>
        <v>0</v>
      </c>
      <c r="AP552">
        <v>20.99601550324768</v>
      </c>
      <c r="AQ552">
        <v>22.94320727272727</v>
      </c>
      <c r="AR552">
        <v>-5.426170135544188E-05</v>
      </c>
      <c r="AS552">
        <v>107.8944392308671</v>
      </c>
      <c r="AT552">
        <v>0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2.7</v>
      </c>
      <c r="DN552">
        <v>0.5</v>
      </c>
      <c r="DO552" t="s">
        <v>440</v>
      </c>
      <c r="DP552">
        <v>2</v>
      </c>
      <c r="DQ552" t="b">
        <v>1</v>
      </c>
      <c r="DR552">
        <v>1758825901</v>
      </c>
      <c r="DS552">
        <v>854.2354814814815</v>
      </c>
      <c r="DT552">
        <v>895.4485555555557</v>
      </c>
      <c r="DU552">
        <v>22.95812222222222</v>
      </c>
      <c r="DV552">
        <v>20.99453333333333</v>
      </c>
      <c r="DW552">
        <v>854.9642592592592</v>
      </c>
      <c r="DX552">
        <v>22.83921851851851</v>
      </c>
      <c r="DY552">
        <v>500.0035555555556</v>
      </c>
      <c r="DZ552">
        <v>91.04518148148146</v>
      </c>
      <c r="EA552">
        <v>0.02924525185185185</v>
      </c>
      <c r="EB552">
        <v>29.80181481481482</v>
      </c>
      <c r="EC552">
        <v>30.00955185185185</v>
      </c>
      <c r="ED552">
        <v>999.9000000000001</v>
      </c>
      <c r="EE552">
        <v>0</v>
      </c>
      <c r="EF552">
        <v>0</v>
      </c>
      <c r="EG552">
        <v>10004.02740740741</v>
      </c>
      <c r="EH552">
        <v>0</v>
      </c>
      <c r="EI552">
        <v>11.80722962962963</v>
      </c>
      <c r="EJ552">
        <v>-41.21316666666667</v>
      </c>
      <c r="EK552">
        <v>874.3078148148147</v>
      </c>
      <c r="EL552">
        <v>914.6513703703704</v>
      </c>
      <c r="EM552">
        <v>1.963572222222222</v>
      </c>
      <c r="EN552">
        <v>895.4485555555557</v>
      </c>
      <c r="EO552">
        <v>20.99453333333333</v>
      </c>
      <c r="EP552">
        <v>2.090227037037037</v>
      </c>
      <c r="EQ552">
        <v>1.911452592592592</v>
      </c>
      <c r="ER552">
        <v>18.14489259259259</v>
      </c>
      <c r="ES552">
        <v>16.7293</v>
      </c>
      <c r="ET552">
        <v>2000.009259259259</v>
      </c>
      <c r="EU552">
        <v>0.9800024444444444</v>
      </c>
      <c r="EV552">
        <v>0.01999705925925926</v>
      </c>
      <c r="EW552">
        <v>0</v>
      </c>
      <c r="EX552">
        <v>380.0788518518519</v>
      </c>
      <c r="EY552">
        <v>5.00097</v>
      </c>
      <c r="EZ552">
        <v>7646.232222222222</v>
      </c>
      <c r="FA552">
        <v>16707.68148148148</v>
      </c>
      <c r="FB552">
        <v>41.375</v>
      </c>
      <c r="FC552">
        <v>41.81199999999999</v>
      </c>
      <c r="FD552">
        <v>41.31199999999999</v>
      </c>
      <c r="FE552">
        <v>41.41174074074074</v>
      </c>
      <c r="FF552">
        <v>41.87033333333333</v>
      </c>
      <c r="FG552">
        <v>1955.109259259259</v>
      </c>
      <c r="FH552">
        <v>39.89000000000001</v>
      </c>
      <c r="FI552">
        <v>0</v>
      </c>
      <c r="FJ552">
        <v>1758825909.6</v>
      </c>
      <c r="FK552">
        <v>0</v>
      </c>
      <c r="FL552">
        <v>380.106</v>
      </c>
      <c r="FM552">
        <v>5.896923079664683</v>
      </c>
      <c r="FN552">
        <v>109.5738463544019</v>
      </c>
      <c r="FO552">
        <v>7646.386799999999</v>
      </c>
      <c r="FP552">
        <v>15</v>
      </c>
      <c r="FQ552">
        <v>0</v>
      </c>
      <c r="FR552" t="s">
        <v>441</v>
      </c>
      <c r="FS552">
        <v>1747247426.5</v>
      </c>
      <c r="FT552">
        <v>1747247420.5</v>
      </c>
      <c r="FU552">
        <v>0</v>
      </c>
      <c r="FV552">
        <v>1.027</v>
      </c>
      <c r="FW552">
        <v>0.031</v>
      </c>
      <c r="FX552">
        <v>0.02</v>
      </c>
      <c r="FY552">
        <v>0.05</v>
      </c>
      <c r="FZ552">
        <v>420</v>
      </c>
      <c r="GA552">
        <v>16</v>
      </c>
      <c r="GB552">
        <v>0.01</v>
      </c>
      <c r="GC552">
        <v>0.1</v>
      </c>
      <c r="GD552">
        <v>-41.14046829268293</v>
      </c>
      <c r="GE552">
        <v>-1.260834146341512</v>
      </c>
      <c r="GF552">
        <v>0.1480377249860193</v>
      </c>
      <c r="GG552">
        <v>0</v>
      </c>
      <c r="GH552">
        <v>379.7803823529412</v>
      </c>
      <c r="GI552">
        <v>4.950359048386044</v>
      </c>
      <c r="GJ552">
        <v>0.5164348381369337</v>
      </c>
      <c r="GK552">
        <v>-1</v>
      </c>
      <c r="GL552">
        <v>1.973227804878049</v>
      </c>
      <c r="GM552">
        <v>-0.1416108710801407</v>
      </c>
      <c r="GN552">
        <v>0.01411466570147398</v>
      </c>
      <c r="GO552">
        <v>0</v>
      </c>
      <c r="GP552">
        <v>0</v>
      </c>
      <c r="GQ552">
        <v>2</v>
      </c>
      <c r="GR552" t="s">
        <v>450</v>
      </c>
      <c r="GS552">
        <v>3.13546</v>
      </c>
      <c r="GT552">
        <v>2.68964</v>
      </c>
      <c r="GU552">
        <v>0.159101</v>
      </c>
      <c r="GV552">
        <v>0.162308</v>
      </c>
      <c r="GW552">
        <v>0.10364</v>
      </c>
      <c r="GX552">
        <v>0.0962088</v>
      </c>
      <c r="GY552">
        <v>26700.1</v>
      </c>
      <c r="GZ552">
        <v>26651.1</v>
      </c>
      <c r="HA552">
        <v>29519.7</v>
      </c>
      <c r="HB552">
        <v>29403.6</v>
      </c>
      <c r="HC552">
        <v>34959.1</v>
      </c>
      <c r="HD552">
        <v>35200.9</v>
      </c>
      <c r="HE552">
        <v>41537.1</v>
      </c>
      <c r="HF552">
        <v>41773.7</v>
      </c>
      <c r="HG552">
        <v>1.9223</v>
      </c>
      <c r="HH552">
        <v>1.8822</v>
      </c>
      <c r="HI552">
        <v>0.0884011</v>
      </c>
      <c r="HJ552">
        <v>0</v>
      </c>
      <c r="HK552">
        <v>28.5726</v>
      </c>
      <c r="HL552">
        <v>999.9</v>
      </c>
      <c r="HM552">
        <v>51.9</v>
      </c>
      <c r="HN552">
        <v>31</v>
      </c>
      <c r="HO552">
        <v>25.7175</v>
      </c>
      <c r="HP552">
        <v>61.7439</v>
      </c>
      <c r="HQ552">
        <v>25.649</v>
      </c>
      <c r="HR552">
        <v>1</v>
      </c>
      <c r="HS552">
        <v>0.113438</v>
      </c>
      <c r="HT552">
        <v>0.167454</v>
      </c>
      <c r="HU552">
        <v>20.3408</v>
      </c>
      <c r="HV552">
        <v>5.21744</v>
      </c>
      <c r="HW552">
        <v>12.011</v>
      </c>
      <c r="HX552">
        <v>4.98875</v>
      </c>
      <c r="HY552">
        <v>3.28785</v>
      </c>
      <c r="HZ552">
        <v>9999</v>
      </c>
      <c r="IA552">
        <v>9999</v>
      </c>
      <c r="IB552">
        <v>9999</v>
      </c>
      <c r="IC552">
        <v>6.9</v>
      </c>
      <c r="ID552">
        <v>1.86764</v>
      </c>
      <c r="IE552">
        <v>1.86674</v>
      </c>
      <c r="IF552">
        <v>1.86603</v>
      </c>
      <c r="IG552">
        <v>1.86601</v>
      </c>
      <c r="IH552">
        <v>1.86784</v>
      </c>
      <c r="II552">
        <v>1.87028</v>
      </c>
      <c r="IJ552">
        <v>1.86896</v>
      </c>
      <c r="IK552">
        <v>1.87042</v>
      </c>
      <c r="IL552">
        <v>0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-0.754</v>
      </c>
      <c r="IZ552">
        <v>0.1187</v>
      </c>
      <c r="JA552">
        <v>-0.08430758455233166</v>
      </c>
      <c r="JB552">
        <v>-0.0005046786976645747</v>
      </c>
      <c r="JC552">
        <v>-2.788243218172637E-07</v>
      </c>
      <c r="JD552">
        <v>-1.458253586176284E-11</v>
      </c>
      <c r="JE552">
        <v>-0.06436460862781151</v>
      </c>
      <c r="JF552">
        <v>-0.004978686969522418</v>
      </c>
      <c r="JG552">
        <v>0.0008967905392753483</v>
      </c>
      <c r="JH552">
        <v>-1.433903952826167E-05</v>
      </c>
      <c r="JI552">
        <v>4</v>
      </c>
      <c r="JJ552">
        <v>2332</v>
      </c>
      <c r="JK552">
        <v>1</v>
      </c>
      <c r="JL552">
        <v>26</v>
      </c>
      <c r="JM552">
        <v>192974.7</v>
      </c>
      <c r="JN552">
        <v>192974.8</v>
      </c>
      <c r="JO552">
        <v>1.96289</v>
      </c>
      <c r="JP552">
        <v>2.2522</v>
      </c>
      <c r="JQ552">
        <v>1.39648</v>
      </c>
      <c r="JR552">
        <v>2.34619</v>
      </c>
      <c r="JS552">
        <v>1.49536</v>
      </c>
      <c r="JT552">
        <v>2.59766</v>
      </c>
      <c r="JU552">
        <v>36.4814</v>
      </c>
      <c r="JV552">
        <v>24.07</v>
      </c>
      <c r="JW552">
        <v>18</v>
      </c>
      <c r="JX552">
        <v>490.745</v>
      </c>
      <c r="JY552">
        <v>455.281</v>
      </c>
      <c r="JZ552">
        <v>27.7379</v>
      </c>
      <c r="KA552">
        <v>29.0332</v>
      </c>
      <c r="KB552">
        <v>30.0004</v>
      </c>
      <c r="KC552">
        <v>28.7834</v>
      </c>
      <c r="KD552">
        <v>28.7039</v>
      </c>
      <c r="KE552">
        <v>39.4178</v>
      </c>
      <c r="KF552">
        <v>24.8346</v>
      </c>
      <c r="KG552">
        <v>74.6452</v>
      </c>
      <c r="KH552">
        <v>27.7342</v>
      </c>
      <c r="KI552">
        <v>941.461</v>
      </c>
      <c r="KJ552">
        <v>21.1064</v>
      </c>
      <c r="KK552">
        <v>100.886</v>
      </c>
      <c r="KL552">
        <v>100.452</v>
      </c>
    </row>
    <row r="553" spans="1:298">
      <c r="A553">
        <v>537</v>
      </c>
      <c r="B553">
        <v>1758825913.5</v>
      </c>
      <c r="C553">
        <v>12878.40000009537</v>
      </c>
      <c r="D553" t="s">
        <v>1523</v>
      </c>
      <c r="E553" t="s">
        <v>1524</v>
      </c>
      <c r="F553">
        <v>5</v>
      </c>
      <c r="G553" t="s">
        <v>1412</v>
      </c>
      <c r="H553" t="s">
        <v>437</v>
      </c>
      <c r="I553" t="s">
        <v>438</v>
      </c>
      <c r="J553">
        <v>1758825905.714286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946.7923708135376</v>
      </c>
      <c r="AL553">
        <v>915.2508424242423</v>
      </c>
      <c r="AM553">
        <v>3.402281784092744</v>
      </c>
      <c r="AN553">
        <v>65.06535243092706</v>
      </c>
      <c r="AO553">
        <f>(AQ553 - AP553 + DZ553*1E3/(8.314*(EB553+273.15)) * AS553/DY553 * AR553) * DY553/(100*DM553) * 1000/(1000 - AQ553)</f>
        <v>0</v>
      </c>
      <c r="AP553">
        <v>21.05087949378399</v>
      </c>
      <c r="AQ553">
        <v>22.94471454545454</v>
      </c>
      <c r="AR553">
        <v>2.028802836208593E-05</v>
      </c>
      <c r="AS553">
        <v>107.8944392308671</v>
      </c>
      <c r="AT553">
        <v>0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2.7</v>
      </c>
      <c r="DN553">
        <v>0.5</v>
      </c>
      <c r="DO553" t="s">
        <v>440</v>
      </c>
      <c r="DP553">
        <v>2</v>
      </c>
      <c r="DQ553" t="b">
        <v>1</v>
      </c>
      <c r="DR553">
        <v>1758825905.714286</v>
      </c>
      <c r="DS553">
        <v>869.9548571428573</v>
      </c>
      <c r="DT553">
        <v>911.1601428571428</v>
      </c>
      <c r="DU553">
        <v>22.94939642857143</v>
      </c>
      <c r="DV553">
        <v>21.01098214285715</v>
      </c>
      <c r="DW553">
        <v>870.6996785714289</v>
      </c>
      <c r="DX553">
        <v>22.83062142857143</v>
      </c>
      <c r="DY553">
        <v>499.9974642857143</v>
      </c>
      <c r="DZ553">
        <v>91.04495357142858</v>
      </c>
      <c r="EA553">
        <v>0.02933608928571429</v>
      </c>
      <c r="EB553">
        <v>29.80128214285714</v>
      </c>
      <c r="EC553">
        <v>30.00874642857143</v>
      </c>
      <c r="ED553">
        <v>999.9000000000002</v>
      </c>
      <c r="EE553">
        <v>0</v>
      </c>
      <c r="EF553">
        <v>0</v>
      </c>
      <c r="EG553">
        <v>10001.78464285714</v>
      </c>
      <c r="EH553">
        <v>0</v>
      </c>
      <c r="EI553">
        <v>11.80455</v>
      </c>
      <c r="EJ553">
        <v>-41.20536785714286</v>
      </c>
      <c r="EK553">
        <v>890.3886071428572</v>
      </c>
      <c r="EL553">
        <v>930.7158928571426</v>
      </c>
      <c r="EM553">
        <v>1.938401785714285</v>
      </c>
      <c r="EN553">
        <v>911.1601428571428</v>
      </c>
      <c r="EO553">
        <v>21.01098214285715</v>
      </c>
      <c r="EP553">
        <v>2.089427857142857</v>
      </c>
      <c r="EQ553">
        <v>1.912945357142857</v>
      </c>
      <c r="ER553">
        <v>18.1388</v>
      </c>
      <c r="ES553">
        <v>16.74158214285714</v>
      </c>
      <c r="ET553">
        <v>2000.008214285714</v>
      </c>
      <c r="EU553">
        <v>0.9800025714285713</v>
      </c>
      <c r="EV553">
        <v>0.01999696785714286</v>
      </c>
      <c r="EW553">
        <v>0</v>
      </c>
      <c r="EX553">
        <v>380.4905357142858</v>
      </c>
      <c r="EY553">
        <v>5.00097</v>
      </c>
      <c r="EZ553">
        <v>7654.654285714286</v>
      </c>
      <c r="FA553">
        <v>16707.67857142857</v>
      </c>
      <c r="FB553">
        <v>41.375</v>
      </c>
      <c r="FC553">
        <v>41.81199999999999</v>
      </c>
      <c r="FD553">
        <v>41.31199999999999</v>
      </c>
      <c r="FE553">
        <v>41.42371428571427</v>
      </c>
      <c r="FF553">
        <v>41.875</v>
      </c>
      <c r="FG553">
        <v>1955.108571428571</v>
      </c>
      <c r="FH553">
        <v>39.89000000000001</v>
      </c>
      <c r="FI553">
        <v>0</v>
      </c>
      <c r="FJ553">
        <v>1758825915</v>
      </c>
      <c r="FK553">
        <v>0</v>
      </c>
      <c r="FL553">
        <v>380.5420384615384</v>
      </c>
      <c r="FM553">
        <v>4.984444436499911</v>
      </c>
      <c r="FN553">
        <v>106.6256408935468</v>
      </c>
      <c r="FO553">
        <v>7655.488461538461</v>
      </c>
      <c r="FP553">
        <v>15</v>
      </c>
      <c r="FQ553">
        <v>0</v>
      </c>
      <c r="FR553" t="s">
        <v>441</v>
      </c>
      <c r="FS553">
        <v>1747247426.5</v>
      </c>
      <c r="FT553">
        <v>1747247420.5</v>
      </c>
      <c r="FU553">
        <v>0</v>
      </c>
      <c r="FV553">
        <v>1.027</v>
      </c>
      <c r="FW553">
        <v>0.031</v>
      </c>
      <c r="FX553">
        <v>0.02</v>
      </c>
      <c r="FY553">
        <v>0.05</v>
      </c>
      <c r="FZ553">
        <v>420</v>
      </c>
      <c r="GA553">
        <v>16</v>
      </c>
      <c r="GB553">
        <v>0.01</v>
      </c>
      <c r="GC553">
        <v>0.1</v>
      </c>
      <c r="GD553">
        <v>-41.17743902439025</v>
      </c>
      <c r="GE553">
        <v>-0.1901351916376767</v>
      </c>
      <c r="GF553">
        <v>0.1803596959980575</v>
      </c>
      <c r="GG553">
        <v>0</v>
      </c>
      <c r="GH553">
        <v>380.2774411764706</v>
      </c>
      <c r="GI553">
        <v>5.24386553902621</v>
      </c>
      <c r="GJ553">
        <v>0.5435209391050841</v>
      </c>
      <c r="GK553">
        <v>-1</v>
      </c>
      <c r="GL553">
        <v>1.949563902439024</v>
      </c>
      <c r="GM553">
        <v>-0.2887300348432056</v>
      </c>
      <c r="GN553">
        <v>0.03118001571348099</v>
      </c>
      <c r="GO553">
        <v>0</v>
      </c>
      <c r="GP553">
        <v>0</v>
      </c>
      <c r="GQ553">
        <v>2</v>
      </c>
      <c r="GR553" t="s">
        <v>450</v>
      </c>
      <c r="GS553">
        <v>3.13553</v>
      </c>
      <c r="GT553">
        <v>2.68979</v>
      </c>
      <c r="GU553">
        <v>0.161063</v>
      </c>
      <c r="GV553">
        <v>0.164117</v>
      </c>
      <c r="GW553">
        <v>0.103651</v>
      </c>
      <c r="GX553">
        <v>0.09643110000000001</v>
      </c>
      <c r="GY553">
        <v>26637.9</v>
      </c>
      <c r="GZ553">
        <v>26593.6</v>
      </c>
      <c r="HA553">
        <v>29519.9</v>
      </c>
      <c r="HB553">
        <v>29403.8</v>
      </c>
      <c r="HC553">
        <v>34959</v>
      </c>
      <c r="HD553">
        <v>35192.4</v>
      </c>
      <c r="HE553">
        <v>41537.5</v>
      </c>
      <c r="HF553">
        <v>41774</v>
      </c>
      <c r="HG553">
        <v>1.9226</v>
      </c>
      <c r="HH553">
        <v>1.88183</v>
      </c>
      <c r="HI553">
        <v>0.08873640000000001</v>
      </c>
      <c r="HJ553">
        <v>0</v>
      </c>
      <c r="HK553">
        <v>28.5726</v>
      </c>
      <c r="HL553">
        <v>999.9</v>
      </c>
      <c r="HM553">
        <v>51.9</v>
      </c>
      <c r="HN553">
        <v>31</v>
      </c>
      <c r="HO553">
        <v>25.7149</v>
      </c>
      <c r="HP553">
        <v>62.0539</v>
      </c>
      <c r="HQ553">
        <v>25.6691</v>
      </c>
      <c r="HR553">
        <v>1</v>
      </c>
      <c r="HS553">
        <v>0.11374</v>
      </c>
      <c r="HT553">
        <v>0.168698</v>
      </c>
      <c r="HU553">
        <v>20.3407</v>
      </c>
      <c r="HV553">
        <v>5.21699</v>
      </c>
      <c r="HW553">
        <v>12.0107</v>
      </c>
      <c r="HX553">
        <v>4.9886</v>
      </c>
      <c r="HY553">
        <v>3.2876</v>
      </c>
      <c r="HZ553">
        <v>9999</v>
      </c>
      <c r="IA553">
        <v>9999</v>
      </c>
      <c r="IB553">
        <v>9999</v>
      </c>
      <c r="IC553">
        <v>6.9</v>
      </c>
      <c r="ID553">
        <v>1.86761</v>
      </c>
      <c r="IE553">
        <v>1.86675</v>
      </c>
      <c r="IF553">
        <v>1.866</v>
      </c>
      <c r="IG553">
        <v>1.866</v>
      </c>
      <c r="IH553">
        <v>1.86784</v>
      </c>
      <c r="II553">
        <v>1.87027</v>
      </c>
      <c r="IJ553">
        <v>1.86894</v>
      </c>
      <c r="IK553">
        <v>1.87042</v>
      </c>
      <c r="IL553">
        <v>0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-0.771</v>
      </c>
      <c r="IZ553">
        <v>0.1187</v>
      </c>
      <c r="JA553">
        <v>-0.08430758455233166</v>
      </c>
      <c r="JB553">
        <v>-0.0005046786976645747</v>
      </c>
      <c r="JC553">
        <v>-2.788243218172637E-07</v>
      </c>
      <c r="JD553">
        <v>-1.458253586176284E-11</v>
      </c>
      <c r="JE553">
        <v>-0.06436460862781151</v>
      </c>
      <c r="JF553">
        <v>-0.004978686969522418</v>
      </c>
      <c r="JG553">
        <v>0.0008967905392753483</v>
      </c>
      <c r="JH553">
        <v>-1.433903952826167E-05</v>
      </c>
      <c r="JI553">
        <v>4</v>
      </c>
      <c r="JJ553">
        <v>2332</v>
      </c>
      <c r="JK553">
        <v>1</v>
      </c>
      <c r="JL553">
        <v>26</v>
      </c>
      <c r="JM553">
        <v>192974.8</v>
      </c>
      <c r="JN553">
        <v>192974.9</v>
      </c>
      <c r="JO553">
        <v>1.99341</v>
      </c>
      <c r="JP553">
        <v>2.25464</v>
      </c>
      <c r="JQ553">
        <v>1.39771</v>
      </c>
      <c r="JR553">
        <v>2.34497</v>
      </c>
      <c r="JS553">
        <v>1.49536</v>
      </c>
      <c r="JT553">
        <v>2.71362</v>
      </c>
      <c r="JU553">
        <v>36.4814</v>
      </c>
      <c r="JV553">
        <v>24.0612</v>
      </c>
      <c r="JW553">
        <v>18</v>
      </c>
      <c r="JX553">
        <v>490.969</v>
      </c>
      <c r="JY553">
        <v>455.083</v>
      </c>
      <c r="JZ553">
        <v>27.7293</v>
      </c>
      <c r="KA553">
        <v>29.0375</v>
      </c>
      <c r="KB553">
        <v>30.0003</v>
      </c>
      <c r="KC553">
        <v>28.7877</v>
      </c>
      <c r="KD553">
        <v>28.7088</v>
      </c>
      <c r="KE553">
        <v>39.9266</v>
      </c>
      <c r="KF553">
        <v>24.8346</v>
      </c>
      <c r="KG553">
        <v>74.6452</v>
      </c>
      <c r="KH553">
        <v>27.727</v>
      </c>
      <c r="KI553">
        <v>954.818</v>
      </c>
      <c r="KJ553">
        <v>21.1169</v>
      </c>
      <c r="KK553">
        <v>100.886</v>
      </c>
      <c r="KL553">
        <v>100.453</v>
      </c>
    </row>
    <row r="554" spans="1:298">
      <c r="A554">
        <v>538</v>
      </c>
      <c r="B554">
        <v>1758825918.5</v>
      </c>
      <c r="C554">
        <v>12883.40000009537</v>
      </c>
      <c r="D554" t="s">
        <v>1525</v>
      </c>
      <c r="E554" t="s">
        <v>1526</v>
      </c>
      <c r="F554">
        <v>5</v>
      </c>
      <c r="G554" t="s">
        <v>1412</v>
      </c>
      <c r="H554" t="s">
        <v>437</v>
      </c>
      <c r="I554" t="s">
        <v>438</v>
      </c>
      <c r="J554">
        <v>1758825911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962.6951112307075</v>
      </c>
      <c r="AL554">
        <v>931.6420363636363</v>
      </c>
      <c r="AM554">
        <v>3.267254182978057</v>
      </c>
      <c r="AN554">
        <v>65.06535243092706</v>
      </c>
      <c r="AO554">
        <f>(AQ554 - AP554 + DZ554*1E3/(8.314*(EB554+273.15)) * AS554/DY554 * AR554) * DY554/(100*DM554) * 1000/(1000 - AQ554)</f>
        <v>0</v>
      </c>
      <c r="AP554">
        <v>21.08061253762894</v>
      </c>
      <c r="AQ554">
        <v>22.95939818181819</v>
      </c>
      <c r="AR554">
        <v>7.247568513681095E-05</v>
      </c>
      <c r="AS554">
        <v>107.8944392308671</v>
      </c>
      <c r="AT554">
        <v>0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2.7</v>
      </c>
      <c r="DN554">
        <v>0.5</v>
      </c>
      <c r="DO554" t="s">
        <v>440</v>
      </c>
      <c r="DP554">
        <v>2</v>
      </c>
      <c r="DQ554" t="b">
        <v>1</v>
      </c>
      <c r="DR554">
        <v>1758825911</v>
      </c>
      <c r="DS554">
        <v>887.4694444444445</v>
      </c>
      <c r="DT554">
        <v>928.4386296296296</v>
      </c>
      <c r="DU554">
        <v>22.9476</v>
      </c>
      <c r="DV554">
        <v>21.04022592592592</v>
      </c>
      <c r="DW554">
        <v>888.2323333333335</v>
      </c>
      <c r="DX554">
        <v>22.82885185185185</v>
      </c>
      <c r="DY554">
        <v>500.0037407407407</v>
      </c>
      <c r="DZ554">
        <v>91.04457037037038</v>
      </c>
      <c r="EA554">
        <v>0.02937471111111111</v>
      </c>
      <c r="EB554">
        <v>29.80181481481481</v>
      </c>
      <c r="EC554">
        <v>30.00896666666667</v>
      </c>
      <c r="ED554">
        <v>999.9000000000001</v>
      </c>
      <c r="EE554">
        <v>0</v>
      </c>
      <c r="EF554">
        <v>0</v>
      </c>
      <c r="EG554">
        <v>10000.83185185185</v>
      </c>
      <c r="EH554">
        <v>0</v>
      </c>
      <c r="EI554">
        <v>11.8036</v>
      </c>
      <c r="EJ554">
        <v>-40.9691925925926</v>
      </c>
      <c r="EK554">
        <v>908.3131111111111</v>
      </c>
      <c r="EL554">
        <v>948.3936666666667</v>
      </c>
      <c r="EM554">
        <v>1.907357777777778</v>
      </c>
      <c r="EN554">
        <v>928.4386296296296</v>
      </c>
      <c r="EO554">
        <v>21.04022592592592</v>
      </c>
      <c r="EP554">
        <v>2.089255185185185</v>
      </c>
      <c r="EQ554">
        <v>1.91560037037037</v>
      </c>
      <c r="ER554">
        <v>18.13749629629629</v>
      </c>
      <c r="ES554">
        <v>16.76341481481482</v>
      </c>
      <c r="ET554">
        <v>2000.001481481482</v>
      </c>
      <c r="EU554">
        <v>0.9800026666666667</v>
      </c>
      <c r="EV554">
        <v>0.01999694074074074</v>
      </c>
      <c r="EW554">
        <v>0</v>
      </c>
      <c r="EX554">
        <v>380.9726296296296</v>
      </c>
      <c r="EY554">
        <v>5.00097</v>
      </c>
      <c r="EZ554">
        <v>7663.855555555555</v>
      </c>
      <c r="FA554">
        <v>16707.62222222222</v>
      </c>
      <c r="FB554">
        <v>41.375</v>
      </c>
      <c r="FC554">
        <v>41.81199999999999</v>
      </c>
      <c r="FD554">
        <v>41.31199999999999</v>
      </c>
      <c r="FE554">
        <v>41.42551851851851</v>
      </c>
      <c r="FF554">
        <v>41.875</v>
      </c>
      <c r="FG554">
        <v>1955.102592592593</v>
      </c>
      <c r="FH554">
        <v>39.89000000000001</v>
      </c>
      <c r="FI554">
        <v>0</v>
      </c>
      <c r="FJ554">
        <v>1758825919.8</v>
      </c>
      <c r="FK554">
        <v>0</v>
      </c>
      <c r="FL554">
        <v>380.9893461538462</v>
      </c>
      <c r="FM554">
        <v>5.428205130395694</v>
      </c>
      <c r="FN554">
        <v>103.1764103452192</v>
      </c>
      <c r="FO554">
        <v>7663.863461538461</v>
      </c>
      <c r="FP554">
        <v>15</v>
      </c>
      <c r="FQ554">
        <v>0</v>
      </c>
      <c r="FR554" t="s">
        <v>441</v>
      </c>
      <c r="FS554">
        <v>1747247426.5</v>
      </c>
      <c r="FT554">
        <v>1747247420.5</v>
      </c>
      <c r="FU554">
        <v>0</v>
      </c>
      <c r="FV554">
        <v>1.027</v>
      </c>
      <c r="FW554">
        <v>0.031</v>
      </c>
      <c r="FX554">
        <v>0.02</v>
      </c>
      <c r="FY554">
        <v>0.05</v>
      </c>
      <c r="FZ554">
        <v>420</v>
      </c>
      <c r="GA554">
        <v>16</v>
      </c>
      <c r="GB554">
        <v>0.01</v>
      </c>
      <c r="GC554">
        <v>0.1</v>
      </c>
      <c r="GD554">
        <v>-41.03192682926829</v>
      </c>
      <c r="GE554">
        <v>2.615899651567866</v>
      </c>
      <c r="GF554">
        <v>0.3602957748541491</v>
      </c>
      <c r="GG554">
        <v>0</v>
      </c>
      <c r="GH554">
        <v>380.7261764705882</v>
      </c>
      <c r="GI554">
        <v>5.619679144586306</v>
      </c>
      <c r="GJ554">
        <v>0.5844288046303501</v>
      </c>
      <c r="GK554">
        <v>-1</v>
      </c>
      <c r="GL554">
        <v>1.923904146341463</v>
      </c>
      <c r="GM554">
        <v>-0.3723683623693327</v>
      </c>
      <c r="GN554">
        <v>0.0386491843207785</v>
      </c>
      <c r="GO554">
        <v>0</v>
      </c>
      <c r="GP554">
        <v>0</v>
      </c>
      <c r="GQ554">
        <v>2</v>
      </c>
      <c r="GR554" t="s">
        <v>450</v>
      </c>
      <c r="GS554">
        <v>3.13561</v>
      </c>
      <c r="GT554">
        <v>2.68974</v>
      </c>
      <c r="GU554">
        <v>0.162939</v>
      </c>
      <c r="GV554">
        <v>0.165941</v>
      </c>
      <c r="GW554">
        <v>0.103695</v>
      </c>
      <c r="GX554">
        <v>0.0964525</v>
      </c>
      <c r="GY554">
        <v>26578</v>
      </c>
      <c r="GZ554">
        <v>26535.4</v>
      </c>
      <c r="HA554">
        <v>29519.7</v>
      </c>
      <c r="HB554">
        <v>29403.7</v>
      </c>
      <c r="HC554">
        <v>34957.1</v>
      </c>
      <c r="HD554">
        <v>35191.4</v>
      </c>
      <c r="HE554">
        <v>41537.2</v>
      </c>
      <c r="HF554">
        <v>41773.7</v>
      </c>
      <c r="HG554">
        <v>1.92245</v>
      </c>
      <c r="HH554">
        <v>1.8818</v>
      </c>
      <c r="HI554">
        <v>0.0876561</v>
      </c>
      <c r="HJ554">
        <v>0</v>
      </c>
      <c r="HK554">
        <v>28.5721</v>
      </c>
      <c r="HL554">
        <v>999.9</v>
      </c>
      <c r="HM554">
        <v>51.9</v>
      </c>
      <c r="HN554">
        <v>31</v>
      </c>
      <c r="HO554">
        <v>25.717</v>
      </c>
      <c r="HP554">
        <v>61.8839</v>
      </c>
      <c r="HQ554">
        <v>25.7171</v>
      </c>
      <c r="HR554">
        <v>1</v>
      </c>
      <c r="HS554">
        <v>0.114029</v>
      </c>
      <c r="HT554">
        <v>0.182342</v>
      </c>
      <c r="HU554">
        <v>20.3405</v>
      </c>
      <c r="HV554">
        <v>5.21669</v>
      </c>
      <c r="HW554">
        <v>12.011</v>
      </c>
      <c r="HX554">
        <v>4.98845</v>
      </c>
      <c r="HY554">
        <v>3.2877</v>
      </c>
      <c r="HZ554">
        <v>9999</v>
      </c>
      <c r="IA554">
        <v>9999</v>
      </c>
      <c r="IB554">
        <v>9999</v>
      </c>
      <c r="IC554">
        <v>6.9</v>
      </c>
      <c r="ID554">
        <v>1.86766</v>
      </c>
      <c r="IE554">
        <v>1.86675</v>
      </c>
      <c r="IF554">
        <v>1.86603</v>
      </c>
      <c r="IG554">
        <v>1.866</v>
      </c>
      <c r="IH554">
        <v>1.86784</v>
      </c>
      <c r="II554">
        <v>1.87029</v>
      </c>
      <c r="IJ554">
        <v>1.86896</v>
      </c>
      <c r="IK554">
        <v>1.87042</v>
      </c>
      <c r="IL554">
        <v>0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-0.788</v>
      </c>
      <c r="IZ554">
        <v>0.1189</v>
      </c>
      <c r="JA554">
        <v>-0.08430758455233166</v>
      </c>
      <c r="JB554">
        <v>-0.0005046786976645747</v>
      </c>
      <c r="JC554">
        <v>-2.788243218172637E-07</v>
      </c>
      <c r="JD554">
        <v>-1.458253586176284E-11</v>
      </c>
      <c r="JE554">
        <v>-0.06436460862781151</v>
      </c>
      <c r="JF554">
        <v>-0.004978686969522418</v>
      </c>
      <c r="JG554">
        <v>0.0008967905392753483</v>
      </c>
      <c r="JH554">
        <v>-1.433903952826167E-05</v>
      </c>
      <c r="JI554">
        <v>4</v>
      </c>
      <c r="JJ554">
        <v>2332</v>
      </c>
      <c r="JK554">
        <v>1</v>
      </c>
      <c r="JL554">
        <v>26</v>
      </c>
      <c r="JM554">
        <v>192974.9</v>
      </c>
      <c r="JN554">
        <v>192975</v>
      </c>
      <c r="JO554">
        <v>2.0166</v>
      </c>
      <c r="JP554">
        <v>2.23877</v>
      </c>
      <c r="JQ554">
        <v>1.39648</v>
      </c>
      <c r="JR554">
        <v>2.34741</v>
      </c>
      <c r="JS554">
        <v>1.49536</v>
      </c>
      <c r="JT554">
        <v>2.68677</v>
      </c>
      <c r="JU554">
        <v>36.4814</v>
      </c>
      <c r="JV554">
        <v>24.07</v>
      </c>
      <c r="JW554">
        <v>18</v>
      </c>
      <c r="JX554">
        <v>490.914</v>
      </c>
      <c r="JY554">
        <v>455.097</v>
      </c>
      <c r="JZ554">
        <v>27.7201</v>
      </c>
      <c r="KA554">
        <v>29.0425</v>
      </c>
      <c r="KB554">
        <v>30.0004</v>
      </c>
      <c r="KC554">
        <v>28.7926</v>
      </c>
      <c r="KD554">
        <v>28.7126</v>
      </c>
      <c r="KE554">
        <v>40.5224</v>
      </c>
      <c r="KF554">
        <v>24.8346</v>
      </c>
      <c r="KG554">
        <v>74.6452</v>
      </c>
      <c r="KH554">
        <v>27.7156</v>
      </c>
      <c r="KI554">
        <v>974.855</v>
      </c>
      <c r="KJ554">
        <v>21.1261</v>
      </c>
      <c r="KK554">
        <v>100.886</v>
      </c>
      <c r="KL554">
        <v>100.452</v>
      </c>
    </row>
    <row r="555" spans="1:298">
      <c r="A555">
        <v>539</v>
      </c>
      <c r="B555">
        <v>1758825923.5</v>
      </c>
      <c r="C555">
        <v>12888.40000009537</v>
      </c>
      <c r="D555" t="s">
        <v>1527</v>
      </c>
      <c r="E555" t="s">
        <v>1528</v>
      </c>
      <c r="F555">
        <v>5</v>
      </c>
      <c r="G555" t="s">
        <v>1412</v>
      </c>
      <c r="H555" t="s">
        <v>437</v>
      </c>
      <c r="I555" t="s">
        <v>438</v>
      </c>
      <c r="J555">
        <v>1758825915.714286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979.2852015554721</v>
      </c>
      <c r="AL555">
        <v>948.1391636363633</v>
      </c>
      <c r="AM555">
        <v>3.299321704174007</v>
      </c>
      <c r="AN555">
        <v>65.06535243092706</v>
      </c>
      <c r="AO555">
        <f>(AQ555 - AP555 + DZ555*1E3/(8.314*(EB555+273.15)) * AS555/DY555 * AR555) * DY555/(100*DM555) * 1000/(1000 - AQ555)</f>
        <v>0</v>
      </c>
      <c r="AP555">
        <v>21.0832721764837</v>
      </c>
      <c r="AQ555">
        <v>22.96085636363636</v>
      </c>
      <c r="AR555">
        <v>4.456218184172212E-06</v>
      </c>
      <c r="AS555">
        <v>107.8944392308671</v>
      </c>
      <c r="AT555">
        <v>0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2.7</v>
      </c>
      <c r="DN555">
        <v>0.5</v>
      </c>
      <c r="DO555" t="s">
        <v>440</v>
      </c>
      <c r="DP555">
        <v>2</v>
      </c>
      <c r="DQ555" t="b">
        <v>1</v>
      </c>
      <c r="DR555">
        <v>1758825915.714286</v>
      </c>
      <c r="DS555">
        <v>902.8752857142856</v>
      </c>
      <c r="DT555">
        <v>943.643392857143</v>
      </c>
      <c r="DU555">
        <v>22.95212857142857</v>
      </c>
      <c r="DV555">
        <v>21.06669642857143</v>
      </c>
      <c r="DW555">
        <v>903.6541428571428</v>
      </c>
      <c r="DX555">
        <v>22.83332142857143</v>
      </c>
      <c r="DY555">
        <v>499.9948571428571</v>
      </c>
      <c r="DZ555">
        <v>91.04425357142858</v>
      </c>
      <c r="EA555">
        <v>0.029415775</v>
      </c>
      <c r="EB555">
        <v>29.80107857142858</v>
      </c>
      <c r="EC555">
        <v>30.00349642857143</v>
      </c>
      <c r="ED555">
        <v>999.9000000000002</v>
      </c>
      <c r="EE555">
        <v>0</v>
      </c>
      <c r="EF555">
        <v>0</v>
      </c>
      <c r="EG555">
        <v>10002.92357142857</v>
      </c>
      <c r="EH555">
        <v>0</v>
      </c>
      <c r="EI555">
        <v>11.8036</v>
      </c>
      <c r="EJ555">
        <v>-40.76810357142858</v>
      </c>
      <c r="EK555">
        <v>924.0851071428571</v>
      </c>
      <c r="EL555">
        <v>963.9510714285714</v>
      </c>
      <c r="EM555">
        <v>1.8854225</v>
      </c>
      <c r="EN555">
        <v>943.643392857143</v>
      </c>
      <c r="EO555">
        <v>21.06669642857143</v>
      </c>
      <c r="EP555">
        <v>2.08966</v>
      </c>
      <c r="EQ555">
        <v>1.918002857142857</v>
      </c>
      <c r="ER555">
        <v>18.14057857142857</v>
      </c>
      <c r="ES555">
        <v>16.78317142857143</v>
      </c>
      <c r="ET555">
        <v>2000.005714285714</v>
      </c>
      <c r="EU555">
        <v>0.9800027499999998</v>
      </c>
      <c r="EV555">
        <v>0.01999685357142857</v>
      </c>
      <c r="EW555">
        <v>0</v>
      </c>
      <c r="EX555">
        <v>381.3733571428571</v>
      </c>
      <c r="EY555">
        <v>5.00097</v>
      </c>
      <c r="EZ555">
        <v>7671.889999999999</v>
      </c>
      <c r="FA555">
        <v>16707.65357142857</v>
      </c>
      <c r="FB555">
        <v>41.375</v>
      </c>
      <c r="FC555">
        <v>41.81199999999999</v>
      </c>
      <c r="FD555">
        <v>41.31199999999999</v>
      </c>
      <c r="FE555">
        <v>41.43257142857141</v>
      </c>
      <c r="FF555">
        <v>41.875</v>
      </c>
      <c r="FG555">
        <v>1955.106785714286</v>
      </c>
      <c r="FH555">
        <v>39.89000000000001</v>
      </c>
      <c r="FI555">
        <v>0</v>
      </c>
      <c r="FJ555">
        <v>1758825924.6</v>
      </c>
      <c r="FK555">
        <v>0</v>
      </c>
      <c r="FL555">
        <v>381.3814615384615</v>
      </c>
      <c r="FM555">
        <v>5.13094016956334</v>
      </c>
      <c r="FN555">
        <v>101.5736752243806</v>
      </c>
      <c r="FO555">
        <v>7672.081923076922</v>
      </c>
      <c r="FP555">
        <v>15</v>
      </c>
      <c r="FQ555">
        <v>0</v>
      </c>
      <c r="FR555" t="s">
        <v>441</v>
      </c>
      <c r="FS555">
        <v>1747247426.5</v>
      </c>
      <c r="FT555">
        <v>1747247420.5</v>
      </c>
      <c r="FU555">
        <v>0</v>
      </c>
      <c r="FV555">
        <v>1.027</v>
      </c>
      <c r="FW555">
        <v>0.031</v>
      </c>
      <c r="FX555">
        <v>0.02</v>
      </c>
      <c r="FY555">
        <v>0.05</v>
      </c>
      <c r="FZ555">
        <v>420</v>
      </c>
      <c r="GA555">
        <v>16</v>
      </c>
      <c r="GB555">
        <v>0.01</v>
      </c>
      <c r="GC555">
        <v>0.1</v>
      </c>
      <c r="GD555">
        <v>-40.9225375</v>
      </c>
      <c r="GE555">
        <v>3.24541801125714</v>
      </c>
      <c r="GF555">
        <v>0.3813437135233125</v>
      </c>
      <c r="GG555">
        <v>0</v>
      </c>
      <c r="GH555">
        <v>381.1239411764706</v>
      </c>
      <c r="GI555">
        <v>5.181604276832323</v>
      </c>
      <c r="GJ555">
        <v>0.5486874681603954</v>
      </c>
      <c r="GK555">
        <v>-1</v>
      </c>
      <c r="GL555">
        <v>1.9032505</v>
      </c>
      <c r="GM555">
        <v>-0.3070003001876264</v>
      </c>
      <c r="GN555">
        <v>0.03365217199156691</v>
      </c>
      <c r="GO555">
        <v>0</v>
      </c>
      <c r="GP555">
        <v>0</v>
      </c>
      <c r="GQ555">
        <v>2</v>
      </c>
      <c r="GR555" t="s">
        <v>450</v>
      </c>
      <c r="GS555">
        <v>3.13555</v>
      </c>
      <c r="GT555">
        <v>2.68962</v>
      </c>
      <c r="GU555">
        <v>0.164812</v>
      </c>
      <c r="GV555">
        <v>0.167793</v>
      </c>
      <c r="GW555">
        <v>0.103693</v>
      </c>
      <c r="GX555">
        <v>0.09646150000000001</v>
      </c>
      <c r="GY555">
        <v>26518.2</v>
      </c>
      <c r="GZ555">
        <v>26476.3</v>
      </c>
      <c r="HA555">
        <v>29519.3</v>
      </c>
      <c r="HB555">
        <v>29403.5</v>
      </c>
      <c r="HC555">
        <v>34957.2</v>
      </c>
      <c r="HD555">
        <v>35190.8</v>
      </c>
      <c r="HE555">
        <v>41537.2</v>
      </c>
      <c r="HF555">
        <v>41773.4</v>
      </c>
      <c r="HG555">
        <v>1.92235</v>
      </c>
      <c r="HH555">
        <v>1.88188</v>
      </c>
      <c r="HI555">
        <v>0.0875816</v>
      </c>
      <c r="HJ555">
        <v>0</v>
      </c>
      <c r="HK555">
        <v>28.5702</v>
      </c>
      <c r="HL555">
        <v>999.9</v>
      </c>
      <c r="HM555">
        <v>51.9</v>
      </c>
      <c r="HN555">
        <v>31</v>
      </c>
      <c r="HO555">
        <v>25.7174</v>
      </c>
      <c r="HP555">
        <v>61.9539</v>
      </c>
      <c r="HQ555">
        <v>25.7171</v>
      </c>
      <c r="HR555">
        <v>1</v>
      </c>
      <c r="HS555">
        <v>0.11435</v>
      </c>
      <c r="HT555">
        <v>0.16866</v>
      </c>
      <c r="HU555">
        <v>20.3406</v>
      </c>
      <c r="HV555">
        <v>5.21654</v>
      </c>
      <c r="HW555">
        <v>12.0114</v>
      </c>
      <c r="HX555">
        <v>4.9885</v>
      </c>
      <c r="HY555">
        <v>3.28763</v>
      </c>
      <c r="HZ555">
        <v>9999</v>
      </c>
      <c r="IA555">
        <v>9999</v>
      </c>
      <c r="IB555">
        <v>9999</v>
      </c>
      <c r="IC555">
        <v>6.9</v>
      </c>
      <c r="ID555">
        <v>1.86767</v>
      </c>
      <c r="IE555">
        <v>1.86676</v>
      </c>
      <c r="IF555">
        <v>1.86601</v>
      </c>
      <c r="IG555">
        <v>1.866</v>
      </c>
      <c r="IH555">
        <v>1.86785</v>
      </c>
      <c r="II555">
        <v>1.87028</v>
      </c>
      <c r="IJ555">
        <v>1.86898</v>
      </c>
      <c r="IK555">
        <v>1.87043</v>
      </c>
      <c r="IL555">
        <v>0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-0.805</v>
      </c>
      <c r="IZ555">
        <v>0.1189</v>
      </c>
      <c r="JA555">
        <v>-0.08430758455233166</v>
      </c>
      <c r="JB555">
        <v>-0.0005046786976645747</v>
      </c>
      <c r="JC555">
        <v>-2.788243218172637E-07</v>
      </c>
      <c r="JD555">
        <v>-1.458253586176284E-11</v>
      </c>
      <c r="JE555">
        <v>-0.06436460862781151</v>
      </c>
      <c r="JF555">
        <v>-0.004978686969522418</v>
      </c>
      <c r="JG555">
        <v>0.0008967905392753483</v>
      </c>
      <c r="JH555">
        <v>-1.433903952826167E-05</v>
      </c>
      <c r="JI555">
        <v>4</v>
      </c>
      <c r="JJ555">
        <v>2332</v>
      </c>
      <c r="JK555">
        <v>1</v>
      </c>
      <c r="JL555">
        <v>26</v>
      </c>
      <c r="JM555">
        <v>192975</v>
      </c>
      <c r="JN555">
        <v>192975</v>
      </c>
      <c r="JO555">
        <v>2.04956</v>
      </c>
      <c r="JP555">
        <v>2.24121</v>
      </c>
      <c r="JQ555">
        <v>1.39648</v>
      </c>
      <c r="JR555">
        <v>2.34619</v>
      </c>
      <c r="JS555">
        <v>1.49536</v>
      </c>
      <c r="JT555">
        <v>2.69409</v>
      </c>
      <c r="JU555">
        <v>36.4814</v>
      </c>
      <c r="JV555">
        <v>24.07</v>
      </c>
      <c r="JW555">
        <v>18</v>
      </c>
      <c r="JX555">
        <v>490.885</v>
      </c>
      <c r="JY555">
        <v>455.177</v>
      </c>
      <c r="JZ555">
        <v>27.7107</v>
      </c>
      <c r="KA555">
        <v>29.0468</v>
      </c>
      <c r="KB555">
        <v>30.0003</v>
      </c>
      <c r="KC555">
        <v>28.7969</v>
      </c>
      <c r="KD555">
        <v>28.7168</v>
      </c>
      <c r="KE555">
        <v>41.0606</v>
      </c>
      <c r="KF555">
        <v>24.8346</v>
      </c>
      <c r="KG555">
        <v>74.6452</v>
      </c>
      <c r="KH555">
        <v>27.7105</v>
      </c>
      <c r="KI555">
        <v>988.21</v>
      </c>
      <c r="KJ555">
        <v>21.144</v>
      </c>
      <c r="KK555">
        <v>100.885</v>
      </c>
      <c r="KL555">
        <v>100.451</v>
      </c>
    </row>
    <row r="556" spans="1:298">
      <c r="A556">
        <v>540</v>
      </c>
      <c r="B556">
        <v>1758825928.5</v>
      </c>
      <c r="C556">
        <v>12893.40000009537</v>
      </c>
      <c r="D556" t="s">
        <v>1529</v>
      </c>
      <c r="E556" t="s">
        <v>1530</v>
      </c>
      <c r="F556">
        <v>5</v>
      </c>
      <c r="G556" t="s">
        <v>1412</v>
      </c>
      <c r="H556" t="s">
        <v>437</v>
      </c>
      <c r="I556" t="s">
        <v>438</v>
      </c>
      <c r="J556">
        <v>1758825921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996.4567000156392</v>
      </c>
      <c r="AL556">
        <v>965.0597454545459</v>
      </c>
      <c r="AM556">
        <v>3.389606004568764</v>
      </c>
      <c r="AN556">
        <v>65.06535243092706</v>
      </c>
      <c r="AO556">
        <f>(AQ556 - AP556 + DZ556*1E3/(8.314*(EB556+273.15)) * AS556/DY556 * AR556) * DY556/(100*DM556) * 1000/(1000 - AQ556)</f>
        <v>0</v>
      </c>
      <c r="AP556">
        <v>21.08680106808307</v>
      </c>
      <c r="AQ556">
        <v>22.95627878787878</v>
      </c>
      <c r="AR556">
        <v>-1.94463862851305E-05</v>
      </c>
      <c r="AS556">
        <v>107.8944392308671</v>
      </c>
      <c r="AT556">
        <v>0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2.7</v>
      </c>
      <c r="DN556">
        <v>0.5</v>
      </c>
      <c r="DO556" t="s">
        <v>440</v>
      </c>
      <c r="DP556">
        <v>2</v>
      </c>
      <c r="DQ556" t="b">
        <v>1</v>
      </c>
      <c r="DR556">
        <v>1758825921</v>
      </c>
      <c r="DS556">
        <v>920.0303703703702</v>
      </c>
      <c r="DT556">
        <v>960.8227037037036</v>
      </c>
      <c r="DU556">
        <v>22.95745925925926</v>
      </c>
      <c r="DV556">
        <v>21.08315555555555</v>
      </c>
      <c r="DW556">
        <v>920.8272222222223</v>
      </c>
      <c r="DX556">
        <v>22.83856666666666</v>
      </c>
      <c r="DY556">
        <v>499.9976296296296</v>
      </c>
      <c r="DZ556">
        <v>91.04437777777778</v>
      </c>
      <c r="EA556">
        <v>0.02937314074074074</v>
      </c>
      <c r="EB556">
        <v>29.79831481481481</v>
      </c>
      <c r="EC556">
        <v>30.00184444444444</v>
      </c>
      <c r="ED556">
        <v>999.9000000000001</v>
      </c>
      <c r="EE556">
        <v>0</v>
      </c>
      <c r="EF556">
        <v>0</v>
      </c>
      <c r="EG556">
        <v>10005.87666666667</v>
      </c>
      <c r="EH556">
        <v>0</v>
      </c>
      <c r="EI556">
        <v>11.8036</v>
      </c>
      <c r="EJ556">
        <v>-40.79227777777778</v>
      </c>
      <c r="EK556">
        <v>941.6482222222222</v>
      </c>
      <c r="EL556">
        <v>981.516074074074</v>
      </c>
      <c r="EM556">
        <v>1.87429037037037</v>
      </c>
      <c r="EN556">
        <v>960.8227037037036</v>
      </c>
      <c r="EO556">
        <v>21.08315555555555</v>
      </c>
      <c r="EP556">
        <v>2.090147037037037</v>
      </c>
      <c r="EQ556">
        <v>1.919504074074074</v>
      </c>
      <c r="ER556">
        <v>18.14428888888889</v>
      </c>
      <c r="ES556">
        <v>16.79550370370371</v>
      </c>
      <c r="ET556">
        <v>1999.993703703704</v>
      </c>
      <c r="EU556">
        <v>0.9800026666666666</v>
      </c>
      <c r="EV556">
        <v>0.01999694074074074</v>
      </c>
      <c r="EW556">
        <v>0</v>
      </c>
      <c r="EX556">
        <v>381.8551851851852</v>
      </c>
      <c r="EY556">
        <v>5.00097</v>
      </c>
      <c r="EZ556">
        <v>7680.561851851851</v>
      </c>
      <c r="FA556">
        <v>16707.54814814814</v>
      </c>
      <c r="FB556">
        <v>41.375</v>
      </c>
      <c r="FC556">
        <v>41.81199999999999</v>
      </c>
      <c r="FD556">
        <v>41.31199999999999</v>
      </c>
      <c r="FE556">
        <v>41.43699999999999</v>
      </c>
      <c r="FF556">
        <v>41.875</v>
      </c>
      <c r="FG556">
        <v>1955.094814814815</v>
      </c>
      <c r="FH556">
        <v>39.89000000000001</v>
      </c>
      <c r="FI556">
        <v>0</v>
      </c>
      <c r="FJ556">
        <v>1758825930</v>
      </c>
      <c r="FK556">
        <v>0</v>
      </c>
      <c r="FL556">
        <v>381.90752</v>
      </c>
      <c r="FM556">
        <v>4.58076922368673</v>
      </c>
      <c r="FN556">
        <v>98.01999988159788</v>
      </c>
      <c r="FO556">
        <v>7681.505200000001</v>
      </c>
      <c r="FP556">
        <v>15</v>
      </c>
      <c r="FQ556">
        <v>0</v>
      </c>
      <c r="FR556" t="s">
        <v>441</v>
      </c>
      <c r="FS556">
        <v>1747247426.5</v>
      </c>
      <c r="FT556">
        <v>1747247420.5</v>
      </c>
      <c r="FU556">
        <v>0</v>
      </c>
      <c r="FV556">
        <v>1.027</v>
      </c>
      <c r="FW556">
        <v>0.031</v>
      </c>
      <c r="FX556">
        <v>0.02</v>
      </c>
      <c r="FY556">
        <v>0.05</v>
      </c>
      <c r="FZ556">
        <v>420</v>
      </c>
      <c r="GA556">
        <v>16</v>
      </c>
      <c r="GB556">
        <v>0.01</v>
      </c>
      <c r="GC556">
        <v>0.1</v>
      </c>
      <c r="GD556">
        <v>-40.8570425</v>
      </c>
      <c r="GE556">
        <v>-0.08874484052516307</v>
      </c>
      <c r="GF556">
        <v>0.3236848914357144</v>
      </c>
      <c r="GG556">
        <v>1</v>
      </c>
      <c r="GH556">
        <v>381.5581764705883</v>
      </c>
      <c r="GI556">
        <v>5.139312452761262</v>
      </c>
      <c r="GJ556">
        <v>0.5497238060842747</v>
      </c>
      <c r="GK556">
        <v>-1</v>
      </c>
      <c r="GL556">
        <v>1.88306225</v>
      </c>
      <c r="GM556">
        <v>-0.1341195872420295</v>
      </c>
      <c r="GN556">
        <v>0.01894852217027754</v>
      </c>
      <c r="GO556">
        <v>0</v>
      </c>
      <c r="GP556">
        <v>1</v>
      </c>
      <c r="GQ556">
        <v>2</v>
      </c>
      <c r="GR556" t="s">
        <v>442</v>
      </c>
      <c r="GS556">
        <v>3.13558</v>
      </c>
      <c r="GT556">
        <v>2.68982</v>
      </c>
      <c r="GU556">
        <v>0.166712</v>
      </c>
      <c r="GV556">
        <v>0.169693</v>
      </c>
      <c r="GW556">
        <v>0.103676</v>
      </c>
      <c r="GX556">
        <v>0.0964691</v>
      </c>
      <c r="GY556">
        <v>26457.7</v>
      </c>
      <c r="GZ556">
        <v>26415.7</v>
      </c>
      <c r="HA556">
        <v>29519.2</v>
      </c>
      <c r="HB556">
        <v>29403.4</v>
      </c>
      <c r="HC556">
        <v>34957.6</v>
      </c>
      <c r="HD556">
        <v>35190.5</v>
      </c>
      <c r="HE556">
        <v>41536.8</v>
      </c>
      <c r="HF556">
        <v>41773.3</v>
      </c>
      <c r="HG556">
        <v>1.9225</v>
      </c>
      <c r="HH556">
        <v>1.88188</v>
      </c>
      <c r="HI556">
        <v>0.0875071</v>
      </c>
      <c r="HJ556">
        <v>0</v>
      </c>
      <c r="HK556">
        <v>28.5702</v>
      </c>
      <c r="HL556">
        <v>999.9</v>
      </c>
      <c r="HM556">
        <v>51.9</v>
      </c>
      <c r="HN556">
        <v>31</v>
      </c>
      <c r="HO556">
        <v>25.7182</v>
      </c>
      <c r="HP556">
        <v>61.9939</v>
      </c>
      <c r="HQ556">
        <v>25.5889</v>
      </c>
      <c r="HR556">
        <v>1</v>
      </c>
      <c r="HS556">
        <v>0.114268</v>
      </c>
      <c r="HT556">
        <v>0.00263889</v>
      </c>
      <c r="HU556">
        <v>20.341</v>
      </c>
      <c r="HV556">
        <v>5.21699</v>
      </c>
      <c r="HW556">
        <v>12.0108</v>
      </c>
      <c r="HX556">
        <v>4.9887</v>
      </c>
      <c r="HY556">
        <v>3.28772</v>
      </c>
      <c r="HZ556">
        <v>9999</v>
      </c>
      <c r="IA556">
        <v>9999</v>
      </c>
      <c r="IB556">
        <v>9999</v>
      </c>
      <c r="IC556">
        <v>6.9</v>
      </c>
      <c r="ID556">
        <v>1.86762</v>
      </c>
      <c r="IE556">
        <v>1.86674</v>
      </c>
      <c r="IF556">
        <v>1.86601</v>
      </c>
      <c r="IG556">
        <v>1.866</v>
      </c>
      <c r="IH556">
        <v>1.86785</v>
      </c>
      <c r="II556">
        <v>1.87029</v>
      </c>
      <c r="IJ556">
        <v>1.86895</v>
      </c>
      <c r="IK556">
        <v>1.87042</v>
      </c>
      <c r="IL556">
        <v>0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-0.823</v>
      </c>
      <c r="IZ556">
        <v>0.1188</v>
      </c>
      <c r="JA556">
        <v>-0.08430758455233166</v>
      </c>
      <c r="JB556">
        <v>-0.0005046786976645747</v>
      </c>
      <c r="JC556">
        <v>-2.788243218172637E-07</v>
      </c>
      <c r="JD556">
        <v>-1.458253586176284E-11</v>
      </c>
      <c r="JE556">
        <v>-0.06436460862781151</v>
      </c>
      <c r="JF556">
        <v>-0.004978686969522418</v>
      </c>
      <c r="JG556">
        <v>0.0008967905392753483</v>
      </c>
      <c r="JH556">
        <v>-1.433903952826167E-05</v>
      </c>
      <c r="JI556">
        <v>4</v>
      </c>
      <c r="JJ556">
        <v>2332</v>
      </c>
      <c r="JK556">
        <v>1</v>
      </c>
      <c r="JL556">
        <v>26</v>
      </c>
      <c r="JM556">
        <v>192975</v>
      </c>
      <c r="JN556">
        <v>192975.1</v>
      </c>
      <c r="JO556">
        <v>2.0752</v>
      </c>
      <c r="JP556">
        <v>2.25342</v>
      </c>
      <c r="JQ556">
        <v>1.39648</v>
      </c>
      <c r="JR556">
        <v>2.34741</v>
      </c>
      <c r="JS556">
        <v>1.49536</v>
      </c>
      <c r="JT556">
        <v>2.53662</v>
      </c>
      <c r="JU556">
        <v>36.4814</v>
      </c>
      <c r="JV556">
        <v>24.0612</v>
      </c>
      <c r="JW556">
        <v>18</v>
      </c>
      <c r="JX556">
        <v>491.01</v>
      </c>
      <c r="JY556">
        <v>455.208</v>
      </c>
      <c r="JZ556">
        <v>27.7183</v>
      </c>
      <c r="KA556">
        <v>29.0506</v>
      </c>
      <c r="KB556">
        <v>30.0001</v>
      </c>
      <c r="KC556">
        <v>28.8006</v>
      </c>
      <c r="KD556">
        <v>28.721</v>
      </c>
      <c r="KE556">
        <v>41.6489</v>
      </c>
      <c r="KF556">
        <v>24.8346</v>
      </c>
      <c r="KG556">
        <v>74.6452</v>
      </c>
      <c r="KH556">
        <v>27.7481</v>
      </c>
      <c r="KI556">
        <v>1008.27</v>
      </c>
      <c r="KJ556">
        <v>21.1622</v>
      </c>
      <c r="KK556">
        <v>100.885</v>
      </c>
      <c r="KL556">
        <v>100.451</v>
      </c>
    </row>
    <row r="557" spans="1:298">
      <c r="A557">
        <v>541</v>
      </c>
      <c r="B557">
        <v>1758825933.5</v>
      </c>
      <c r="C557">
        <v>12898.40000009537</v>
      </c>
      <c r="D557" t="s">
        <v>1531</v>
      </c>
      <c r="E557" t="s">
        <v>1532</v>
      </c>
      <c r="F557">
        <v>5</v>
      </c>
      <c r="G557" t="s">
        <v>1412</v>
      </c>
      <c r="H557" t="s">
        <v>437</v>
      </c>
      <c r="I557" t="s">
        <v>438</v>
      </c>
      <c r="J557">
        <v>1758825925.714286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1013.702938572049</v>
      </c>
      <c r="AL557">
        <v>982.0541151515145</v>
      </c>
      <c r="AM557">
        <v>3.397530192437777</v>
      </c>
      <c r="AN557">
        <v>65.06535243092706</v>
      </c>
      <c r="AO557">
        <f>(AQ557 - AP557 + DZ557*1E3/(8.314*(EB557+273.15)) * AS557/DY557 * AR557) * DY557/(100*DM557) * 1000/(1000 - AQ557)</f>
        <v>0</v>
      </c>
      <c r="AP557">
        <v>21.09008123988711</v>
      </c>
      <c r="AQ557">
        <v>22.94842969696969</v>
      </c>
      <c r="AR557">
        <v>-3.554177984415177E-05</v>
      </c>
      <c r="AS557">
        <v>107.8944392308671</v>
      </c>
      <c r="AT557">
        <v>0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2.7</v>
      </c>
      <c r="DN557">
        <v>0.5</v>
      </c>
      <c r="DO557" t="s">
        <v>440</v>
      </c>
      <c r="DP557">
        <v>2</v>
      </c>
      <c r="DQ557" t="b">
        <v>1</v>
      </c>
      <c r="DR557">
        <v>1758825925.714286</v>
      </c>
      <c r="DS557">
        <v>935.4331785714287</v>
      </c>
      <c r="DT557">
        <v>976.5348928571429</v>
      </c>
      <c r="DU557">
        <v>22.95692857142857</v>
      </c>
      <c r="DV557">
        <v>21.08625357142857</v>
      </c>
      <c r="DW557">
        <v>936.2462857142857</v>
      </c>
      <c r="DX557">
        <v>22.83805</v>
      </c>
      <c r="DY557">
        <v>500.0098571428572</v>
      </c>
      <c r="DZ557">
        <v>91.04326071428571</v>
      </c>
      <c r="EA557">
        <v>0.02938914285714286</v>
      </c>
      <c r="EB557">
        <v>29.79668928571429</v>
      </c>
      <c r="EC557">
        <v>29.99500714285714</v>
      </c>
      <c r="ED557">
        <v>999.9000000000002</v>
      </c>
      <c r="EE557">
        <v>0</v>
      </c>
      <c r="EF557">
        <v>0</v>
      </c>
      <c r="EG557">
        <v>10003.32178571429</v>
      </c>
      <c r="EH557">
        <v>0</v>
      </c>
      <c r="EI557">
        <v>11.8036</v>
      </c>
      <c r="EJ557">
        <v>-41.10176785714286</v>
      </c>
      <c r="EK557">
        <v>957.4123214285713</v>
      </c>
      <c r="EL557">
        <v>997.5699642857143</v>
      </c>
      <c r="EM557">
        <v>1.870671428571429</v>
      </c>
      <c r="EN557">
        <v>976.5348928571429</v>
      </c>
      <c r="EO557">
        <v>21.08625357142857</v>
      </c>
      <c r="EP557">
        <v>2.090072857142857</v>
      </c>
      <c r="EQ557">
        <v>1.9197625</v>
      </c>
      <c r="ER557">
        <v>18.14372857142857</v>
      </c>
      <c r="ES557">
        <v>16.79762142857143</v>
      </c>
      <c r="ET557">
        <v>2000.011785714286</v>
      </c>
      <c r="EU557">
        <v>0.9800028214285713</v>
      </c>
      <c r="EV557">
        <v>0.01999675357142857</v>
      </c>
      <c r="EW557">
        <v>0</v>
      </c>
      <c r="EX557">
        <v>382.2008571428572</v>
      </c>
      <c r="EY557">
        <v>5.00097</v>
      </c>
      <c r="EZ557">
        <v>7688.36857142857</v>
      </c>
      <c r="FA557">
        <v>16707.70357142857</v>
      </c>
      <c r="FB557">
        <v>41.375</v>
      </c>
      <c r="FC557">
        <v>41.81199999999999</v>
      </c>
      <c r="FD557">
        <v>41.31199999999999</v>
      </c>
      <c r="FE557">
        <v>41.43699999999999</v>
      </c>
      <c r="FF557">
        <v>41.875</v>
      </c>
      <c r="FG557">
        <v>1955.1125</v>
      </c>
      <c r="FH557">
        <v>39.89000000000001</v>
      </c>
      <c r="FI557">
        <v>0</v>
      </c>
      <c r="FJ557">
        <v>1758825934.8</v>
      </c>
      <c r="FK557">
        <v>0</v>
      </c>
      <c r="FL557">
        <v>382.2573199999999</v>
      </c>
      <c r="FM557">
        <v>4.657846153595134</v>
      </c>
      <c r="FN557">
        <v>96.08615402568702</v>
      </c>
      <c r="FO557">
        <v>7689.377599999999</v>
      </c>
      <c r="FP557">
        <v>15</v>
      </c>
      <c r="FQ557">
        <v>0</v>
      </c>
      <c r="FR557" t="s">
        <v>441</v>
      </c>
      <c r="FS557">
        <v>1747247426.5</v>
      </c>
      <c r="FT557">
        <v>1747247420.5</v>
      </c>
      <c r="FU557">
        <v>0</v>
      </c>
      <c r="FV557">
        <v>1.027</v>
      </c>
      <c r="FW557">
        <v>0.031</v>
      </c>
      <c r="FX557">
        <v>0.02</v>
      </c>
      <c r="FY557">
        <v>0.05</v>
      </c>
      <c r="FZ557">
        <v>420</v>
      </c>
      <c r="GA557">
        <v>16</v>
      </c>
      <c r="GB557">
        <v>0.01</v>
      </c>
      <c r="GC557">
        <v>0.1</v>
      </c>
      <c r="GD557">
        <v>-40.94142195121951</v>
      </c>
      <c r="GE557">
        <v>-3.87601881533097</v>
      </c>
      <c r="GF557">
        <v>0.3947340843188258</v>
      </c>
      <c r="GG557">
        <v>0</v>
      </c>
      <c r="GH557">
        <v>381.9902941176471</v>
      </c>
      <c r="GI557">
        <v>4.464996179266763</v>
      </c>
      <c r="GJ557">
        <v>0.4883495330559729</v>
      </c>
      <c r="GK557">
        <v>-1</v>
      </c>
      <c r="GL557">
        <v>1.87157731707317</v>
      </c>
      <c r="GM557">
        <v>-0.04431094076654857</v>
      </c>
      <c r="GN557">
        <v>0.005979338010666895</v>
      </c>
      <c r="GO557">
        <v>1</v>
      </c>
      <c r="GP557">
        <v>1</v>
      </c>
      <c r="GQ557">
        <v>2</v>
      </c>
      <c r="GR557" t="s">
        <v>442</v>
      </c>
      <c r="GS557">
        <v>3.13557</v>
      </c>
      <c r="GT557">
        <v>2.68954</v>
      </c>
      <c r="GU557">
        <v>0.168601</v>
      </c>
      <c r="GV557">
        <v>0.17154</v>
      </c>
      <c r="GW557">
        <v>0.103647</v>
      </c>
      <c r="GX557">
        <v>0.09647310000000001</v>
      </c>
      <c r="GY557">
        <v>26396.8</v>
      </c>
      <c r="GZ557">
        <v>26356.7</v>
      </c>
      <c r="HA557">
        <v>29518.2</v>
      </c>
      <c r="HB557">
        <v>29403.2</v>
      </c>
      <c r="HC557">
        <v>34957.9</v>
      </c>
      <c r="HD557">
        <v>35190</v>
      </c>
      <c r="HE557">
        <v>41535.8</v>
      </c>
      <c r="HF557">
        <v>41772.9</v>
      </c>
      <c r="HG557">
        <v>1.92235</v>
      </c>
      <c r="HH557">
        <v>1.88177</v>
      </c>
      <c r="HI557">
        <v>0.0876561</v>
      </c>
      <c r="HJ557">
        <v>0</v>
      </c>
      <c r="HK557">
        <v>28.5677</v>
      </c>
      <c r="HL557">
        <v>999.9</v>
      </c>
      <c r="HM557">
        <v>51.9</v>
      </c>
      <c r="HN557">
        <v>31</v>
      </c>
      <c r="HO557">
        <v>25.7172</v>
      </c>
      <c r="HP557">
        <v>61.7339</v>
      </c>
      <c r="HQ557">
        <v>25.609</v>
      </c>
      <c r="HR557">
        <v>1</v>
      </c>
      <c r="HS557">
        <v>0.114352</v>
      </c>
      <c r="HT557">
        <v>0.043524</v>
      </c>
      <c r="HU557">
        <v>20.341</v>
      </c>
      <c r="HV557">
        <v>5.21759</v>
      </c>
      <c r="HW557">
        <v>12.0128</v>
      </c>
      <c r="HX557">
        <v>4.9889</v>
      </c>
      <c r="HY557">
        <v>3.28785</v>
      </c>
      <c r="HZ557">
        <v>9999</v>
      </c>
      <c r="IA557">
        <v>9999</v>
      </c>
      <c r="IB557">
        <v>9999</v>
      </c>
      <c r="IC557">
        <v>6.9</v>
      </c>
      <c r="ID557">
        <v>1.86763</v>
      </c>
      <c r="IE557">
        <v>1.86673</v>
      </c>
      <c r="IF557">
        <v>1.866</v>
      </c>
      <c r="IG557">
        <v>1.866</v>
      </c>
      <c r="IH557">
        <v>1.86784</v>
      </c>
      <c r="II557">
        <v>1.87028</v>
      </c>
      <c r="IJ557">
        <v>1.86895</v>
      </c>
      <c r="IK557">
        <v>1.87042</v>
      </c>
      <c r="IL557">
        <v>0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-0.841</v>
      </c>
      <c r="IZ557">
        <v>0.1187</v>
      </c>
      <c r="JA557">
        <v>-0.08430758455233166</v>
      </c>
      <c r="JB557">
        <v>-0.0005046786976645747</v>
      </c>
      <c r="JC557">
        <v>-2.788243218172637E-07</v>
      </c>
      <c r="JD557">
        <v>-1.458253586176284E-11</v>
      </c>
      <c r="JE557">
        <v>-0.06436460862781151</v>
      </c>
      <c r="JF557">
        <v>-0.004978686969522418</v>
      </c>
      <c r="JG557">
        <v>0.0008967905392753483</v>
      </c>
      <c r="JH557">
        <v>-1.433903952826167E-05</v>
      </c>
      <c r="JI557">
        <v>4</v>
      </c>
      <c r="JJ557">
        <v>2332</v>
      </c>
      <c r="JK557">
        <v>1</v>
      </c>
      <c r="JL557">
        <v>26</v>
      </c>
      <c r="JM557">
        <v>192975.1</v>
      </c>
      <c r="JN557">
        <v>192975.2</v>
      </c>
      <c r="JO557">
        <v>2.10449</v>
      </c>
      <c r="JP557">
        <v>2.24854</v>
      </c>
      <c r="JQ557">
        <v>1.39648</v>
      </c>
      <c r="JR557">
        <v>2.34741</v>
      </c>
      <c r="JS557">
        <v>1.49536</v>
      </c>
      <c r="JT557">
        <v>2.55859</v>
      </c>
      <c r="JU557">
        <v>36.4814</v>
      </c>
      <c r="JV557">
        <v>24.0612</v>
      </c>
      <c r="JW557">
        <v>18</v>
      </c>
      <c r="JX557">
        <v>490.949</v>
      </c>
      <c r="JY557">
        <v>455.175</v>
      </c>
      <c r="JZ557">
        <v>27.7468</v>
      </c>
      <c r="KA557">
        <v>29.0549</v>
      </c>
      <c r="KB557">
        <v>30.0002</v>
      </c>
      <c r="KC557">
        <v>28.8049</v>
      </c>
      <c r="KD557">
        <v>28.7247</v>
      </c>
      <c r="KE557">
        <v>42.1766</v>
      </c>
      <c r="KF557">
        <v>24.5524</v>
      </c>
      <c r="KG557">
        <v>74.6452</v>
      </c>
      <c r="KH557">
        <v>27.75</v>
      </c>
      <c r="KI557">
        <v>1021.67</v>
      </c>
      <c r="KJ557">
        <v>21.1866</v>
      </c>
      <c r="KK557">
        <v>100.882</v>
      </c>
      <c r="KL557">
        <v>100.45</v>
      </c>
    </row>
    <row r="558" spans="1:298">
      <c r="A558">
        <v>542</v>
      </c>
      <c r="B558">
        <v>1758825938.5</v>
      </c>
      <c r="C558">
        <v>12903.40000009537</v>
      </c>
      <c r="D558" t="s">
        <v>1533</v>
      </c>
      <c r="E558" t="s">
        <v>1534</v>
      </c>
      <c r="F558">
        <v>5</v>
      </c>
      <c r="G558" t="s">
        <v>1412</v>
      </c>
      <c r="H558" t="s">
        <v>437</v>
      </c>
      <c r="I558" t="s">
        <v>438</v>
      </c>
      <c r="J558">
        <v>1758825931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1030.770965982254</v>
      </c>
      <c r="AL558">
        <v>999.1081090909096</v>
      </c>
      <c r="AM558">
        <v>3.415883858450718</v>
      </c>
      <c r="AN558">
        <v>65.06535243092706</v>
      </c>
      <c r="AO558">
        <f>(AQ558 - AP558 + DZ558*1E3/(8.314*(EB558+273.15)) * AS558/DY558 * AR558) * DY558/(100*DM558) * 1000/(1000 - AQ558)</f>
        <v>0</v>
      </c>
      <c r="AP558">
        <v>21.09564277310987</v>
      </c>
      <c r="AQ558">
        <v>22.94021575757575</v>
      </c>
      <c r="AR558">
        <v>-3.848249664393365E-05</v>
      </c>
      <c r="AS558">
        <v>107.8944392308671</v>
      </c>
      <c r="AT558">
        <v>0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2.7</v>
      </c>
      <c r="DN558">
        <v>0.5</v>
      </c>
      <c r="DO558" t="s">
        <v>440</v>
      </c>
      <c r="DP558">
        <v>2</v>
      </c>
      <c r="DQ558" t="b">
        <v>1</v>
      </c>
      <c r="DR558">
        <v>1758825931</v>
      </c>
      <c r="DS558">
        <v>952.8984074074075</v>
      </c>
      <c r="DT558">
        <v>994.2652592592593</v>
      </c>
      <c r="DU558">
        <v>22.9511962962963</v>
      </c>
      <c r="DV558">
        <v>21.0908925925926</v>
      </c>
      <c r="DW558">
        <v>953.7303333333332</v>
      </c>
      <c r="DX558">
        <v>22.83240000000001</v>
      </c>
      <c r="DY558">
        <v>500.0304814814814</v>
      </c>
      <c r="DZ558">
        <v>91.04178148148149</v>
      </c>
      <c r="EA558">
        <v>0.02937713703703704</v>
      </c>
      <c r="EB558">
        <v>29.79595185185185</v>
      </c>
      <c r="EC558">
        <v>29.99909259259259</v>
      </c>
      <c r="ED558">
        <v>999.9000000000001</v>
      </c>
      <c r="EE558">
        <v>0</v>
      </c>
      <c r="EF558">
        <v>0</v>
      </c>
      <c r="EG558">
        <v>9996.612592592594</v>
      </c>
      <c r="EH558">
        <v>0</v>
      </c>
      <c r="EI558">
        <v>11.86516296296296</v>
      </c>
      <c r="EJ558">
        <v>-41.36681481481482</v>
      </c>
      <c r="EK558">
        <v>975.2822592592593</v>
      </c>
      <c r="EL558">
        <v>1015.687185185185</v>
      </c>
      <c r="EM558">
        <v>1.860306666666667</v>
      </c>
      <c r="EN558">
        <v>994.2652592592593</v>
      </c>
      <c r="EO558">
        <v>21.0908925925926</v>
      </c>
      <c r="EP558">
        <v>2.089517407407407</v>
      </c>
      <c r="EQ558">
        <v>1.920153333333333</v>
      </c>
      <c r="ER558">
        <v>18.1394962962963</v>
      </c>
      <c r="ES558">
        <v>16.80082962962963</v>
      </c>
      <c r="ET558">
        <v>1999.989259259259</v>
      </c>
      <c r="EU558">
        <v>0.9800026666666666</v>
      </c>
      <c r="EV558">
        <v>0.01999694444444445</v>
      </c>
      <c r="EW558">
        <v>0</v>
      </c>
      <c r="EX558">
        <v>382.6689259259259</v>
      </c>
      <c r="EY558">
        <v>5.00097</v>
      </c>
      <c r="EZ558">
        <v>7697.422222222223</v>
      </c>
      <c r="FA558">
        <v>16707.51481481481</v>
      </c>
      <c r="FB558">
        <v>41.37959259259259</v>
      </c>
      <c r="FC558">
        <v>41.81199999999999</v>
      </c>
      <c r="FD558">
        <v>41.31666666666666</v>
      </c>
      <c r="FE558">
        <v>41.43699999999999</v>
      </c>
      <c r="FF558">
        <v>41.875</v>
      </c>
      <c r="FG558">
        <v>1955.09037037037</v>
      </c>
      <c r="FH558">
        <v>39.89000000000001</v>
      </c>
      <c r="FI558">
        <v>0</v>
      </c>
      <c r="FJ558">
        <v>1758825939.6</v>
      </c>
      <c r="FK558">
        <v>0</v>
      </c>
      <c r="FL558">
        <v>382.6622399999999</v>
      </c>
      <c r="FM558">
        <v>4.006153854744919</v>
      </c>
      <c r="FN558">
        <v>111.391538637974</v>
      </c>
      <c r="FO558">
        <v>7697.750800000001</v>
      </c>
      <c r="FP558">
        <v>15</v>
      </c>
      <c r="FQ558">
        <v>0</v>
      </c>
      <c r="FR558" t="s">
        <v>441</v>
      </c>
      <c r="FS558">
        <v>1747247426.5</v>
      </c>
      <c r="FT558">
        <v>1747247420.5</v>
      </c>
      <c r="FU558">
        <v>0</v>
      </c>
      <c r="FV558">
        <v>1.027</v>
      </c>
      <c r="FW558">
        <v>0.031</v>
      </c>
      <c r="FX558">
        <v>0.02</v>
      </c>
      <c r="FY558">
        <v>0.05</v>
      </c>
      <c r="FZ558">
        <v>420</v>
      </c>
      <c r="GA558">
        <v>16</v>
      </c>
      <c r="GB558">
        <v>0.01</v>
      </c>
      <c r="GC558">
        <v>0.1</v>
      </c>
      <c r="GD558">
        <v>-41.1785225</v>
      </c>
      <c r="GE558">
        <v>-3.243538086303909</v>
      </c>
      <c r="GF558">
        <v>0.3402008814564563</v>
      </c>
      <c r="GG558">
        <v>0</v>
      </c>
      <c r="GH558">
        <v>382.3984705882353</v>
      </c>
      <c r="GI558">
        <v>5.010420167825782</v>
      </c>
      <c r="GJ558">
        <v>0.5366173593086789</v>
      </c>
      <c r="GK558">
        <v>-1</v>
      </c>
      <c r="GL558">
        <v>1.866416</v>
      </c>
      <c r="GM558">
        <v>-0.1080909568480335</v>
      </c>
      <c r="GN558">
        <v>0.01083396598665512</v>
      </c>
      <c r="GO558">
        <v>0</v>
      </c>
      <c r="GP558">
        <v>0</v>
      </c>
      <c r="GQ558">
        <v>2</v>
      </c>
      <c r="GR558" t="s">
        <v>450</v>
      </c>
      <c r="GS558">
        <v>3.13558</v>
      </c>
      <c r="GT558">
        <v>2.68947</v>
      </c>
      <c r="GU558">
        <v>0.170487</v>
      </c>
      <c r="GV558">
        <v>0.173338</v>
      </c>
      <c r="GW558">
        <v>0.103621</v>
      </c>
      <c r="GX558">
        <v>0.0965404</v>
      </c>
      <c r="GY558">
        <v>26337.1</v>
      </c>
      <c r="GZ558">
        <v>26299.4</v>
      </c>
      <c r="HA558">
        <v>29518.5</v>
      </c>
      <c r="HB558">
        <v>29403.1</v>
      </c>
      <c r="HC558">
        <v>34959.1</v>
      </c>
      <c r="HD558">
        <v>35187.4</v>
      </c>
      <c r="HE558">
        <v>41535.9</v>
      </c>
      <c r="HF558">
        <v>41772.9</v>
      </c>
      <c r="HG558">
        <v>1.92257</v>
      </c>
      <c r="HH558">
        <v>1.8825</v>
      </c>
      <c r="HI558">
        <v>0.08851290000000001</v>
      </c>
      <c r="HJ558">
        <v>0</v>
      </c>
      <c r="HK558">
        <v>28.5677</v>
      </c>
      <c r="HL558">
        <v>999.9</v>
      </c>
      <c r="HM558">
        <v>51.9</v>
      </c>
      <c r="HN558">
        <v>31</v>
      </c>
      <c r="HO558">
        <v>25.7175</v>
      </c>
      <c r="HP558">
        <v>61.8939</v>
      </c>
      <c r="HQ558">
        <v>25.597</v>
      </c>
      <c r="HR558">
        <v>1</v>
      </c>
      <c r="HS558">
        <v>0.114876</v>
      </c>
      <c r="HT558">
        <v>0.0718627</v>
      </c>
      <c r="HU558">
        <v>20.3407</v>
      </c>
      <c r="HV558">
        <v>5.21714</v>
      </c>
      <c r="HW558">
        <v>12.0125</v>
      </c>
      <c r="HX558">
        <v>4.98885</v>
      </c>
      <c r="HY558">
        <v>3.28768</v>
      </c>
      <c r="HZ558">
        <v>9999</v>
      </c>
      <c r="IA558">
        <v>9999</v>
      </c>
      <c r="IB558">
        <v>9999</v>
      </c>
      <c r="IC558">
        <v>6.9</v>
      </c>
      <c r="ID558">
        <v>1.86763</v>
      </c>
      <c r="IE558">
        <v>1.86676</v>
      </c>
      <c r="IF558">
        <v>1.866</v>
      </c>
      <c r="IG558">
        <v>1.866</v>
      </c>
      <c r="IH558">
        <v>1.86784</v>
      </c>
      <c r="II558">
        <v>1.87028</v>
      </c>
      <c r="IJ558">
        <v>1.86895</v>
      </c>
      <c r="IK558">
        <v>1.87042</v>
      </c>
      <c r="IL558">
        <v>0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-0.859</v>
      </c>
      <c r="IZ558">
        <v>0.1186</v>
      </c>
      <c r="JA558">
        <v>-0.08430758455233166</v>
      </c>
      <c r="JB558">
        <v>-0.0005046786976645747</v>
      </c>
      <c r="JC558">
        <v>-2.788243218172637E-07</v>
      </c>
      <c r="JD558">
        <v>-1.458253586176284E-11</v>
      </c>
      <c r="JE558">
        <v>-0.06436460862781151</v>
      </c>
      <c r="JF558">
        <v>-0.004978686969522418</v>
      </c>
      <c r="JG558">
        <v>0.0008967905392753483</v>
      </c>
      <c r="JH558">
        <v>-1.433903952826167E-05</v>
      </c>
      <c r="JI558">
        <v>4</v>
      </c>
      <c r="JJ558">
        <v>2332</v>
      </c>
      <c r="JK558">
        <v>1</v>
      </c>
      <c r="JL558">
        <v>26</v>
      </c>
      <c r="JM558">
        <v>192975.2</v>
      </c>
      <c r="JN558">
        <v>192975.3</v>
      </c>
      <c r="JO558">
        <v>2.13135</v>
      </c>
      <c r="JP558">
        <v>2.24121</v>
      </c>
      <c r="JQ558">
        <v>1.39648</v>
      </c>
      <c r="JR558">
        <v>2.33643</v>
      </c>
      <c r="JS558">
        <v>1.49536</v>
      </c>
      <c r="JT558">
        <v>2.62451</v>
      </c>
      <c r="JU558">
        <v>36.5051</v>
      </c>
      <c r="JV558">
        <v>24.0612</v>
      </c>
      <c r="JW558">
        <v>18</v>
      </c>
      <c r="JX558">
        <v>491.131</v>
      </c>
      <c r="JY558">
        <v>455.664</v>
      </c>
      <c r="JZ558">
        <v>27.7547</v>
      </c>
      <c r="KA558">
        <v>29.0593</v>
      </c>
      <c r="KB558">
        <v>30.0004</v>
      </c>
      <c r="KC558">
        <v>28.8098</v>
      </c>
      <c r="KD558">
        <v>28.729</v>
      </c>
      <c r="KE558">
        <v>42.7793</v>
      </c>
      <c r="KF558">
        <v>24.5524</v>
      </c>
      <c r="KG558">
        <v>74.6452</v>
      </c>
      <c r="KH558">
        <v>27.7526</v>
      </c>
      <c r="KI558">
        <v>1041.8</v>
      </c>
      <c r="KJ558">
        <v>21.2058</v>
      </c>
      <c r="KK558">
        <v>100.882</v>
      </c>
      <c r="KL558">
        <v>100.45</v>
      </c>
    </row>
    <row r="559" spans="1:298">
      <c r="A559">
        <v>543</v>
      </c>
      <c r="B559">
        <v>1758825943.5</v>
      </c>
      <c r="C559">
        <v>12908.40000009537</v>
      </c>
      <c r="D559" t="s">
        <v>1535</v>
      </c>
      <c r="E559" t="s">
        <v>1536</v>
      </c>
      <c r="F559">
        <v>5</v>
      </c>
      <c r="G559" t="s">
        <v>1412</v>
      </c>
      <c r="H559" t="s">
        <v>437</v>
      </c>
      <c r="I559" t="s">
        <v>438</v>
      </c>
      <c r="J559">
        <v>1758825935.714286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1047.574251700145</v>
      </c>
      <c r="AL559">
        <v>1016.012181818181</v>
      </c>
      <c r="AM559">
        <v>3.377233806260291</v>
      </c>
      <c r="AN559">
        <v>65.06535243092706</v>
      </c>
      <c r="AO559">
        <f>(AQ559 - AP559 + DZ559*1E3/(8.314*(EB559+273.15)) * AS559/DY559 * AR559) * DY559/(100*DM559) * 1000/(1000 - AQ559)</f>
        <v>0</v>
      </c>
      <c r="AP559">
        <v>21.12404010852111</v>
      </c>
      <c r="AQ559">
        <v>22.93850303030302</v>
      </c>
      <c r="AR559">
        <v>-1.38862735254633E-06</v>
      </c>
      <c r="AS559">
        <v>107.8944392308671</v>
      </c>
      <c r="AT559">
        <v>0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2.7</v>
      </c>
      <c r="DN559">
        <v>0.5</v>
      </c>
      <c r="DO559" t="s">
        <v>440</v>
      </c>
      <c r="DP559">
        <v>2</v>
      </c>
      <c r="DQ559" t="b">
        <v>1</v>
      </c>
      <c r="DR559">
        <v>1758825935.714286</v>
      </c>
      <c r="DS559">
        <v>968.5529999999999</v>
      </c>
      <c r="DT559">
        <v>1010.020142857143</v>
      </c>
      <c r="DU559">
        <v>22.94523928571429</v>
      </c>
      <c r="DV559">
        <v>21.10227142857143</v>
      </c>
      <c r="DW559">
        <v>969.402</v>
      </c>
      <c r="DX559">
        <v>22.82651785714286</v>
      </c>
      <c r="DY559">
        <v>500.0059642857142</v>
      </c>
      <c r="DZ559">
        <v>91.04123214285714</v>
      </c>
      <c r="EA559">
        <v>0.02937681785714286</v>
      </c>
      <c r="EB559">
        <v>29.7962</v>
      </c>
      <c r="EC559">
        <v>30.00124642857143</v>
      </c>
      <c r="ED559">
        <v>999.9000000000002</v>
      </c>
      <c r="EE559">
        <v>0</v>
      </c>
      <c r="EF559">
        <v>0</v>
      </c>
      <c r="EG559">
        <v>9992.384999999998</v>
      </c>
      <c r="EH559">
        <v>0</v>
      </c>
      <c r="EI559">
        <v>12.23478214285714</v>
      </c>
      <c r="EJ559">
        <v>-41.46719285714286</v>
      </c>
      <c r="EK559">
        <v>991.2985</v>
      </c>
      <c r="EL559">
        <v>1031.793928571429</v>
      </c>
      <c r="EM559">
        <v>1.842969285714286</v>
      </c>
      <c r="EN559">
        <v>1010.020142857143</v>
      </c>
      <c r="EO559">
        <v>21.10227142857143</v>
      </c>
      <c r="EP559">
        <v>2.0889625</v>
      </c>
      <c r="EQ559">
        <v>1.921177142857143</v>
      </c>
      <c r="ER559">
        <v>18.13527142857142</v>
      </c>
      <c r="ES559">
        <v>16.80923214285714</v>
      </c>
      <c r="ET559">
        <v>2000.005</v>
      </c>
      <c r="EU559">
        <v>0.9800028214285713</v>
      </c>
      <c r="EV559">
        <v>0.01999675</v>
      </c>
      <c r="EW559">
        <v>0</v>
      </c>
      <c r="EX559">
        <v>383.0423214285714</v>
      </c>
      <c r="EY559">
        <v>5.00097</v>
      </c>
      <c r="EZ559">
        <v>7706.019285714286</v>
      </c>
      <c r="FA559">
        <v>16707.64285714286</v>
      </c>
      <c r="FB559">
        <v>41.38385714285715</v>
      </c>
      <c r="FC559">
        <v>41.81649999999998</v>
      </c>
      <c r="FD559">
        <v>41.32099999999999</v>
      </c>
      <c r="FE559">
        <v>41.43699999999999</v>
      </c>
      <c r="FF559">
        <v>41.875</v>
      </c>
      <c r="FG559">
        <v>1955.105714285714</v>
      </c>
      <c r="FH559">
        <v>39.89000000000001</v>
      </c>
      <c r="FI559">
        <v>0</v>
      </c>
      <c r="FJ559">
        <v>1758825945</v>
      </c>
      <c r="FK559">
        <v>0</v>
      </c>
      <c r="FL559">
        <v>383.0784615384616</v>
      </c>
      <c r="FM559">
        <v>4.937572641407948</v>
      </c>
      <c r="FN559">
        <v>111.8324784818814</v>
      </c>
      <c r="FO559">
        <v>7706.962307692308</v>
      </c>
      <c r="FP559">
        <v>15</v>
      </c>
      <c r="FQ559">
        <v>0</v>
      </c>
      <c r="FR559" t="s">
        <v>441</v>
      </c>
      <c r="FS559">
        <v>1747247426.5</v>
      </c>
      <c r="FT559">
        <v>1747247420.5</v>
      </c>
      <c r="FU559">
        <v>0</v>
      </c>
      <c r="FV559">
        <v>1.027</v>
      </c>
      <c r="FW559">
        <v>0.031</v>
      </c>
      <c r="FX559">
        <v>0.02</v>
      </c>
      <c r="FY559">
        <v>0.05</v>
      </c>
      <c r="FZ559">
        <v>420</v>
      </c>
      <c r="GA559">
        <v>16</v>
      </c>
      <c r="GB559">
        <v>0.01</v>
      </c>
      <c r="GC559">
        <v>0.1</v>
      </c>
      <c r="GD559">
        <v>-41.364515</v>
      </c>
      <c r="GE559">
        <v>-1.262048780487729</v>
      </c>
      <c r="GF559">
        <v>0.2053785109864229</v>
      </c>
      <c r="GG559">
        <v>0</v>
      </c>
      <c r="GH559">
        <v>382.8094705882353</v>
      </c>
      <c r="GI559">
        <v>5.051031323071207</v>
      </c>
      <c r="GJ559">
        <v>0.5488239423742228</v>
      </c>
      <c r="GK559">
        <v>-1</v>
      </c>
      <c r="GL559">
        <v>1.85154725</v>
      </c>
      <c r="GM559">
        <v>-0.2050904690431607</v>
      </c>
      <c r="GN559">
        <v>0.02087716910736464</v>
      </c>
      <c r="GO559">
        <v>0</v>
      </c>
      <c r="GP559">
        <v>0</v>
      </c>
      <c r="GQ559">
        <v>2</v>
      </c>
      <c r="GR559" t="s">
        <v>450</v>
      </c>
      <c r="GS559">
        <v>3.1356</v>
      </c>
      <c r="GT559">
        <v>2.68966</v>
      </c>
      <c r="GU559">
        <v>0.172353</v>
      </c>
      <c r="GV559">
        <v>0.175228</v>
      </c>
      <c r="GW559">
        <v>0.10362</v>
      </c>
      <c r="GX559">
        <v>0.0965897</v>
      </c>
      <c r="GY559">
        <v>26277.6</v>
      </c>
      <c r="GZ559">
        <v>26239</v>
      </c>
      <c r="HA559">
        <v>29518.3</v>
      </c>
      <c r="HB559">
        <v>29402.9</v>
      </c>
      <c r="HC559">
        <v>34958.5</v>
      </c>
      <c r="HD559">
        <v>35185.3</v>
      </c>
      <c r="HE559">
        <v>41535.1</v>
      </c>
      <c r="HF559">
        <v>41772.7</v>
      </c>
      <c r="HG559">
        <v>1.92235</v>
      </c>
      <c r="HH559">
        <v>1.88185</v>
      </c>
      <c r="HI559">
        <v>0.0884756</v>
      </c>
      <c r="HJ559">
        <v>0</v>
      </c>
      <c r="HK559">
        <v>28.5653</v>
      </c>
      <c r="HL559">
        <v>999.9</v>
      </c>
      <c r="HM559">
        <v>51.9</v>
      </c>
      <c r="HN559">
        <v>31</v>
      </c>
      <c r="HO559">
        <v>25.7182</v>
      </c>
      <c r="HP559">
        <v>61.9639</v>
      </c>
      <c r="HQ559">
        <v>25.625</v>
      </c>
      <c r="HR559">
        <v>1</v>
      </c>
      <c r="HS559">
        <v>0.115112</v>
      </c>
      <c r="HT559">
        <v>0.0982135</v>
      </c>
      <c r="HU559">
        <v>20.3407</v>
      </c>
      <c r="HV559">
        <v>5.21639</v>
      </c>
      <c r="HW559">
        <v>12.0111</v>
      </c>
      <c r="HX559">
        <v>4.9885</v>
      </c>
      <c r="HY559">
        <v>3.28772</v>
      </c>
      <c r="HZ559">
        <v>9999</v>
      </c>
      <c r="IA559">
        <v>9999</v>
      </c>
      <c r="IB559">
        <v>9999</v>
      </c>
      <c r="IC559">
        <v>6.9</v>
      </c>
      <c r="ID559">
        <v>1.86764</v>
      </c>
      <c r="IE559">
        <v>1.86676</v>
      </c>
      <c r="IF559">
        <v>1.86604</v>
      </c>
      <c r="IG559">
        <v>1.86601</v>
      </c>
      <c r="IH559">
        <v>1.86784</v>
      </c>
      <c r="II559">
        <v>1.87029</v>
      </c>
      <c r="IJ559">
        <v>1.86898</v>
      </c>
      <c r="IK559">
        <v>1.87042</v>
      </c>
      <c r="IL559">
        <v>0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-0.877</v>
      </c>
      <c r="IZ559">
        <v>0.1187</v>
      </c>
      <c r="JA559">
        <v>-0.08430758455233166</v>
      </c>
      <c r="JB559">
        <v>-0.0005046786976645747</v>
      </c>
      <c r="JC559">
        <v>-2.788243218172637E-07</v>
      </c>
      <c r="JD559">
        <v>-1.458253586176284E-11</v>
      </c>
      <c r="JE559">
        <v>-0.06436460862781151</v>
      </c>
      <c r="JF559">
        <v>-0.004978686969522418</v>
      </c>
      <c r="JG559">
        <v>0.0008967905392753483</v>
      </c>
      <c r="JH559">
        <v>-1.433903952826167E-05</v>
      </c>
      <c r="JI559">
        <v>4</v>
      </c>
      <c r="JJ559">
        <v>2332</v>
      </c>
      <c r="JK559">
        <v>1</v>
      </c>
      <c r="JL559">
        <v>26</v>
      </c>
      <c r="JM559">
        <v>192975.3</v>
      </c>
      <c r="JN559">
        <v>192975.4</v>
      </c>
      <c r="JO559">
        <v>2.16187</v>
      </c>
      <c r="JP559">
        <v>2.24609</v>
      </c>
      <c r="JQ559">
        <v>1.39648</v>
      </c>
      <c r="JR559">
        <v>2.34619</v>
      </c>
      <c r="JS559">
        <v>1.49536</v>
      </c>
      <c r="JT559">
        <v>2.72217</v>
      </c>
      <c r="JU559">
        <v>36.5051</v>
      </c>
      <c r="JV559">
        <v>24.0612</v>
      </c>
      <c r="JW559">
        <v>18</v>
      </c>
      <c r="JX559">
        <v>491.023</v>
      </c>
      <c r="JY559">
        <v>455.293</v>
      </c>
      <c r="JZ559">
        <v>27.7565</v>
      </c>
      <c r="KA559">
        <v>29.063</v>
      </c>
      <c r="KB559">
        <v>30.0004</v>
      </c>
      <c r="KC559">
        <v>28.8141</v>
      </c>
      <c r="KD559">
        <v>28.7339</v>
      </c>
      <c r="KE559">
        <v>43.2996</v>
      </c>
      <c r="KF559">
        <v>24.255</v>
      </c>
      <c r="KG559">
        <v>74.6452</v>
      </c>
      <c r="KH559">
        <v>27.752</v>
      </c>
      <c r="KI559">
        <v>1055.19</v>
      </c>
      <c r="KJ559">
        <v>21.2311</v>
      </c>
      <c r="KK559">
        <v>100.881</v>
      </c>
      <c r="KL559">
        <v>100.45</v>
      </c>
    </row>
    <row r="560" spans="1:298">
      <c r="A560">
        <v>544</v>
      </c>
      <c r="B560">
        <v>1758825948.5</v>
      </c>
      <c r="C560">
        <v>12913.40000009537</v>
      </c>
      <c r="D560" t="s">
        <v>1537</v>
      </c>
      <c r="E560" t="s">
        <v>1538</v>
      </c>
      <c r="F560">
        <v>5</v>
      </c>
      <c r="G560" t="s">
        <v>1412</v>
      </c>
      <c r="H560" t="s">
        <v>437</v>
      </c>
      <c r="I560" t="s">
        <v>438</v>
      </c>
      <c r="J560">
        <v>1758825941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1065.321925850936</v>
      </c>
      <c r="AL560">
        <v>1033.439818181818</v>
      </c>
      <c r="AM560">
        <v>3.481717416847735</v>
      </c>
      <c r="AN560">
        <v>65.06535243092706</v>
      </c>
      <c r="AO560">
        <f>(AQ560 - AP560 + DZ560*1E3/(8.314*(EB560+273.15)) * AS560/DY560 * AR560) * DY560/(100*DM560) * 1000/(1000 - AQ560)</f>
        <v>0</v>
      </c>
      <c r="AP560">
        <v>21.16106605853422</v>
      </c>
      <c r="AQ560">
        <v>22.94461636363635</v>
      </c>
      <c r="AR560">
        <v>1.912759459487024E-05</v>
      </c>
      <c r="AS560">
        <v>107.8944392308671</v>
      </c>
      <c r="AT560">
        <v>0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2.7</v>
      </c>
      <c r="DN560">
        <v>0.5</v>
      </c>
      <c r="DO560" t="s">
        <v>440</v>
      </c>
      <c r="DP560">
        <v>2</v>
      </c>
      <c r="DQ560" t="b">
        <v>1</v>
      </c>
      <c r="DR560">
        <v>1758825941</v>
      </c>
      <c r="DS560">
        <v>986.2000370370371</v>
      </c>
      <c r="DT560">
        <v>1027.776296296296</v>
      </c>
      <c r="DU560">
        <v>22.94143333333334</v>
      </c>
      <c r="DV560">
        <v>21.1254074074074</v>
      </c>
      <c r="DW560">
        <v>987.068925925926</v>
      </c>
      <c r="DX560">
        <v>22.82275555555555</v>
      </c>
      <c r="DY560">
        <v>500.0079259259259</v>
      </c>
      <c r="DZ560">
        <v>91.04141851851853</v>
      </c>
      <c r="EA560">
        <v>0.02936433703703703</v>
      </c>
      <c r="EB560">
        <v>29.79748888888889</v>
      </c>
      <c r="EC560">
        <v>30.0060962962963</v>
      </c>
      <c r="ED560">
        <v>999.9000000000001</v>
      </c>
      <c r="EE560">
        <v>0</v>
      </c>
      <c r="EF560">
        <v>0</v>
      </c>
      <c r="EG560">
        <v>9993.334444444445</v>
      </c>
      <c r="EH560">
        <v>0</v>
      </c>
      <c r="EI560">
        <v>12.59428888888889</v>
      </c>
      <c r="EJ560">
        <v>-41.57630740740741</v>
      </c>
      <c r="EK560">
        <v>1009.355851851852</v>
      </c>
      <c r="EL560">
        <v>1049.957777777778</v>
      </c>
      <c r="EM560">
        <v>1.816024074074074</v>
      </c>
      <c r="EN560">
        <v>1027.776296296296</v>
      </c>
      <c r="EO560">
        <v>21.1254074074074</v>
      </c>
      <c r="EP560">
        <v>2.08862</v>
      </c>
      <c r="EQ560">
        <v>1.923286666666667</v>
      </c>
      <c r="ER560">
        <v>18.13265555555556</v>
      </c>
      <c r="ES560">
        <v>16.82651851851852</v>
      </c>
      <c r="ET560">
        <v>1999.97962962963</v>
      </c>
      <c r="EU560">
        <v>0.9800026296296296</v>
      </c>
      <c r="EV560">
        <v>0.01999694814814815</v>
      </c>
      <c r="EW560">
        <v>0</v>
      </c>
      <c r="EX560">
        <v>383.5027777777778</v>
      </c>
      <c r="EY560">
        <v>5.00097</v>
      </c>
      <c r="EZ560">
        <v>7714.992222222222</v>
      </c>
      <c r="FA560">
        <v>16707.42222222222</v>
      </c>
      <c r="FB560">
        <v>41.39566666666666</v>
      </c>
      <c r="FC560">
        <v>41.82133333333332</v>
      </c>
      <c r="FD560">
        <v>41.33299999999999</v>
      </c>
      <c r="FE560">
        <v>41.43699999999999</v>
      </c>
      <c r="FF560">
        <v>41.875</v>
      </c>
      <c r="FG560">
        <v>1955.08037037037</v>
      </c>
      <c r="FH560">
        <v>39.89000000000001</v>
      </c>
      <c r="FI560">
        <v>0</v>
      </c>
      <c r="FJ560">
        <v>1758825949.8</v>
      </c>
      <c r="FK560">
        <v>0</v>
      </c>
      <c r="FL560">
        <v>383.4856923076923</v>
      </c>
      <c r="FM560">
        <v>4.167589755557548</v>
      </c>
      <c r="FN560">
        <v>97.97504279891331</v>
      </c>
      <c r="FO560">
        <v>7715.15653846154</v>
      </c>
      <c r="FP560">
        <v>15</v>
      </c>
      <c r="FQ560">
        <v>0</v>
      </c>
      <c r="FR560" t="s">
        <v>441</v>
      </c>
      <c r="FS560">
        <v>1747247426.5</v>
      </c>
      <c r="FT560">
        <v>1747247420.5</v>
      </c>
      <c r="FU560">
        <v>0</v>
      </c>
      <c r="FV560">
        <v>1.027</v>
      </c>
      <c r="FW560">
        <v>0.031</v>
      </c>
      <c r="FX560">
        <v>0.02</v>
      </c>
      <c r="FY560">
        <v>0.05</v>
      </c>
      <c r="FZ560">
        <v>420</v>
      </c>
      <c r="GA560">
        <v>16</v>
      </c>
      <c r="GB560">
        <v>0.01</v>
      </c>
      <c r="GC560">
        <v>0.1</v>
      </c>
      <c r="GD560">
        <v>-41.5430525</v>
      </c>
      <c r="GE560">
        <v>-1.245371482176335</v>
      </c>
      <c r="GF560">
        <v>0.2246222039197153</v>
      </c>
      <c r="GG560">
        <v>0</v>
      </c>
      <c r="GH560">
        <v>383.1663529411764</v>
      </c>
      <c r="GI560">
        <v>5.00928953770454</v>
      </c>
      <c r="GJ560">
        <v>0.5398937739937656</v>
      </c>
      <c r="GK560">
        <v>-1</v>
      </c>
      <c r="GL560">
        <v>1.8318095</v>
      </c>
      <c r="GM560">
        <v>-0.2981056660412754</v>
      </c>
      <c r="GN560">
        <v>0.02963623389956962</v>
      </c>
      <c r="GO560">
        <v>0</v>
      </c>
      <c r="GP560">
        <v>0</v>
      </c>
      <c r="GQ560">
        <v>2</v>
      </c>
      <c r="GR560" t="s">
        <v>450</v>
      </c>
      <c r="GS560">
        <v>3.13562</v>
      </c>
      <c r="GT560">
        <v>2.68957</v>
      </c>
      <c r="GU560">
        <v>0.174233</v>
      </c>
      <c r="GV560">
        <v>0.177012</v>
      </c>
      <c r="GW560">
        <v>0.103642</v>
      </c>
      <c r="GX560">
        <v>0.0967953</v>
      </c>
      <c r="GY560">
        <v>26217.4</v>
      </c>
      <c r="GZ560">
        <v>26181.8</v>
      </c>
      <c r="HA560">
        <v>29517.8</v>
      </c>
      <c r="HB560">
        <v>29402.5</v>
      </c>
      <c r="HC560">
        <v>34957.2</v>
      </c>
      <c r="HD560">
        <v>35176.8</v>
      </c>
      <c r="HE560">
        <v>41534.6</v>
      </c>
      <c r="HF560">
        <v>41772.2</v>
      </c>
      <c r="HG560">
        <v>1.9222</v>
      </c>
      <c r="HH560">
        <v>1.88188</v>
      </c>
      <c r="HI560">
        <v>0.0889972</v>
      </c>
      <c r="HJ560">
        <v>0</v>
      </c>
      <c r="HK560">
        <v>28.5636</v>
      </c>
      <c r="HL560">
        <v>999.9</v>
      </c>
      <c r="HM560">
        <v>51.9</v>
      </c>
      <c r="HN560">
        <v>31</v>
      </c>
      <c r="HO560">
        <v>25.7167</v>
      </c>
      <c r="HP560">
        <v>62.0639</v>
      </c>
      <c r="HQ560">
        <v>25.597</v>
      </c>
      <c r="HR560">
        <v>1</v>
      </c>
      <c r="HS560">
        <v>0.115686</v>
      </c>
      <c r="HT560">
        <v>0.141936</v>
      </c>
      <c r="HU560">
        <v>20.3408</v>
      </c>
      <c r="HV560">
        <v>5.21624</v>
      </c>
      <c r="HW560">
        <v>12.0113</v>
      </c>
      <c r="HX560">
        <v>4.98885</v>
      </c>
      <c r="HY560">
        <v>3.28763</v>
      </c>
      <c r="HZ560">
        <v>9999</v>
      </c>
      <c r="IA560">
        <v>9999</v>
      </c>
      <c r="IB560">
        <v>9999</v>
      </c>
      <c r="IC560">
        <v>6.9</v>
      </c>
      <c r="ID560">
        <v>1.86763</v>
      </c>
      <c r="IE560">
        <v>1.86676</v>
      </c>
      <c r="IF560">
        <v>1.86602</v>
      </c>
      <c r="IG560">
        <v>1.866</v>
      </c>
      <c r="IH560">
        <v>1.86784</v>
      </c>
      <c r="II560">
        <v>1.87029</v>
      </c>
      <c r="IJ560">
        <v>1.86898</v>
      </c>
      <c r="IK560">
        <v>1.87042</v>
      </c>
      <c r="IL560">
        <v>0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-0.9</v>
      </c>
      <c r="IZ560">
        <v>0.1188</v>
      </c>
      <c r="JA560">
        <v>-0.08430758455233166</v>
      </c>
      <c r="JB560">
        <v>-0.0005046786976645747</v>
      </c>
      <c r="JC560">
        <v>-2.788243218172637E-07</v>
      </c>
      <c r="JD560">
        <v>-1.458253586176284E-11</v>
      </c>
      <c r="JE560">
        <v>-0.06436460862781151</v>
      </c>
      <c r="JF560">
        <v>-0.004978686969522418</v>
      </c>
      <c r="JG560">
        <v>0.0008967905392753483</v>
      </c>
      <c r="JH560">
        <v>-1.433903952826167E-05</v>
      </c>
      <c r="JI560">
        <v>4</v>
      </c>
      <c r="JJ560">
        <v>2332</v>
      </c>
      <c r="JK560">
        <v>1</v>
      </c>
      <c r="JL560">
        <v>26</v>
      </c>
      <c r="JM560">
        <v>192975.4</v>
      </c>
      <c r="JN560">
        <v>192975.5</v>
      </c>
      <c r="JO560">
        <v>2.18628</v>
      </c>
      <c r="JP560">
        <v>2.24731</v>
      </c>
      <c r="JQ560">
        <v>1.39648</v>
      </c>
      <c r="JR560">
        <v>2.34619</v>
      </c>
      <c r="JS560">
        <v>1.49536</v>
      </c>
      <c r="JT560">
        <v>2.55981</v>
      </c>
      <c r="JU560">
        <v>36.5051</v>
      </c>
      <c r="JV560">
        <v>24.0612</v>
      </c>
      <c r="JW560">
        <v>18</v>
      </c>
      <c r="JX560">
        <v>490.958</v>
      </c>
      <c r="JY560">
        <v>455.34</v>
      </c>
      <c r="JZ560">
        <v>27.7524</v>
      </c>
      <c r="KA560">
        <v>29.0674</v>
      </c>
      <c r="KB560">
        <v>30.0006</v>
      </c>
      <c r="KC560">
        <v>28.8178</v>
      </c>
      <c r="KD560">
        <v>28.738</v>
      </c>
      <c r="KE560">
        <v>43.8871</v>
      </c>
      <c r="KF560">
        <v>24.255</v>
      </c>
      <c r="KG560">
        <v>74.6452</v>
      </c>
      <c r="KH560">
        <v>27.7433</v>
      </c>
      <c r="KI560">
        <v>1075.24</v>
      </c>
      <c r="KJ560">
        <v>21.2383</v>
      </c>
      <c r="KK560">
        <v>100.879</v>
      </c>
      <c r="KL560">
        <v>100.448</v>
      </c>
    </row>
    <row r="561" spans="1:298">
      <c r="A561">
        <v>545</v>
      </c>
      <c r="B561">
        <v>1758825953.5</v>
      </c>
      <c r="C561">
        <v>12918.40000009537</v>
      </c>
      <c r="D561" t="s">
        <v>1539</v>
      </c>
      <c r="E561" t="s">
        <v>1540</v>
      </c>
      <c r="F561">
        <v>5</v>
      </c>
      <c r="G561" t="s">
        <v>1412</v>
      </c>
      <c r="H561" t="s">
        <v>437</v>
      </c>
      <c r="I561" t="s">
        <v>438</v>
      </c>
      <c r="J561">
        <v>1758825945.714286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1082.276267036752</v>
      </c>
      <c r="AL561">
        <v>1050.617757575757</v>
      </c>
      <c r="AM561">
        <v>3.453110502279493</v>
      </c>
      <c r="AN561">
        <v>65.06535243092706</v>
      </c>
      <c r="AO561">
        <f>(AQ561 - AP561 + DZ561*1E3/(8.314*(EB561+273.15)) * AS561/DY561 * AR561) * DY561/(100*DM561) * 1000/(1000 - AQ561)</f>
        <v>0</v>
      </c>
      <c r="AP561">
        <v>21.20145436672497</v>
      </c>
      <c r="AQ561">
        <v>22.96324969696969</v>
      </c>
      <c r="AR561">
        <v>6.413071152140164E-05</v>
      </c>
      <c r="AS561">
        <v>107.8944392308671</v>
      </c>
      <c r="AT561">
        <v>0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2.7</v>
      </c>
      <c r="DN561">
        <v>0.5</v>
      </c>
      <c r="DO561" t="s">
        <v>440</v>
      </c>
      <c r="DP561">
        <v>2</v>
      </c>
      <c r="DQ561" t="b">
        <v>1</v>
      </c>
      <c r="DR561">
        <v>1758825945.714286</v>
      </c>
      <c r="DS561">
        <v>1001.985928571429</v>
      </c>
      <c r="DT561">
        <v>1043.603928571428</v>
      </c>
      <c r="DU561">
        <v>22.94543214285715</v>
      </c>
      <c r="DV561">
        <v>21.15811071428572</v>
      </c>
      <c r="DW561">
        <v>1002.871892857143</v>
      </c>
      <c r="DX561">
        <v>22.82671071428572</v>
      </c>
      <c r="DY561">
        <v>499.9702142857143</v>
      </c>
      <c r="DZ561">
        <v>91.0416142857143</v>
      </c>
      <c r="EA561">
        <v>0.02932018928571429</v>
      </c>
      <c r="EB561">
        <v>29.79919642857143</v>
      </c>
      <c r="EC561">
        <v>30.00975714285714</v>
      </c>
      <c r="ED561">
        <v>999.9000000000002</v>
      </c>
      <c r="EE561">
        <v>0</v>
      </c>
      <c r="EF561">
        <v>0</v>
      </c>
      <c r="EG561">
        <v>9998.823928571432</v>
      </c>
      <c r="EH561">
        <v>0</v>
      </c>
      <c r="EI561">
        <v>12.79474285714285</v>
      </c>
      <c r="EJ561">
        <v>-41.61842142857143</v>
      </c>
      <c r="EK561">
        <v>1025.516321428571</v>
      </c>
      <c r="EL561">
        <v>1066.162857142857</v>
      </c>
      <c r="EM561">
        <v>1.78732</v>
      </c>
      <c r="EN561">
        <v>1043.603928571428</v>
      </c>
      <c r="EO561">
        <v>21.15811071428572</v>
      </c>
      <c r="EP561">
        <v>2.088988571428572</v>
      </c>
      <c r="EQ561">
        <v>1.926268214285715</v>
      </c>
      <c r="ER561">
        <v>18.13546428571428</v>
      </c>
      <c r="ES561">
        <v>16.85092142857143</v>
      </c>
      <c r="ET561">
        <v>1999.975714285714</v>
      </c>
      <c r="EU561">
        <v>0.9800025714285712</v>
      </c>
      <c r="EV561">
        <v>0.01999696785714286</v>
      </c>
      <c r="EW561">
        <v>0</v>
      </c>
      <c r="EX561">
        <v>383.79375</v>
      </c>
      <c r="EY561">
        <v>5.00097</v>
      </c>
      <c r="EZ561">
        <v>7721.591428571429</v>
      </c>
      <c r="FA561">
        <v>16707.38571428572</v>
      </c>
      <c r="FB561">
        <v>41.40157142857142</v>
      </c>
      <c r="FC561">
        <v>41.82099999999998</v>
      </c>
      <c r="FD561">
        <v>41.33449999999999</v>
      </c>
      <c r="FE561">
        <v>41.43699999999999</v>
      </c>
      <c r="FF561">
        <v>41.875</v>
      </c>
      <c r="FG561">
        <v>1955.076071428571</v>
      </c>
      <c r="FH561">
        <v>39.89000000000001</v>
      </c>
      <c r="FI561">
        <v>0</v>
      </c>
      <c r="FJ561">
        <v>1758825954.6</v>
      </c>
      <c r="FK561">
        <v>0</v>
      </c>
      <c r="FL561">
        <v>383.7925384615385</v>
      </c>
      <c r="FM561">
        <v>4.248205129199156</v>
      </c>
      <c r="FN561">
        <v>70.36820513758681</v>
      </c>
      <c r="FO561">
        <v>7721.915</v>
      </c>
      <c r="FP561">
        <v>15</v>
      </c>
      <c r="FQ561">
        <v>0</v>
      </c>
      <c r="FR561" t="s">
        <v>441</v>
      </c>
      <c r="FS561">
        <v>1747247426.5</v>
      </c>
      <c r="FT561">
        <v>1747247420.5</v>
      </c>
      <c r="FU561">
        <v>0</v>
      </c>
      <c r="FV561">
        <v>1.027</v>
      </c>
      <c r="FW561">
        <v>0.031</v>
      </c>
      <c r="FX561">
        <v>0.02</v>
      </c>
      <c r="FY561">
        <v>0.05</v>
      </c>
      <c r="FZ561">
        <v>420</v>
      </c>
      <c r="GA561">
        <v>16</v>
      </c>
      <c r="GB561">
        <v>0.01</v>
      </c>
      <c r="GC561">
        <v>0.1</v>
      </c>
      <c r="GD561">
        <v>-41.5869525</v>
      </c>
      <c r="GE561">
        <v>-0.8555876172606272</v>
      </c>
      <c r="GF561">
        <v>0.2156496950931073</v>
      </c>
      <c r="GG561">
        <v>0</v>
      </c>
      <c r="GH561">
        <v>383.5796470588235</v>
      </c>
      <c r="GI561">
        <v>4.107318564811101</v>
      </c>
      <c r="GJ561">
        <v>0.4615478359220089</v>
      </c>
      <c r="GK561">
        <v>-1</v>
      </c>
      <c r="GL561">
        <v>1.804909</v>
      </c>
      <c r="GM561">
        <v>-0.3685785365853655</v>
      </c>
      <c r="GN561">
        <v>0.03623049570458566</v>
      </c>
      <c r="GO561">
        <v>0</v>
      </c>
      <c r="GP561">
        <v>0</v>
      </c>
      <c r="GQ561">
        <v>2</v>
      </c>
      <c r="GR561" t="s">
        <v>450</v>
      </c>
      <c r="GS561">
        <v>3.13554</v>
      </c>
      <c r="GT561">
        <v>2.68946</v>
      </c>
      <c r="GU561">
        <v>0.176084</v>
      </c>
      <c r="GV561">
        <v>0.17881</v>
      </c>
      <c r="GW561">
        <v>0.1037</v>
      </c>
      <c r="GX561">
        <v>0.0968379</v>
      </c>
      <c r="GY561">
        <v>26158.4</v>
      </c>
      <c r="GZ561">
        <v>26124.4</v>
      </c>
      <c r="HA561">
        <v>29517.7</v>
      </c>
      <c r="HB561">
        <v>29402.4</v>
      </c>
      <c r="HC561">
        <v>34954.8</v>
      </c>
      <c r="HD561">
        <v>35175</v>
      </c>
      <c r="HE561">
        <v>41534.4</v>
      </c>
      <c r="HF561">
        <v>41772</v>
      </c>
      <c r="HG561">
        <v>1.92213</v>
      </c>
      <c r="HH561">
        <v>1.8817</v>
      </c>
      <c r="HI561">
        <v>0.0891834</v>
      </c>
      <c r="HJ561">
        <v>0</v>
      </c>
      <c r="HK561">
        <v>28.5629</v>
      </c>
      <c r="HL561">
        <v>999.9</v>
      </c>
      <c r="HM561">
        <v>51.9</v>
      </c>
      <c r="HN561">
        <v>31</v>
      </c>
      <c r="HO561">
        <v>25.7193</v>
      </c>
      <c r="HP561">
        <v>61.8039</v>
      </c>
      <c r="HQ561">
        <v>25.605</v>
      </c>
      <c r="HR561">
        <v>1</v>
      </c>
      <c r="HS561">
        <v>0.116156</v>
      </c>
      <c r="HT561">
        <v>0.163107</v>
      </c>
      <c r="HU561">
        <v>20.3408</v>
      </c>
      <c r="HV561">
        <v>5.21684</v>
      </c>
      <c r="HW561">
        <v>12.0113</v>
      </c>
      <c r="HX561">
        <v>4.98855</v>
      </c>
      <c r="HY561">
        <v>3.28772</v>
      </c>
      <c r="HZ561">
        <v>9999</v>
      </c>
      <c r="IA561">
        <v>9999</v>
      </c>
      <c r="IB561">
        <v>9999</v>
      </c>
      <c r="IC561">
        <v>7</v>
      </c>
      <c r="ID561">
        <v>1.86763</v>
      </c>
      <c r="IE561">
        <v>1.86676</v>
      </c>
      <c r="IF561">
        <v>1.86602</v>
      </c>
      <c r="IG561">
        <v>1.866</v>
      </c>
      <c r="IH561">
        <v>1.86784</v>
      </c>
      <c r="II561">
        <v>1.8703</v>
      </c>
      <c r="IJ561">
        <v>1.86896</v>
      </c>
      <c r="IK561">
        <v>1.87042</v>
      </c>
      <c r="IL561">
        <v>0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-0.92</v>
      </c>
      <c r="IZ561">
        <v>0.119</v>
      </c>
      <c r="JA561">
        <v>-0.08430758455233166</v>
      </c>
      <c r="JB561">
        <v>-0.0005046786976645747</v>
      </c>
      <c r="JC561">
        <v>-2.788243218172637E-07</v>
      </c>
      <c r="JD561">
        <v>-1.458253586176284E-11</v>
      </c>
      <c r="JE561">
        <v>-0.06436460862781151</v>
      </c>
      <c r="JF561">
        <v>-0.004978686969522418</v>
      </c>
      <c r="JG561">
        <v>0.0008967905392753483</v>
      </c>
      <c r="JH561">
        <v>-1.433903952826167E-05</v>
      </c>
      <c r="JI561">
        <v>4</v>
      </c>
      <c r="JJ561">
        <v>2332</v>
      </c>
      <c r="JK561">
        <v>1</v>
      </c>
      <c r="JL561">
        <v>26</v>
      </c>
      <c r="JM561">
        <v>192975.5</v>
      </c>
      <c r="JN561">
        <v>192975.5</v>
      </c>
      <c r="JO561">
        <v>2.2168</v>
      </c>
      <c r="JP561">
        <v>2.24609</v>
      </c>
      <c r="JQ561">
        <v>1.39648</v>
      </c>
      <c r="JR561">
        <v>2.34741</v>
      </c>
      <c r="JS561">
        <v>1.49536</v>
      </c>
      <c r="JT561">
        <v>2.57202</v>
      </c>
      <c r="JU561">
        <v>36.5051</v>
      </c>
      <c r="JV561">
        <v>24.0612</v>
      </c>
      <c r="JW561">
        <v>18</v>
      </c>
      <c r="JX561">
        <v>490.945</v>
      </c>
      <c r="JY561">
        <v>455.264</v>
      </c>
      <c r="JZ561">
        <v>27.7418</v>
      </c>
      <c r="KA561">
        <v>29.0718</v>
      </c>
      <c r="KB561">
        <v>30.0005</v>
      </c>
      <c r="KC561">
        <v>28.8221</v>
      </c>
      <c r="KD561">
        <v>28.7423</v>
      </c>
      <c r="KE561">
        <v>44.4107</v>
      </c>
      <c r="KF561">
        <v>24.255</v>
      </c>
      <c r="KG561">
        <v>74.6452</v>
      </c>
      <c r="KH561">
        <v>27.7346</v>
      </c>
      <c r="KI561">
        <v>1088.67</v>
      </c>
      <c r="KJ561">
        <v>21.2384</v>
      </c>
      <c r="KK561">
        <v>100.879</v>
      </c>
      <c r="KL561">
        <v>100.448</v>
      </c>
    </row>
    <row r="562" spans="1:298">
      <c r="A562">
        <v>546</v>
      </c>
      <c r="B562">
        <v>1758825958.5</v>
      </c>
      <c r="C562">
        <v>12923.40000009537</v>
      </c>
      <c r="D562" t="s">
        <v>1541</v>
      </c>
      <c r="E562" t="s">
        <v>1542</v>
      </c>
      <c r="F562">
        <v>5</v>
      </c>
      <c r="G562" t="s">
        <v>1412</v>
      </c>
      <c r="H562" t="s">
        <v>437</v>
      </c>
      <c r="I562" t="s">
        <v>438</v>
      </c>
      <c r="J562">
        <v>1758825951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1099.530813248518</v>
      </c>
      <c r="AL562">
        <v>1067.815575757576</v>
      </c>
      <c r="AM562">
        <v>3.436715133729659</v>
      </c>
      <c r="AN562">
        <v>65.06535243092706</v>
      </c>
      <c r="AO562">
        <f>(AQ562 - AP562 + DZ562*1E3/(8.314*(EB562+273.15)) * AS562/DY562 * AR562) * DY562/(100*DM562) * 1000/(1000 - AQ562)</f>
        <v>0</v>
      </c>
      <c r="AP562">
        <v>21.20771686955971</v>
      </c>
      <c r="AQ562">
        <v>22.9715</v>
      </c>
      <c r="AR562">
        <v>2.340235060534747E-05</v>
      </c>
      <c r="AS562">
        <v>107.8944392308671</v>
      </c>
      <c r="AT562">
        <v>0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2.7</v>
      </c>
      <c r="DN562">
        <v>0.5</v>
      </c>
      <c r="DO562" t="s">
        <v>440</v>
      </c>
      <c r="DP562">
        <v>2</v>
      </c>
      <c r="DQ562" t="b">
        <v>1</v>
      </c>
      <c r="DR562">
        <v>1758825951</v>
      </c>
      <c r="DS562">
        <v>1019.769629629629</v>
      </c>
      <c r="DT562">
        <v>1061.438518518519</v>
      </c>
      <c r="DU562">
        <v>22.95607407407408</v>
      </c>
      <c r="DV562">
        <v>21.18834444444444</v>
      </c>
      <c r="DW562">
        <v>1020.675</v>
      </c>
      <c r="DX562">
        <v>22.83721851851852</v>
      </c>
      <c r="DY562">
        <v>500.0248888888888</v>
      </c>
      <c r="DZ562">
        <v>91.04105555555556</v>
      </c>
      <c r="EA562">
        <v>0.02922201111111111</v>
      </c>
      <c r="EB562">
        <v>29.79963333333333</v>
      </c>
      <c r="EC562">
        <v>30.00875925925925</v>
      </c>
      <c r="ED562">
        <v>999.9000000000001</v>
      </c>
      <c r="EE562">
        <v>0</v>
      </c>
      <c r="EF562">
        <v>0</v>
      </c>
      <c r="EG562">
        <v>10002.41333333333</v>
      </c>
      <c r="EH562">
        <v>0</v>
      </c>
      <c r="EI562">
        <v>12.43727037037037</v>
      </c>
      <c r="EJ562">
        <v>-41.66946296296296</v>
      </c>
      <c r="EK562">
        <v>1043.729259259259</v>
      </c>
      <c r="EL562">
        <v>1084.416296296296</v>
      </c>
      <c r="EM562">
        <v>1.767732962962963</v>
      </c>
      <c r="EN562">
        <v>1061.438518518519</v>
      </c>
      <c r="EO562">
        <v>21.18834444444444</v>
      </c>
      <c r="EP562">
        <v>2.089945555555556</v>
      </c>
      <c r="EQ562">
        <v>1.929008518518518</v>
      </c>
      <c r="ER562">
        <v>18.14274814814815</v>
      </c>
      <c r="ES562">
        <v>16.87334074074074</v>
      </c>
      <c r="ET562">
        <v>1999.972962962963</v>
      </c>
      <c r="EU562">
        <v>0.9800026296296296</v>
      </c>
      <c r="EV562">
        <v>0.01999694814814815</v>
      </c>
      <c r="EW562">
        <v>0</v>
      </c>
      <c r="EX562">
        <v>384.116037037037</v>
      </c>
      <c r="EY562">
        <v>5.00097</v>
      </c>
      <c r="EZ562">
        <v>7728.152962962963</v>
      </c>
      <c r="FA562">
        <v>16707.37037037037</v>
      </c>
      <c r="FB562">
        <v>41.40944444444443</v>
      </c>
      <c r="FC562">
        <v>41.82133333333333</v>
      </c>
      <c r="FD562">
        <v>41.33766666666666</v>
      </c>
      <c r="FE562">
        <v>41.43699999999999</v>
      </c>
      <c r="FF562">
        <v>41.875</v>
      </c>
      <c r="FG562">
        <v>1955.074444444444</v>
      </c>
      <c r="FH562">
        <v>39.89000000000001</v>
      </c>
      <c r="FI562">
        <v>0</v>
      </c>
      <c r="FJ562">
        <v>1758825960</v>
      </c>
      <c r="FK562">
        <v>0</v>
      </c>
      <c r="FL562">
        <v>384.1748</v>
      </c>
      <c r="FM562">
        <v>3.662923071647906</v>
      </c>
      <c r="FN562">
        <v>69.26153838567978</v>
      </c>
      <c r="FO562">
        <v>7728.9088</v>
      </c>
      <c r="FP562">
        <v>15</v>
      </c>
      <c r="FQ562">
        <v>0</v>
      </c>
      <c r="FR562" t="s">
        <v>441</v>
      </c>
      <c r="FS562">
        <v>1747247426.5</v>
      </c>
      <c r="FT562">
        <v>1747247420.5</v>
      </c>
      <c r="FU562">
        <v>0</v>
      </c>
      <c r="FV562">
        <v>1.027</v>
      </c>
      <c r="FW562">
        <v>0.031</v>
      </c>
      <c r="FX562">
        <v>0.02</v>
      </c>
      <c r="FY562">
        <v>0.05</v>
      </c>
      <c r="FZ562">
        <v>420</v>
      </c>
      <c r="GA562">
        <v>16</v>
      </c>
      <c r="GB562">
        <v>0.01</v>
      </c>
      <c r="GC562">
        <v>0.1</v>
      </c>
      <c r="GD562">
        <v>-41.62067073170731</v>
      </c>
      <c r="GE562">
        <v>-0.441769337979162</v>
      </c>
      <c r="GF562">
        <v>0.2024842821288133</v>
      </c>
      <c r="GG562">
        <v>0</v>
      </c>
      <c r="GH562">
        <v>383.9547647058823</v>
      </c>
      <c r="GI562">
        <v>4.09650114337849</v>
      </c>
      <c r="GJ562">
        <v>0.464685286215213</v>
      </c>
      <c r="GK562">
        <v>-1</v>
      </c>
      <c r="GL562">
        <v>1.781953902439025</v>
      </c>
      <c r="GM562">
        <v>-0.2393458536585337</v>
      </c>
      <c r="GN562">
        <v>0.02683385974237417</v>
      </c>
      <c r="GO562">
        <v>0</v>
      </c>
      <c r="GP562">
        <v>0</v>
      </c>
      <c r="GQ562">
        <v>2</v>
      </c>
      <c r="GR562" t="s">
        <v>450</v>
      </c>
      <c r="GS562">
        <v>3.13571</v>
      </c>
      <c r="GT562">
        <v>2.6894</v>
      </c>
      <c r="GU562">
        <v>0.177914</v>
      </c>
      <c r="GV562">
        <v>0.180585</v>
      </c>
      <c r="GW562">
        <v>0.103719</v>
      </c>
      <c r="GX562">
        <v>0.0968493</v>
      </c>
      <c r="GY562">
        <v>26100.1</v>
      </c>
      <c r="GZ562">
        <v>26067.6</v>
      </c>
      <c r="HA562">
        <v>29517.5</v>
      </c>
      <c r="HB562">
        <v>29402</v>
      </c>
      <c r="HC562">
        <v>34953.8</v>
      </c>
      <c r="HD562">
        <v>35174.1</v>
      </c>
      <c r="HE562">
        <v>41534.1</v>
      </c>
      <c r="HF562">
        <v>41771.5</v>
      </c>
      <c r="HG562">
        <v>1.9224</v>
      </c>
      <c r="HH562">
        <v>1.88185</v>
      </c>
      <c r="HI562">
        <v>0.0885874</v>
      </c>
      <c r="HJ562">
        <v>0</v>
      </c>
      <c r="HK562">
        <v>28.5618</v>
      </c>
      <c r="HL562">
        <v>999.9</v>
      </c>
      <c r="HM562">
        <v>51.9</v>
      </c>
      <c r="HN562">
        <v>31</v>
      </c>
      <c r="HO562">
        <v>25.7184</v>
      </c>
      <c r="HP562">
        <v>61.8739</v>
      </c>
      <c r="HQ562">
        <v>25.4848</v>
      </c>
      <c r="HR562">
        <v>1</v>
      </c>
      <c r="HS562">
        <v>0.116552</v>
      </c>
      <c r="HT562">
        <v>0.195376</v>
      </c>
      <c r="HU562">
        <v>20.3406</v>
      </c>
      <c r="HV562">
        <v>5.21669</v>
      </c>
      <c r="HW562">
        <v>12.0117</v>
      </c>
      <c r="HX562">
        <v>4.9886</v>
      </c>
      <c r="HY562">
        <v>3.28768</v>
      </c>
      <c r="HZ562">
        <v>9999</v>
      </c>
      <c r="IA562">
        <v>9999</v>
      </c>
      <c r="IB562">
        <v>9999</v>
      </c>
      <c r="IC562">
        <v>7</v>
      </c>
      <c r="ID562">
        <v>1.86763</v>
      </c>
      <c r="IE562">
        <v>1.86675</v>
      </c>
      <c r="IF562">
        <v>1.86603</v>
      </c>
      <c r="IG562">
        <v>1.866</v>
      </c>
      <c r="IH562">
        <v>1.86783</v>
      </c>
      <c r="II562">
        <v>1.8703</v>
      </c>
      <c r="IJ562">
        <v>1.86893</v>
      </c>
      <c r="IK562">
        <v>1.87042</v>
      </c>
      <c r="IL562">
        <v>0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-0.93</v>
      </c>
      <c r="IZ562">
        <v>0.119</v>
      </c>
      <c r="JA562">
        <v>-0.08430758455233166</v>
      </c>
      <c r="JB562">
        <v>-0.0005046786976645747</v>
      </c>
      <c r="JC562">
        <v>-2.788243218172637E-07</v>
      </c>
      <c r="JD562">
        <v>-1.458253586176284E-11</v>
      </c>
      <c r="JE562">
        <v>-0.06436460862781151</v>
      </c>
      <c r="JF562">
        <v>-0.004978686969522418</v>
      </c>
      <c r="JG562">
        <v>0.0008967905392753483</v>
      </c>
      <c r="JH562">
        <v>-1.433903952826167E-05</v>
      </c>
      <c r="JI562">
        <v>4</v>
      </c>
      <c r="JJ562">
        <v>2332</v>
      </c>
      <c r="JK562">
        <v>1</v>
      </c>
      <c r="JL562">
        <v>26</v>
      </c>
      <c r="JM562">
        <v>192975.5</v>
      </c>
      <c r="JN562">
        <v>192975.6</v>
      </c>
      <c r="JO562">
        <v>2.24243</v>
      </c>
      <c r="JP562">
        <v>2.25342</v>
      </c>
      <c r="JQ562">
        <v>1.39648</v>
      </c>
      <c r="JR562">
        <v>2.34619</v>
      </c>
      <c r="JS562">
        <v>1.49536</v>
      </c>
      <c r="JT562">
        <v>2.64771</v>
      </c>
      <c r="JU562">
        <v>36.5051</v>
      </c>
      <c r="JV562">
        <v>24.0612</v>
      </c>
      <c r="JW562">
        <v>18</v>
      </c>
      <c r="JX562">
        <v>491.154</v>
      </c>
      <c r="JY562">
        <v>455.392</v>
      </c>
      <c r="JZ562">
        <v>27.7308</v>
      </c>
      <c r="KA562">
        <v>29.0755</v>
      </c>
      <c r="KB562">
        <v>30.0005</v>
      </c>
      <c r="KC562">
        <v>28.8263</v>
      </c>
      <c r="KD562">
        <v>28.7466</v>
      </c>
      <c r="KE562">
        <v>44.9953</v>
      </c>
      <c r="KF562">
        <v>24.255</v>
      </c>
      <c r="KG562">
        <v>74.6452</v>
      </c>
      <c r="KH562">
        <v>27.7217</v>
      </c>
      <c r="KI562">
        <v>1108.73</v>
      </c>
      <c r="KJ562">
        <v>21.2484</v>
      </c>
      <c r="KK562">
        <v>100.878</v>
      </c>
      <c r="KL562">
        <v>100.447</v>
      </c>
    </row>
    <row r="563" spans="1:298">
      <c r="A563">
        <v>547</v>
      </c>
      <c r="B563">
        <v>1758825963.5</v>
      </c>
      <c r="C563">
        <v>12928.40000009537</v>
      </c>
      <c r="D563" t="s">
        <v>1543</v>
      </c>
      <c r="E563" t="s">
        <v>1544</v>
      </c>
      <c r="F563">
        <v>5</v>
      </c>
      <c r="G563" t="s">
        <v>1412</v>
      </c>
      <c r="H563" t="s">
        <v>437</v>
      </c>
      <c r="I563" t="s">
        <v>438</v>
      </c>
      <c r="J563">
        <v>1758825955.714286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1116.513205859854</v>
      </c>
      <c r="AL563">
        <v>1084.80903030303</v>
      </c>
      <c r="AM563">
        <v>3.402639383564276</v>
      </c>
      <c r="AN563">
        <v>65.06535243092706</v>
      </c>
      <c r="AO563">
        <f>(AQ563 - AP563 + DZ563*1E3/(8.314*(EB563+273.15)) * AS563/DY563 * AR563) * DY563/(100*DM563) * 1000/(1000 - AQ563)</f>
        <v>0</v>
      </c>
      <c r="AP563">
        <v>21.21123887231504</v>
      </c>
      <c r="AQ563">
        <v>22.96750242424241</v>
      </c>
      <c r="AR563">
        <v>-1.981600897645762E-05</v>
      </c>
      <c r="AS563">
        <v>107.8944392308671</v>
      </c>
      <c r="AT563">
        <v>0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2.7</v>
      </c>
      <c r="DN563">
        <v>0.5</v>
      </c>
      <c r="DO563" t="s">
        <v>440</v>
      </c>
      <c r="DP563">
        <v>2</v>
      </c>
      <c r="DQ563" t="b">
        <v>1</v>
      </c>
      <c r="DR563">
        <v>1758825955.714286</v>
      </c>
      <c r="DS563">
        <v>1035.569285714286</v>
      </c>
      <c r="DT563">
        <v>1077.177857142857</v>
      </c>
      <c r="DU563">
        <v>22.964875</v>
      </c>
      <c r="DV563">
        <v>21.20549642857143</v>
      </c>
      <c r="DW563">
        <v>1036.4925</v>
      </c>
      <c r="DX563">
        <v>22.84591071428571</v>
      </c>
      <c r="DY563">
        <v>500.0048214285715</v>
      </c>
      <c r="DZ563">
        <v>91.04054285714285</v>
      </c>
      <c r="EA563">
        <v>0.02916396428571429</v>
      </c>
      <c r="EB563">
        <v>29.79989642857143</v>
      </c>
      <c r="EC563">
        <v>30.01124642857143</v>
      </c>
      <c r="ED563">
        <v>999.9000000000002</v>
      </c>
      <c r="EE563">
        <v>0</v>
      </c>
      <c r="EF563">
        <v>0</v>
      </c>
      <c r="EG563">
        <v>9996.991428571429</v>
      </c>
      <c r="EH563">
        <v>0</v>
      </c>
      <c r="EI563">
        <v>12.11769642857143</v>
      </c>
      <c r="EJ563">
        <v>-41.60863928571428</v>
      </c>
      <c r="EK563">
        <v>1059.909642857143</v>
      </c>
      <c r="EL563">
        <v>1100.515357142857</v>
      </c>
      <c r="EM563">
        <v>1.759380714285714</v>
      </c>
      <c r="EN563">
        <v>1077.177857142857</v>
      </c>
      <c r="EO563">
        <v>21.20549642857143</v>
      </c>
      <c r="EP563">
        <v>2.090735357142857</v>
      </c>
      <c r="EQ563">
        <v>1.930559642857143</v>
      </c>
      <c r="ER563">
        <v>18.14876785714286</v>
      </c>
      <c r="ES563">
        <v>16.88602142857143</v>
      </c>
      <c r="ET563">
        <v>2000</v>
      </c>
      <c r="EU563">
        <v>0.9800028928571427</v>
      </c>
      <c r="EV563">
        <v>0.01999665357142857</v>
      </c>
      <c r="EW563">
        <v>0</v>
      </c>
      <c r="EX563">
        <v>384.4619642857143</v>
      </c>
      <c r="EY563">
        <v>5.00097</v>
      </c>
      <c r="EZ563">
        <v>7734.153571428572</v>
      </c>
      <c r="FA563">
        <v>16707.60357142857</v>
      </c>
      <c r="FB563">
        <v>41.41707142857142</v>
      </c>
      <c r="FC563">
        <v>41.81649999999998</v>
      </c>
      <c r="FD563">
        <v>41.33675</v>
      </c>
      <c r="FE563">
        <v>41.43699999999999</v>
      </c>
      <c r="FF563">
        <v>41.875</v>
      </c>
      <c r="FG563">
        <v>1955.1025</v>
      </c>
      <c r="FH563">
        <v>39.89000000000001</v>
      </c>
      <c r="FI563">
        <v>0</v>
      </c>
      <c r="FJ563">
        <v>1758825964.8</v>
      </c>
      <c r="FK563">
        <v>0</v>
      </c>
      <c r="FL563">
        <v>384.52864</v>
      </c>
      <c r="FM563">
        <v>4.685846144945247</v>
      </c>
      <c r="FN563">
        <v>82.50923094000967</v>
      </c>
      <c r="FO563">
        <v>7734.8976</v>
      </c>
      <c r="FP563">
        <v>15</v>
      </c>
      <c r="FQ563">
        <v>0</v>
      </c>
      <c r="FR563" t="s">
        <v>441</v>
      </c>
      <c r="FS563">
        <v>1747247426.5</v>
      </c>
      <c r="FT563">
        <v>1747247420.5</v>
      </c>
      <c r="FU563">
        <v>0</v>
      </c>
      <c r="FV563">
        <v>1.027</v>
      </c>
      <c r="FW563">
        <v>0.031</v>
      </c>
      <c r="FX563">
        <v>0.02</v>
      </c>
      <c r="FY563">
        <v>0.05</v>
      </c>
      <c r="FZ563">
        <v>420</v>
      </c>
      <c r="GA563">
        <v>16</v>
      </c>
      <c r="GB563">
        <v>0.01</v>
      </c>
      <c r="GC563">
        <v>0.1</v>
      </c>
      <c r="GD563">
        <v>-41.663035</v>
      </c>
      <c r="GE563">
        <v>0.9329313320826674</v>
      </c>
      <c r="GF563">
        <v>0.1305310146095555</v>
      </c>
      <c r="GG563">
        <v>0</v>
      </c>
      <c r="GH563">
        <v>384.2642352941177</v>
      </c>
      <c r="GI563">
        <v>4.791138270200347</v>
      </c>
      <c r="GJ563">
        <v>0.5150345538849856</v>
      </c>
      <c r="GK563">
        <v>-1</v>
      </c>
      <c r="GL563">
        <v>1.76786775</v>
      </c>
      <c r="GM563">
        <v>-0.1144402626641648</v>
      </c>
      <c r="GN563">
        <v>0.01710965392512367</v>
      </c>
      <c r="GO563">
        <v>0</v>
      </c>
      <c r="GP563">
        <v>0</v>
      </c>
      <c r="GQ563">
        <v>2</v>
      </c>
      <c r="GR563" t="s">
        <v>450</v>
      </c>
      <c r="GS563">
        <v>3.13555</v>
      </c>
      <c r="GT563">
        <v>2.68945</v>
      </c>
      <c r="GU563">
        <v>0.179719</v>
      </c>
      <c r="GV563">
        <v>0.182349</v>
      </c>
      <c r="GW563">
        <v>0.103703</v>
      </c>
      <c r="GX563">
        <v>0.0968565</v>
      </c>
      <c r="GY563">
        <v>26042.6</v>
      </c>
      <c r="GZ563">
        <v>26011.2</v>
      </c>
      <c r="HA563">
        <v>29517.3</v>
      </c>
      <c r="HB563">
        <v>29401.8</v>
      </c>
      <c r="HC563">
        <v>34954.2</v>
      </c>
      <c r="HD563">
        <v>35173.2</v>
      </c>
      <c r="HE563">
        <v>41533.7</v>
      </c>
      <c r="HF563">
        <v>41770.7</v>
      </c>
      <c r="HG563">
        <v>1.92205</v>
      </c>
      <c r="HH563">
        <v>1.88175</v>
      </c>
      <c r="HI563">
        <v>0.0890717</v>
      </c>
      <c r="HJ563">
        <v>0</v>
      </c>
      <c r="HK563">
        <v>28.5604</v>
      </c>
      <c r="HL563">
        <v>999.9</v>
      </c>
      <c r="HM563">
        <v>51.9</v>
      </c>
      <c r="HN563">
        <v>31</v>
      </c>
      <c r="HO563">
        <v>25.7173</v>
      </c>
      <c r="HP563">
        <v>61.7039</v>
      </c>
      <c r="HQ563">
        <v>25.5369</v>
      </c>
      <c r="HR563">
        <v>1</v>
      </c>
      <c r="HS563">
        <v>0.116794</v>
      </c>
      <c r="HT563">
        <v>0.183785</v>
      </c>
      <c r="HU563">
        <v>20.3407</v>
      </c>
      <c r="HV563">
        <v>5.21789</v>
      </c>
      <c r="HW563">
        <v>12.0125</v>
      </c>
      <c r="HX563">
        <v>4.98885</v>
      </c>
      <c r="HY563">
        <v>3.2878</v>
      </c>
      <c r="HZ563">
        <v>9999</v>
      </c>
      <c r="IA563">
        <v>9999</v>
      </c>
      <c r="IB563">
        <v>9999</v>
      </c>
      <c r="IC563">
        <v>7</v>
      </c>
      <c r="ID563">
        <v>1.86761</v>
      </c>
      <c r="IE563">
        <v>1.86675</v>
      </c>
      <c r="IF563">
        <v>1.86602</v>
      </c>
      <c r="IG563">
        <v>1.866</v>
      </c>
      <c r="IH563">
        <v>1.86784</v>
      </c>
      <c r="II563">
        <v>1.87028</v>
      </c>
      <c r="IJ563">
        <v>1.86894</v>
      </c>
      <c r="IK563">
        <v>1.87042</v>
      </c>
      <c r="IL563">
        <v>0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-0.96</v>
      </c>
      <c r="IZ563">
        <v>0.119</v>
      </c>
      <c r="JA563">
        <v>-0.08430758455233166</v>
      </c>
      <c r="JB563">
        <v>-0.0005046786976645747</v>
      </c>
      <c r="JC563">
        <v>-2.788243218172637E-07</v>
      </c>
      <c r="JD563">
        <v>-1.458253586176284E-11</v>
      </c>
      <c r="JE563">
        <v>-0.06436460862781151</v>
      </c>
      <c r="JF563">
        <v>-0.004978686969522418</v>
      </c>
      <c r="JG563">
        <v>0.0008967905392753483</v>
      </c>
      <c r="JH563">
        <v>-1.433903952826167E-05</v>
      </c>
      <c r="JI563">
        <v>4</v>
      </c>
      <c r="JJ563">
        <v>2332</v>
      </c>
      <c r="JK563">
        <v>1</v>
      </c>
      <c r="JL563">
        <v>26</v>
      </c>
      <c r="JM563">
        <v>192975.6</v>
      </c>
      <c r="JN563">
        <v>192975.7</v>
      </c>
      <c r="JO563">
        <v>2.27173</v>
      </c>
      <c r="JP563">
        <v>2.25098</v>
      </c>
      <c r="JQ563">
        <v>1.39648</v>
      </c>
      <c r="JR563">
        <v>2.34497</v>
      </c>
      <c r="JS563">
        <v>1.49536</v>
      </c>
      <c r="JT563">
        <v>2.55127</v>
      </c>
      <c r="JU563">
        <v>36.5051</v>
      </c>
      <c r="JV563">
        <v>24.0612</v>
      </c>
      <c r="JW563">
        <v>18</v>
      </c>
      <c r="JX563">
        <v>490.971</v>
      </c>
      <c r="JY563">
        <v>455.362</v>
      </c>
      <c r="JZ563">
        <v>27.7173</v>
      </c>
      <c r="KA563">
        <v>29.0799</v>
      </c>
      <c r="KB563">
        <v>30.0004</v>
      </c>
      <c r="KC563">
        <v>28.8313</v>
      </c>
      <c r="KD563">
        <v>28.7509</v>
      </c>
      <c r="KE563">
        <v>45.5165</v>
      </c>
      <c r="KF563">
        <v>24.255</v>
      </c>
      <c r="KG563">
        <v>74.6452</v>
      </c>
      <c r="KH563">
        <v>27.7151</v>
      </c>
      <c r="KI563">
        <v>1122.1</v>
      </c>
      <c r="KJ563">
        <v>21.2651</v>
      </c>
      <c r="KK563">
        <v>100.877</v>
      </c>
      <c r="KL563">
        <v>100.445</v>
      </c>
    </row>
    <row r="564" spans="1:298">
      <c r="A564">
        <v>548</v>
      </c>
      <c r="B564">
        <v>1758825968.5</v>
      </c>
      <c r="C564">
        <v>12933.40000009537</v>
      </c>
      <c r="D564" t="s">
        <v>1545</v>
      </c>
      <c r="E564" t="s">
        <v>1546</v>
      </c>
      <c r="F564">
        <v>5</v>
      </c>
      <c r="G564" t="s">
        <v>1412</v>
      </c>
      <c r="H564" t="s">
        <v>437</v>
      </c>
      <c r="I564" t="s">
        <v>438</v>
      </c>
      <c r="J564">
        <v>1758825961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1133.801908025666</v>
      </c>
      <c r="AL564">
        <v>1101.902484848485</v>
      </c>
      <c r="AM564">
        <v>3.423258496415359</v>
      </c>
      <c r="AN564">
        <v>65.06535243092706</v>
      </c>
      <c r="AO564">
        <f>(AQ564 - AP564 + DZ564*1E3/(8.314*(EB564+273.15)) * AS564/DY564 * AR564) * DY564/(100*DM564) * 1000/(1000 - AQ564)</f>
        <v>0</v>
      </c>
      <c r="AP564">
        <v>21.21374684751591</v>
      </c>
      <c r="AQ564">
        <v>22.96355757575758</v>
      </c>
      <c r="AR564">
        <v>-1.340922667308387E-05</v>
      </c>
      <c r="AS564">
        <v>107.8944392308671</v>
      </c>
      <c r="AT564">
        <v>0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2.7</v>
      </c>
      <c r="DN564">
        <v>0.5</v>
      </c>
      <c r="DO564" t="s">
        <v>440</v>
      </c>
      <c r="DP564">
        <v>2</v>
      </c>
      <c r="DQ564" t="b">
        <v>1</v>
      </c>
      <c r="DR564">
        <v>1758825961</v>
      </c>
      <c r="DS564">
        <v>1053.251851851852</v>
      </c>
      <c r="DT564">
        <v>1094.934444444445</v>
      </c>
      <c r="DU564">
        <v>22.96867407407407</v>
      </c>
      <c r="DV564">
        <v>21.21053333333334</v>
      </c>
      <c r="DW564">
        <v>1054.195185185185</v>
      </c>
      <c r="DX564">
        <v>22.84964814814815</v>
      </c>
      <c r="DY564">
        <v>500.0063333333334</v>
      </c>
      <c r="DZ564">
        <v>91.04042592592594</v>
      </c>
      <c r="EA564">
        <v>0.02916812962962963</v>
      </c>
      <c r="EB564">
        <v>29.79808518518519</v>
      </c>
      <c r="EC564">
        <v>30.00964074074074</v>
      </c>
      <c r="ED564">
        <v>999.9000000000001</v>
      </c>
      <c r="EE564">
        <v>0</v>
      </c>
      <c r="EF564">
        <v>0</v>
      </c>
      <c r="EG564">
        <v>9994.652592592593</v>
      </c>
      <c r="EH564">
        <v>0</v>
      </c>
      <c r="EI564">
        <v>11.82085925925926</v>
      </c>
      <c r="EJ564">
        <v>-41.6837962962963</v>
      </c>
      <c r="EK564">
        <v>1078.011481481481</v>
      </c>
      <c r="EL564">
        <v>1118.662962962963</v>
      </c>
      <c r="EM564">
        <v>1.758139259259259</v>
      </c>
      <c r="EN564">
        <v>1094.934444444445</v>
      </c>
      <c r="EO564">
        <v>21.21053333333334</v>
      </c>
      <c r="EP564">
        <v>2.091078148148148</v>
      </c>
      <c r="EQ564">
        <v>1.931015185185185</v>
      </c>
      <c r="ER564">
        <v>18.15137777777777</v>
      </c>
      <c r="ES564">
        <v>16.88974444444445</v>
      </c>
      <c r="ET564">
        <v>2000.009259259259</v>
      </c>
      <c r="EU564">
        <v>0.9800030370370371</v>
      </c>
      <c r="EV564">
        <v>0.01999651481481482</v>
      </c>
      <c r="EW564">
        <v>0</v>
      </c>
      <c r="EX564">
        <v>384.8421111111111</v>
      </c>
      <c r="EY564">
        <v>5.00097</v>
      </c>
      <c r="EZ564">
        <v>7741.243703703704</v>
      </c>
      <c r="FA564">
        <v>16707.68148148149</v>
      </c>
      <c r="FB564">
        <v>41.42092592592592</v>
      </c>
      <c r="FC564">
        <v>41.81666666666666</v>
      </c>
      <c r="FD564">
        <v>41.34933333333333</v>
      </c>
      <c r="FE564">
        <v>41.43699999999999</v>
      </c>
      <c r="FF564">
        <v>41.875</v>
      </c>
      <c r="FG564">
        <v>1955.113333333333</v>
      </c>
      <c r="FH564">
        <v>39.89000000000001</v>
      </c>
      <c r="FI564">
        <v>0</v>
      </c>
      <c r="FJ564">
        <v>1758825969.6</v>
      </c>
      <c r="FK564">
        <v>0</v>
      </c>
      <c r="FL564">
        <v>384.8556400000001</v>
      </c>
      <c r="FM564">
        <v>3.833923077301784</v>
      </c>
      <c r="FN564">
        <v>82.56076934993253</v>
      </c>
      <c r="FO564">
        <v>7741.476799999999</v>
      </c>
      <c r="FP564">
        <v>15</v>
      </c>
      <c r="FQ564">
        <v>0</v>
      </c>
      <c r="FR564" t="s">
        <v>441</v>
      </c>
      <c r="FS564">
        <v>1747247426.5</v>
      </c>
      <c r="FT564">
        <v>1747247420.5</v>
      </c>
      <c r="FU564">
        <v>0</v>
      </c>
      <c r="FV564">
        <v>1.027</v>
      </c>
      <c r="FW564">
        <v>0.031</v>
      </c>
      <c r="FX564">
        <v>0.02</v>
      </c>
      <c r="FY564">
        <v>0.05</v>
      </c>
      <c r="FZ564">
        <v>420</v>
      </c>
      <c r="GA564">
        <v>16</v>
      </c>
      <c r="GB564">
        <v>0.01</v>
      </c>
      <c r="GC564">
        <v>0.1</v>
      </c>
      <c r="GD564">
        <v>-41.66188048780488</v>
      </c>
      <c r="GE564">
        <v>-0.6984480836236768</v>
      </c>
      <c r="GF564">
        <v>0.1015700868666731</v>
      </c>
      <c r="GG564">
        <v>0</v>
      </c>
      <c r="GH564">
        <v>384.6200294117647</v>
      </c>
      <c r="GI564">
        <v>4.214805189522089</v>
      </c>
      <c r="GJ564">
        <v>0.4775391875077253</v>
      </c>
      <c r="GK564">
        <v>-1</v>
      </c>
      <c r="GL564">
        <v>1.757859268292683</v>
      </c>
      <c r="GM564">
        <v>-0.01381170731707443</v>
      </c>
      <c r="GN564">
        <v>0.003708003466625506</v>
      </c>
      <c r="GO564">
        <v>1</v>
      </c>
      <c r="GP564">
        <v>1</v>
      </c>
      <c r="GQ564">
        <v>2</v>
      </c>
      <c r="GR564" t="s">
        <v>442</v>
      </c>
      <c r="GS564">
        <v>3.13557</v>
      </c>
      <c r="GT564">
        <v>2.68962</v>
      </c>
      <c r="GU564">
        <v>0.181514</v>
      </c>
      <c r="GV564">
        <v>0.184115</v>
      </c>
      <c r="GW564">
        <v>0.103687</v>
      </c>
      <c r="GX564">
        <v>0.0968614</v>
      </c>
      <c r="GY564">
        <v>25985.8</v>
      </c>
      <c r="GZ564">
        <v>25955.4</v>
      </c>
      <c r="HA564">
        <v>29517.6</v>
      </c>
      <c r="HB564">
        <v>29402.3</v>
      </c>
      <c r="HC564">
        <v>34955.5</v>
      </c>
      <c r="HD564">
        <v>35173.6</v>
      </c>
      <c r="HE564">
        <v>41534.4</v>
      </c>
      <c r="HF564">
        <v>41771.4</v>
      </c>
      <c r="HG564">
        <v>1.92195</v>
      </c>
      <c r="HH564">
        <v>1.88165</v>
      </c>
      <c r="HI564">
        <v>0.0886619</v>
      </c>
      <c r="HJ564">
        <v>0</v>
      </c>
      <c r="HK564">
        <v>28.5604</v>
      </c>
      <c r="HL564">
        <v>999.9</v>
      </c>
      <c r="HM564">
        <v>51.9</v>
      </c>
      <c r="HN564">
        <v>31</v>
      </c>
      <c r="HO564">
        <v>25.7146</v>
      </c>
      <c r="HP564">
        <v>61.9539</v>
      </c>
      <c r="HQ564">
        <v>25.5208</v>
      </c>
      <c r="HR564">
        <v>1</v>
      </c>
      <c r="HS564">
        <v>0.117124</v>
      </c>
      <c r="HT564">
        <v>0.204619</v>
      </c>
      <c r="HU564">
        <v>20.3405</v>
      </c>
      <c r="HV564">
        <v>5.21789</v>
      </c>
      <c r="HW564">
        <v>12.0125</v>
      </c>
      <c r="HX564">
        <v>4.98895</v>
      </c>
      <c r="HY564">
        <v>3.28783</v>
      </c>
      <c r="HZ564">
        <v>9999</v>
      </c>
      <c r="IA564">
        <v>9999</v>
      </c>
      <c r="IB564">
        <v>9999</v>
      </c>
      <c r="IC564">
        <v>7</v>
      </c>
      <c r="ID564">
        <v>1.86762</v>
      </c>
      <c r="IE564">
        <v>1.86676</v>
      </c>
      <c r="IF564">
        <v>1.86604</v>
      </c>
      <c r="IG564">
        <v>1.866</v>
      </c>
      <c r="IH564">
        <v>1.86785</v>
      </c>
      <c r="II564">
        <v>1.87029</v>
      </c>
      <c r="IJ564">
        <v>1.86896</v>
      </c>
      <c r="IK564">
        <v>1.87042</v>
      </c>
      <c r="IL564">
        <v>0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-0.98</v>
      </c>
      <c r="IZ564">
        <v>0.1189</v>
      </c>
      <c r="JA564">
        <v>-0.08430758455233166</v>
      </c>
      <c r="JB564">
        <v>-0.0005046786976645747</v>
      </c>
      <c r="JC564">
        <v>-2.788243218172637E-07</v>
      </c>
      <c r="JD564">
        <v>-1.458253586176284E-11</v>
      </c>
      <c r="JE564">
        <v>-0.06436460862781151</v>
      </c>
      <c r="JF564">
        <v>-0.004978686969522418</v>
      </c>
      <c r="JG564">
        <v>0.0008967905392753483</v>
      </c>
      <c r="JH564">
        <v>-1.433903952826167E-05</v>
      </c>
      <c r="JI564">
        <v>4</v>
      </c>
      <c r="JJ564">
        <v>2332</v>
      </c>
      <c r="JK564">
        <v>1</v>
      </c>
      <c r="JL564">
        <v>26</v>
      </c>
      <c r="JM564">
        <v>192975.7</v>
      </c>
      <c r="JN564">
        <v>192975.8</v>
      </c>
      <c r="JO564">
        <v>2.29736</v>
      </c>
      <c r="JP564">
        <v>2.25098</v>
      </c>
      <c r="JQ564">
        <v>1.39648</v>
      </c>
      <c r="JR564">
        <v>2.34741</v>
      </c>
      <c r="JS564">
        <v>1.49536</v>
      </c>
      <c r="JT564">
        <v>2.61475</v>
      </c>
      <c r="JU564">
        <v>36.5051</v>
      </c>
      <c r="JV564">
        <v>24.0612</v>
      </c>
      <c r="JW564">
        <v>18</v>
      </c>
      <c r="JX564">
        <v>490.933</v>
      </c>
      <c r="JY564">
        <v>455.331</v>
      </c>
      <c r="JZ564">
        <v>27.7078</v>
      </c>
      <c r="KA564">
        <v>29.0842</v>
      </c>
      <c r="KB564">
        <v>30.0005</v>
      </c>
      <c r="KC564">
        <v>28.8343</v>
      </c>
      <c r="KD564">
        <v>28.755</v>
      </c>
      <c r="KE564">
        <v>46.0924</v>
      </c>
      <c r="KF564">
        <v>24.255</v>
      </c>
      <c r="KG564">
        <v>74.6452</v>
      </c>
      <c r="KH564">
        <v>27.702</v>
      </c>
      <c r="KI564">
        <v>1142.15</v>
      </c>
      <c r="KJ564">
        <v>21.2806</v>
      </c>
      <c r="KK564">
        <v>100.879</v>
      </c>
      <c r="KL564">
        <v>100.447</v>
      </c>
    </row>
    <row r="565" spans="1:298">
      <c r="A565">
        <v>549</v>
      </c>
      <c r="B565">
        <v>1758825973.5</v>
      </c>
      <c r="C565">
        <v>12938.40000009537</v>
      </c>
      <c r="D565" t="s">
        <v>1547</v>
      </c>
      <c r="E565" t="s">
        <v>1548</v>
      </c>
      <c r="F565">
        <v>5</v>
      </c>
      <c r="G565" t="s">
        <v>1412</v>
      </c>
      <c r="H565" t="s">
        <v>437</v>
      </c>
      <c r="I565" t="s">
        <v>438</v>
      </c>
      <c r="J565">
        <v>1758825965.714286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1150.938359630805</v>
      </c>
      <c r="AL565">
        <v>1119.09896969697</v>
      </c>
      <c r="AM565">
        <v>3.452547782127366</v>
      </c>
      <c r="AN565">
        <v>65.06535243092706</v>
      </c>
      <c r="AO565">
        <f>(AQ565 - AP565 + DZ565*1E3/(8.314*(EB565+273.15)) * AS565/DY565 * AR565) * DY565/(100*DM565) * 1000/(1000 - AQ565)</f>
        <v>0</v>
      </c>
      <c r="AP565">
        <v>21.21426128619819</v>
      </c>
      <c r="AQ565">
        <v>22.95449939393939</v>
      </c>
      <c r="AR565">
        <v>-2.36144477355705E-05</v>
      </c>
      <c r="AS565">
        <v>107.8944392308671</v>
      </c>
      <c r="AT565">
        <v>0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2.7</v>
      </c>
      <c r="DN565">
        <v>0.5</v>
      </c>
      <c r="DO565" t="s">
        <v>440</v>
      </c>
      <c r="DP565">
        <v>2</v>
      </c>
      <c r="DQ565" t="b">
        <v>1</v>
      </c>
      <c r="DR565">
        <v>1758825965.714286</v>
      </c>
      <c r="DS565">
        <v>1068.991428571429</v>
      </c>
      <c r="DT565">
        <v>1110.746428571429</v>
      </c>
      <c r="DU565">
        <v>22.96494642857143</v>
      </c>
      <c r="DV565">
        <v>21.21262857142857</v>
      </c>
      <c r="DW565">
        <v>1069.952857142857</v>
      </c>
      <c r="DX565">
        <v>22.845975</v>
      </c>
      <c r="DY565">
        <v>499.9890000000001</v>
      </c>
      <c r="DZ565">
        <v>91.04063571428571</v>
      </c>
      <c r="EA565">
        <v>0.02921000357142858</v>
      </c>
      <c r="EB565">
        <v>29.79829642857143</v>
      </c>
      <c r="EC565">
        <v>30.01061428571429</v>
      </c>
      <c r="ED565">
        <v>999.9000000000002</v>
      </c>
      <c r="EE565">
        <v>0</v>
      </c>
      <c r="EF565">
        <v>0</v>
      </c>
      <c r="EG565">
        <v>9998.016428571429</v>
      </c>
      <c r="EH565">
        <v>0</v>
      </c>
      <c r="EI565">
        <v>11.80725</v>
      </c>
      <c r="EJ565">
        <v>-41.75622499999999</v>
      </c>
      <c r="EK565">
        <v>1094.117142857143</v>
      </c>
      <c r="EL565">
        <v>1134.819642857143</v>
      </c>
      <c r="EM565">
        <v>1.752318928571428</v>
      </c>
      <c r="EN565">
        <v>1110.746428571429</v>
      </c>
      <c r="EO565">
        <v>21.21262857142857</v>
      </c>
      <c r="EP565">
        <v>2.090743571428571</v>
      </c>
      <c r="EQ565">
        <v>1.931210357142857</v>
      </c>
      <c r="ER565">
        <v>18.14883571428572</v>
      </c>
      <c r="ES565">
        <v>16.89133571428571</v>
      </c>
      <c r="ET565">
        <v>2000.004642857144</v>
      </c>
      <c r="EU565">
        <v>0.9800029642857141</v>
      </c>
      <c r="EV565">
        <v>0.01999655</v>
      </c>
      <c r="EW565">
        <v>0</v>
      </c>
      <c r="EX565">
        <v>385.1616785714285</v>
      </c>
      <c r="EY565">
        <v>5.00097</v>
      </c>
      <c r="EZ565">
        <v>7747.494285714286</v>
      </c>
      <c r="FA565">
        <v>16707.62857142857</v>
      </c>
      <c r="FB565">
        <v>41.42371428571428</v>
      </c>
      <c r="FC565">
        <v>41.81199999999999</v>
      </c>
      <c r="FD565">
        <v>41.3615</v>
      </c>
      <c r="FE565">
        <v>41.43699999999999</v>
      </c>
      <c r="FF565">
        <v>41.875</v>
      </c>
      <c r="FG565">
        <v>1955.1075</v>
      </c>
      <c r="FH565">
        <v>39.89000000000001</v>
      </c>
      <c r="FI565">
        <v>0</v>
      </c>
      <c r="FJ565">
        <v>1758825975</v>
      </c>
      <c r="FK565">
        <v>0</v>
      </c>
      <c r="FL565">
        <v>385.2009615384615</v>
      </c>
      <c r="FM565">
        <v>3.572888882567141</v>
      </c>
      <c r="FN565">
        <v>77.03794857651704</v>
      </c>
      <c r="FO565">
        <v>7748.206153846152</v>
      </c>
      <c r="FP565">
        <v>15</v>
      </c>
      <c r="FQ565">
        <v>0</v>
      </c>
      <c r="FR565" t="s">
        <v>441</v>
      </c>
      <c r="FS565">
        <v>1747247426.5</v>
      </c>
      <c r="FT565">
        <v>1747247420.5</v>
      </c>
      <c r="FU565">
        <v>0</v>
      </c>
      <c r="FV565">
        <v>1.027</v>
      </c>
      <c r="FW565">
        <v>0.031</v>
      </c>
      <c r="FX565">
        <v>0.02</v>
      </c>
      <c r="FY565">
        <v>0.05</v>
      </c>
      <c r="FZ565">
        <v>420</v>
      </c>
      <c r="GA565">
        <v>16</v>
      </c>
      <c r="GB565">
        <v>0.01</v>
      </c>
      <c r="GC565">
        <v>0.1</v>
      </c>
      <c r="GD565">
        <v>-41.72116</v>
      </c>
      <c r="GE565">
        <v>-1.108451031894855</v>
      </c>
      <c r="GF565">
        <v>0.1278775562794346</v>
      </c>
      <c r="GG565">
        <v>0</v>
      </c>
      <c r="GH565">
        <v>384.9619705882353</v>
      </c>
      <c r="GI565">
        <v>3.780702825639047</v>
      </c>
      <c r="GJ565">
        <v>0.4367828566242398</v>
      </c>
      <c r="GK565">
        <v>-1</v>
      </c>
      <c r="GL565">
        <v>1.75520725</v>
      </c>
      <c r="GM565">
        <v>-0.06688333958724565</v>
      </c>
      <c r="GN565">
        <v>0.006950037405474864</v>
      </c>
      <c r="GO565">
        <v>1</v>
      </c>
      <c r="GP565">
        <v>1</v>
      </c>
      <c r="GQ565">
        <v>2</v>
      </c>
      <c r="GR565" t="s">
        <v>442</v>
      </c>
      <c r="GS565">
        <v>3.13568</v>
      </c>
      <c r="GT565">
        <v>2.68963</v>
      </c>
      <c r="GU565">
        <v>0.183308</v>
      </c>
      <c r="GV565">
        <v>0.185846</v>
      </c>
      <c r="GW565">
        <v>0.103656</v>
      </c>
      <c r="GX565">
        <v>0.0968682</v>
      </c>
      <c r="GY565">
        <v>25928.6</v>
      </c>
      <c r="GZ565">
        <v>25900.3</v>
      </c>
      <c r="HA565">
        <v>29517.4</v>
      </c>
      <c r="HB565">
        <v>29402.3</v>
      </c>
      <c r="HC565">
        <v>34956.5</v>
      </c>
      <c r="HD565">
        <v>35173.5</v>
      </c>
      <c r="HE565">
        <v>41534.1</v>
      </c>
      <c r="HF565">
        <v>41771.5</v>
      </c>
      <c r="HG565">
        <v>1.9223</v>
      </c>
      <c r="HH565">
        <v>1.88145</v>
      </c>
      <c r="HI565">
        <v>0.0887737</v>
      </c>
      <c r="HJ565">
        <v>0</v>
      </c>
      <c r="HK565">
        <v>28.5604</v>
      </c>
      <c r="HL565">
        <v>999.9</v>
      </c>
      <c r="HM565">
        <v>51.9</v>
      </c>
      <c r="HN565">
        <v>31</v>
      </c>
      <c r="HO565">
        <v>25.7182</v>
      </c>
      <c r="HP565">
        <v>61.9339</v>
      </c>
      <c r="HQ565">
        <v>25.625</v>
      </c>
      <c r="HR565">
        <v>1</v>
      </c>
      <c r="HS565">
        <v>0.117393</v>
      </c>
      <c r="HT565">
        <v>0.194864</v>
      </c>
      <c r="HU565">
        <v>20.3408</v>
      </c>
      <c r="HV565">
        <v>5.21774</v>
      </c>
      <c r="HW565">
        <v>12.0123</v>
      </c>
      <c r="HX565">
        <v>4.98865</v>
      </c>
      <c r="HY565">
        <v>3.2878</v>
      </c>
      <c r="HZ565">
        <v>9999</v>
      </c>
      <c r="IA565">
        <v>9999</v>
      </c>
      <c r="IB565">
        <v>9999</v>
      </c>
      <c r="IC565">
        <v>7</v>
      </c>
      <c r="ID565">
        <v>1.86761</v>
      </c>
      <c r="IE565">
        <v>1.86676</v>
      </c>
      <c r="IF565">
        <v>1.86602</v>
      </c>
      <c r="IG565">
        <v>1.866</v>
      </c>
      <c r="IH565">
        <v>1.86785</v>
      </c>
      <c r="II565">
        <v>1.87028</v>
      </c>
      <c r="IJ565">
        <v>1.86896</v>
      </c>
      <c r="IK565">
        <v>1.87042</v>
      </c>
      <c r="IL565">
        <v>0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-0.99</v>
      </c>
      <c r="IZ565">
        <v>0.1188</v>
      </c>
      <c r="JA565">
        <v>-0.08430758455233166</v>
      </c>
      <c r="JB565">
        <v>-0.0005046786976645747</v>
      </c>
      <c r="JC565">
        <v>-2.788243218172637E-07</v>
      </c>
      <c r="JD565">
        <v>-1.458253586176284E-11</v>
      </c>
      <c r="JE565">
        <v>-0.06436460862781151</v>
      </c>
      <c r="JF565">
        <v>-0.004978686969522418</v>
      </c>
      <c r="JG565">
        <v>0.0008967905392753483</v>
      </c>
      <c r="JH565">
        <v>-1.433903952826167E-05</v>
      </c>
      <c r="JI565">
        <v>4</v>
      </c>
      <c r="JJ565">
        <v>2332</v>
      </c>
      <c r="JK565">
        <v>1</v>
      </c>
      <c r="JL565">
        <v>26</v>
      </c>
      <c r="JM565">
        <v>192975.8</v>
      </c>
      <c r="JN565">
        <v>192975.9</v>
      </c>
      <c r="JO565">
        <v>2.32666</v>
      </c>
      <c r="JP565">
        <v>2.23999</v>
      </c>
      <c r="JQ565">
        <v>1.39648</v>
      </c>
      <c r="JR565">
        <v>2.34741</v>
      </c>
      <c r="JS565">
        <v>1.49536</v>
      </c>
      <c r="JT565">
        <v>2.72583</v>
      </c>
      <c r="JU565">
        <v>36.5287</v>
      </c>
      <c r="JV565">
        <v>24.07</v>
      </c>
      <c r="JW565">
        <v>18</v>
      </c>
      <c r="JX565">
        <v>491.195</v>
      </c>
      <c r="JY565">
        <v>455.234</v>
      </c>
      <c r="JZ565">
        <v>27.6964</v>
      </c>
      <c r="KA565">
        <v>29.088</v>
      </c>
      <c r="KB565">
        <v>30.0003</v>
      </c>
      <c r="KC565">
        <v>28.8393</v>
      </c>
      <c r="KD565">
        <v>28.7588</v>
      </c>
      <c r="KE565">
        <v>46.607</v>
      </c>
      <c r="KF565">
        <v>24.255</v>
      </c>
      <c r="KG565">
        <v>74.6452</v>
      </c>
      <c r="KH565">
        <v>27.6949</v>
      </c>
      <c r="KI565">
        <v>1155.53</v>
      </c>
      <c r="KJ565">
        <v>21.3056</v>
      </c>
      <c r="KK565">
        <v>100.878</v>
      </c>
      <c r="KL565">
        <v>100.447</v>
      </c>
    </row>
    <row r="566" spans="1:298">
      <c r="A566">
        <v>550</v>
      </c>
      <c r="B566">
        <v>1758825978.5</v>
      </c>
      <c r="C566">
        <v>12943.40000009537</v>
      </c>
      <c r="D566" t="s">
        <v>1549</v>
      </c>
      <c r="E566" t="s">
        <v>1550</v>
      </c>
      <c r="F566">
        <v>5</v>
      </c>
      <c r="G566" t="s">
        <v>1412</v>
      </c>
      <c r="H566" t="s">
        <v>437</v>
      </c>
      <c r="I566" t="s">
        <v>438</v>
      </c>
      <c r="J566">
        <v>1758825971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1168.037984276352</v>
      </c>
      <c r="AL566">
        <v>1136.198303030302</v>
      </c>
      <c r="AM566">
        <v>3.41901188845371</v>
      </c>
      <c r="AN566">
        <v>65.06535243092706</v>
      </c>
      <c r="AO566">
        <f>(AQ566 - AP566 + DZ566*1E3/(8.314*(EB566+273.15)) * AS566/DY566 * AR566) * DY566/(100*DM566) * 1000/(1000 - AQ566)</f>
        <v>0</v>
      </c>
      <c r="AP566">
        <v>21.21608244263276</v>
      </c>
      <c r="AQ566">
        <v>22.94303636363636</v>
      </c>
      <c r="AR566">
        <v>-3.743092014557936E-05</v>
      </c>
      <c r="AS566">
        <v>107.8944392308671</v>
      </c>
      <c r="AT566">
        <v>0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2.7</v>
      </c>
      <c r="DN566">
        <v>0.5</v>
      </c>
      <c r="DO566" t="s">
        <v>440</v>
      </c>
      <c r="DP566">
        <v>2</v>
      </c>
      <c r="DQ566" t="b">
        <v>1</v>
      </c>
      <c r="DR566">
        <v>1758825971</v>
      </c>
      <c r="DS566">
        <v>1086.674814814815</v>
      </c>
      <c r="DT566">
        <v>1128.501481481482</v>
      </c>
      <c r="DU566">
        <v>22.95721481481482</v>
      </c>
      <c r="DV566">
        <v>21.21491111111111</v>
      </c>
      <c r="DW566">
        <v>1087.656296296296</v>
      </c>
      <c r="DX566">
        <v>22.83834444444444</v>
      </c>
      <c r="DY566">
        <v>500.0095185185185</v>
      </c>
      <c r="DZ566">
        <v>91.0403888888889</v>
      </c>
      <c r="EA566">
        <v>0.02925318148148148</v>
      </c>
      <c r="EB566">
        <v>29.79708888888889</v>
      </c>
      <c r="EC566">
        <v>30.00829629629629</v>
      </c>
      <c r="ED566">
        <v>999.9000000000001</v>
      </c>
      <c r="EE566">
        <v>0</v>
      </c>
      <c r="EF566">
        <v>0</v>
      </c>
      <c r="EG566">
        <v>10000.90666666667</v>
      </c>
      <c r="EH566">
        <v>0</v>
      </c>
      <c r="EI566">
        <v>11.81096296296296</v>
      </c>
      <c r="EJ566">
        <v>-41.82817777777778</v>
      </c>
      <c r="EK566">
        <v>1112.207407407407</v>
      </c>
      <c r="EL566">
        <v>1152.961481481482</v>
      </c>
      <c r="EM566">
        <v>1.742311851851852</v>
      </c>
      <c r="EN566">
        <v>1128.501481481482</v>
      </c>
      <c r="EO566">
        <v>21.21491111111111</v>
      </c>
      <c r="EP566">
        <v>2.090034074074074</v>
      </c>
      <c r="EQ566">
        <v>1.931412222222223</v>
      </c>
      <c r="ER566">
        <v>18.14342962962963</v>
      </c>
      <c r="ES566">
        <v>16.89297777777778</v>
      </c>
      <c r="ET566">
        <v>1999.987037037037</v>
      </c>
      <c r="EU566">
        <v>0.9800028888888889</v>
      </c>
      <c r="EV566">
        <v>0.01999672222222222</v>
      </c>
      <c r="EW566">
        <v>0</v>
      </c>
      <c r="EX566">
        <v>385.4790740740741</v>
      </c>
      <c r="EY566">
        <v>5.00097</v>
      </c>
      <c r="EZ566">
        <v>7754.224074074074</v>
      </c>
      <c r="FA566">
        <v>16707.47407407407</v>
      </c>
      <c r="FB566">
        <v>41.42322222222221</v>
      </c>
      <c r="FC566">
        <v>41.81666666666666</v>
      </c>
      <c r="FD566">
        <v>41.36566666666667</v>
      </c>
      <c r="FE566">
        <v>41.43699999999999</v>
      </c>
      <c r="FF566">
        <v>41.87729629629629</v>
      </c>
      <c r="FG566">
        <v>1955.09037037037</v>
      </c>
      <c r="FH566">
        <v>39.89000000000001</v>
      </c>
      <c r="FI566">
        <v>0</v>
      </c>
      <c r="FJ566">
        <v>1758825979.8</v>
      </c>
      <c r="FK566">
        <v>0</v>
      </c>
      <c r="FL566">
        <v>385.4639230769231</v>
      </c>
      <c r="FM566">
        <v>3.827692323579483</v>
      </c>
      <c r="FN566">
        <v>76.4748718154345</v>
      </c>
      <c r="FO566">
        <v>7754.313461538461</v>
      </c>
      <c r="FP566">
        <v>15</v>
      </c>
      <c r="FQ566">
        <v>0</v>
      </c>
      <c r="FR566" t="s">
        <v>441</v>
      </c>
      <c r="FS566">
        <v>1747247426.5</v>
      </c>
      <c r="FT566">
        <v>1747247420.5</v>
      </c>
      <c r="FU566">
        <v>0</v>
      </c>
      <c r="FV566">
        <v>1.027</v>
      </c>
      <c r="FW566">
        <v>0.031</v>
      </c>
      <c r="FX566">
        <v>0.02</v>
      </c>
      <c r="FY566">
        <v>0.05</v>
      </c>
      <c r="FZ566">
        <v>420</v>
      </c>
      <c r="GA566">
        <v>16</v>
      </c>
      <c r="GB566">
        <v>0.01</v>
      </c>
      <c r="GC566">
        <v>0.1</v>
      </c>
      <c r="GD566">
        <v>-41.76252926829268</v>
      </c>
      <c r="GE566">
        <v>-0.7351756097561145</v>
      </c>
      <c r="GF566">
        <v>0.1160839524715447</v>
      </c>
      <c r="GG566">
        <v>0</v>
      </c>
      <c r="GH566">
        <v>385.3094117647059</v>
      </c>
      <c r="GI566">
        <v>3.80048892383469</v>
      </c>
      <c r="GJ566">
        <v>0.432870114852226</v>
      </c>
      <c r="GK566">
        <v>-1</v>
      </c>
      <c r="GL566">
        <v>1.747495365853659</v>
      </c>
      <c r="GM566">
        <v>-0.1130529616724683</v>
      </c>
      <c r="GN566">
        <v>0.01136418638456905</v>
      </c>
      <c r="GO566">
        <v>0</v>
      </c>
      <c r="GP566">
        <v>0</v>
      </c>
      <c r="GQ566">
        <v>2</v>
      </c>
      <c r="GR566" t="s">
        <v>450</v>
      </c>
      <c r="GS566">
        <v>3.1356</v>
      </c>
      <c r="GT566">
        <v>2.68956</v>
      </c>
      <c r="GU566">
        <v>0.185079</v>
      </c>
      <c r="GV566">
        <v>0.187564</v>
      </c>
      <c r="GW566">
        <v>0.103623</v>
      </c>
      <c r="GX566">
        <v>0.0969052</v>
      </c>
      <c r="GY566">
        <v>25872.2</v>
      </c>
      <c r="GZ566">
        <v>25845.3</v>
      </c>
      <c r="HA566">
        <v>29517.3</v>
      </c>
      <c r="HB566">
        <v>29402</v>
      </c>
      <c r="HC566">
        <v>34957.4</v>
      </c>
      <c r="HD566">
        <v>35171.6</v>
      </c>
      <c r="HE566">
        <v>41533.6</v>
      </c>
      <c r="HF566">
        <v>41770.9</v>
      </c>
      <c r="HG566">
        <v>1.9221</v>
      </c>
      <c r="HH566">
        <v>1.88188</v>
      </c>
      <c r="HI566">
        <v>0.08946659999999999</v>
      </c>
      <c r="HJ566">
        <v>0</v>
      </c>
      <c r="HK566">
        <v>28.5604</v>
      </c>
      <c r="HL566">
        <v>999.9</v>
      </c>
      <c r="HM566">
        <v>51.9</v>
      </c>
      <c r="HN566">
        <v>31</v>
      </c>
      <c r="HO566">
        <v>25.7173</v>
      </c>
      <c r="HP566">
        <v>61.8539</v>
      </c>
      <c r="HQ566">
        <v>25.6611</v>
      </c>
      <c r="HR566">
        <v>1</v>
      </c>
      <c r="HS566">
        <v>0.117627</v>
      </c>
      <c r="HT566">
        <v>0.199818</v>
      </c>
      <c r="HU566">
        <v>20.3404</v>
      </c>
      <c r="HV566">
        <v>5.21669</v>
      </c>
      <c r="HW566">
        <v>12.0122</v>
      </c>
      <c r="HX566">
        <v>4.9888</v>
      </c>
      <c r="HY566">
        <v>3.28763</v>
      </c>
      <c r="HZ566">
        <v>9999</v>
      </c>
      <c r="IA566">
        <v>9999</v>
      </c>
      <c r="IB566">
        <v>9999</v>
      </c>
      <c r="IC566">
        <v>7</v>
      </c>
      <c r="ID566">
        <v>1.86762</v>
      </c>
      <c r="IE566">
        <v>1.86674</v>
      </c>
      <c r="IF566">
        <v>1.86602</v>
      </c>
      <c r="IG566">
        <v>1.86601</v>
      </c>
      <c r="IH566">
        <v>1.86784</v>
      </c>
      <c r="II566">
        <v>1.87029</v>
      </c>
      <c r="IJ566">
        <v>1.869</v>
      </c>
      <c r="IK566">
        <v>1.87042</v>
      </c>
      <c r="IL566">
        <v>0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-1.01</v>
      </c>
      <c r="IZ566">
        <v>0.1187</v>
      </c>
      <c r="JA566">
        <v>-0.08430758455233166</v>
      </c>
      <c r="JB566">
        <v>-0.0005046786976645747</v>
      </c>
      <c r="JC566">
        <v>-2.788243218172637E-07</v>
      </c>
      <c r="JD566">
        <v>-1.458253586176284E-11</v>
      </c>
      <c r="JE566">
        <v>-0.06436460862781151</v>
      </c>
      <c r="JF566">
        <v>-0.004978686969522418</v>
      </c>
      <c r="JG566">
        <v>0.0008967905392753483</v>
      </c>
      <c r="JH566">
        <v>-1.433903952826167E-05</v>
      </c>
      <c r="JI566">
        <v>4</v>
      </c>
      <c r="JJ566">
        <v>2332</v>
      </c>
      <c r="JK566">
        <v>1</v>
      </c>
      <c r="JL566">
        <v>26</v>
      </c>
      <c r="JM566">
        <v>192975.9</v>
      </c>
      <c r="JN566">
        <v>192976</v>
      </c>
      <c r="JO566">
        <v>2.35229</v>
      </c>
      <c r="JP566">
        <v>2.24609</v>
      </c>
      <c r="JQ566">
        <v>1.39648</v>
      </c>
      <c r="JR566">
        <v>2.34619</v>
      </c>
      <c r="JS566">
        <v>1.49536</v>
      </c>
      <c r="JT566">
        <v>2.54272</v>
      </c>
      <c r="JU566">
        <v>36.5051</v>
      </c>
      <c r="JV566">
        <v>24.0612</v>
      </c>
      <c r="JW566">
        <v>18</v>
      </c>
      <c r="JX566">
        <v>491.101</v>
      </c>
      <c r="JY566">
        <v>455.534</v>
      </c>
      <c r="JZ566">
        <v>27.6897</v>
      </c>
      <c r="KA566">
        <v>29.0922</v>
      </c>
      <c r="KB566">
        <v>30.0003</v>
      </c>
      <c r="KC566">
        <v>28.8433</v>
      </c>
      <c r="KD566">
        <v>28.763</v>
      </c>
      <c r="KE566">
        <v>47.1819</v>
      </c>
      <c r="KF566">
        <v>23.9754</v>
      </c>
      <c r="KG566">
        <v>74.6452</v>
      </c>
      <c r="KH566">
        <v>27.6866</v>
      </c>
      <c r="KI566">
        <v>1175.58</v>
      </c>
      <c r="KJ566">
        <v>21.3285</v>
      </c>
      <c r="KK566">
        <v>100.877</v>
      </c>
      <c r="KL566">
        <v>100.446</v>
      </c>
    </row>
    <row r="567" spans="1:298">
      <c r="A567">
        <v>551</v>
      </c>
      <c r="B567">
        <v>1758825983.5</v>
      </c>
      <c r="C567">
        <v>12948.40000009537</v>
      </c>
      <c r="D567" t="s">
        <v>1551</v>
      </c>
      <c r="E567" t="s">
        <v>1552</v>
      </c>
      <c r="F567">
        <v>5</v>
      </c>
      <c r="G567" t="s">
        <v>1412</v>
      </c>
      <c r="H567" t="s">
        <v>437</v>
      </c>
      <c r="I567" t="s">
        <v>438</v>
      </c>
      <c r="J567">
        <v>1758825975.714286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1185.237002675946</v>
      </c>
      <c r="AL567">
        <v>1153.46</v>
      </c>
      <c r="AM567">
        <v>3.448376924331018</v>
      </c>
      <c r="AN567">
        <v>65.06535243092706</v>
      </c>
      <c r="AO567">
        <f>(AQ567 - AP567 + DZ567*1E3/(8.314*(EB567+273.15)) * AS567/DY567 * AR567) * DY567/(100*DM567) * 1000/(1000 - AQ567)</f>
        <v>0</v>
      </c>
      <c r="AP567">
        <v>21.25379047177559</v>
      </c>
      <c r="AQ567">
        <v>22.94574545454545</v>
      </c>
      <c r="AR567">
        <v>1.077368022399116E-05</v>
      </c>
      <c r="AS567">
        <v>107.8944392308671</v>
      </c>
      <c r="AT567">
        <v>0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2.7</v>
      </c>
      <c r="DN567">
        <v>0.5</v>
      </c>
      <c r="DO567" t="s">
        <v>440</v>
      </c>
      <c r="DP567">
        <v>2</v>
      </c>
      <c r="DQ567" t="b">
        <v>1</v>
      </c>
      <c r="DR567">
        <v>1758825975.714286</v>
      </c>
      <c r="DS567">
        <v>1102.495357142857</v>
      </c>
      <c r="DT567">
        <v>1144.310714285715</v>
      </c>
      <c r="DU567">
        <v>22.95030357142857</v>
      </c>
      <c r="DV567">
        <v>21.22655357142857</v>
      </c>
      <c r="DW567">
        <v>1103.495714285714</v>
      </c>
      <c r="DX567">
        <v>22.831525</v>
      </c>
      <c r="DY567">
        <v>500.0231071428572</v>
      </c>
      <c r="DZ567">
        <v>91.04006071428573</v>
      </c>
      <c r="EA567">
        <v>0.02918323928571429</v>
      </c>
      <c r="EB567">
        <v>29.79534642857143</v>
      </c>
      <c r="EC567">
        <v>30.00829642857143</v>
      </c>
      <c r="ED567">
        <v>999.9000000000002</v>
      </c>
      <c r="EE567">
        <v>0</v>
      </c>
      <c r="EF567">
        <v>0</v>
      </c>
      <c r="EG567">
        <v>10002.18785714286</v>
      </c>
      <c r="EH567">
        <v>0</v>
      </c>
      <c r="EI567">
        <v>11.8083</v>
      </c>
      <c r="EJ567">
        <v>-41.81624285714286</v>
      </c>
      <c r="EK567">
        <v>1128.392142857143</v>
      </c>
      <c r="EL567">
        <v>1169.1275</v>
      </c>
      <c r="EM567">
        <v>1.723756071428571</v>
      </c>
      <c r="EN567">
        <v>1144.310714285715</v>
      </c>
      <c r="EO567">
        <v>21.22655357142857</v>
      </c>
      <c r="EP567">
        <v>2.0893975</v>
      </c>
      <c r="EQ567">
        <v>1.932466071428571</v>
      </c>
      <c r="ER567">
        <v>18.13857857142857</v>
      </c>
      <c r="ES567">
        <v>16.901575</v>
      </c>
      <c r="ET567">
        <v>1999.9625</v>
      </c>
      <c r="EU567">
        <v>0.9800027142857142</v>
      </c>
      <c r="EV567">
        <v>0.01999695714285715</v>
      </c>
      <c r="EW567">
        <v>0</v>
      </c>
      <c r="EX567">
        <v>385.7488214285715</v>
      </c>
      <c r="EY567">
        <v>5.00097</v>
      </c>
      <c r="EZ567">
        <v>7759.995714285714</v>
      </c>
      <c r="FA567">
        <v>16707.26428571428</v>
      </c>
      <c r="FB567">
        <v>41.43257142857141</v>
      </c>
      <c r="FC567">
        <v>41.82549999999999</v>
      </c>
      <c r="FD567">
        <v>41.3705</v>
      </c>
      <c r="FE567">
        <v>41.44599999999999</v>
      </c>
      <c r="FF567">
        <v>41.88385714285714</v>
      </c>
      <c r="FG567">
        <v>1955.066785714286</v>
      </c>
      <c r="FH567">
        <v>39.89000000000001</v>
      </c>
      <c r="FI567">
        <v>0</v>
      </c>
      <c r="FJ567">
        <v>1758825984.6</v>
      </c>
      <c r="FK567">
        <v>0</v>
      </c>
      <c r="FL567">
        <v>385.766576923077</v>
      </c>
      <c r="FM567">
        <v>3.32037607997779</v>
      </c>
      <c r="FN567">
        <v>74.5056410126554</v>
      </c>
      <c r="FO567">
        <v>7760.301923076922</v>
      </c>
      <c r="FP567">
        <v>15</v>
      </c>
      <c r="FQ567">
        <v>0</v>
      </c>
      <c r="FR567" t="s">
        <v>441</v>
      </c>
      <c r="FS567">
        <v>1747247426.5</v>
      </c>
      <c r="FT567">
        <v>1747247420.5</v>
      </c>
      <c r="FU567">
        <v>0</v>
      </c>
      <c r="FV567">
        <v>1.027</v>
      </c>
      <c r="FW567">
        <v>0.031</v>
      </c>
      <c r="FX567">
        <v>0.02</v>
      </c>
      <c r="FY567">
        <v>0.05</v>
      </c>
      <c r="FZ567">
        <v>420</v>
      </c>
      <c r="GA567">
        <v>16</v>
      </c>
      <c r="GB567">
        <v>0.01</v>
      </c>
      <c r="GC567">
        <v>0.1</v>
      </c>
      <c r="GD567">
        <v>-41.80051219512195</v>
      </c>
      <c r="GE567">
        <v>-0.07861463414641498</v>
      </c>
      <c r="GF567">
        <v>0.08294294893544776</v>
      </c>
      <c r="GG567">
        <v>1</v>
      </c>
      <c r="GH567">
        <v>385.551205882353</v>
      </c>
      <c r="GI567">
        <v>3.696822002039315</v>
      </c>
      <c r="GJ567">
        <v>0.435539677358599</v>
      </c>
      <c r="GK567">
        <v>-1</v>
      </c>
      <c r="GL567">
        <v>1.735342439024391</v>
      </c>
      <c r="GM567">
        <v>-0.193065156794424</v>
      </c>
      <c r="GN567">
        <v>0.02048183821072183</v>
      </c>
      <c r="GO567">
        <v>0</v>
      </c>
      <c r="GP567">
        <v>1</v>
      </c>
      <c r="GQ567">
        <v>2</v>
      </c>
      <c r="GR567" t="s">
        <v>442</v>
      </c>
      <c r="GS567">
        <v>3.13543</v>
      </c>
      <c r="GT567">
        <v>2.68934</v>
      </c>
      <c r="GU567">
        <v>0.186844</v>
      </c>
      <c r="GV567">
        <v>0.18929</v>
      </c>
      <c r="GW567">
        <v>0.103631</v>
      </c>
      <c r="GX567">
        <v>0.0970111</v>
      </c>
      <c r="GY567">
        <v>25815.8</v>
      </c>
      <c r="GZ567">
        <v>25790</v>
      </c>
      <c r="HA567">
        <v>29517</v>
      </c>
      <c r="HB567">
        <v>29401.6</v>
      </c>
      <c r="HC567">
        <v>34957</v>
      </c>
      <c r="HD567">
        <v>35167</v>
      </c>
      <c r="HE567">
        <v>41533.4</v>
      </c>
      <c r="HF567">
        <v>41770.4</v>
      </c>
      <c r="HG567">
        <v>1.92175</v>
      </c>
      <c r="HH567">
        <v>1.8819</v>
      </c>
      <c r="HI567">
        <v>0.0884756</v>
      </c>
      <c r="HJ567">
        <v>0</v>
      </c>
      <c r="HK567">
        <v>28.5593</v>
      </c>
      <c r="HL567">
        <v>999.9</v>
      </c>
      <c r="HM567">
        <v>51.9</v>
      </c>
      <c r="HN567">
        <v>31</v>
      </c>
      <c r="HO567">
        <v>25.7166</v>
      </c>
      <c r="HP567">
        <v>62.104</v>
      </c>
      <c r="HQ567">
        <v>25.6931</v>
      </c>
      <c r="HR567">
        <v>1</v>
      </c>
      <c r="HS567">
        <v>0.118054</v>
      </c>
      <c r="HT567">
        <v>0.219594</v>
      </c>
      <c r="HU567">
        <v>20.3404</v>
      </c>
      <c r="HV567">
        <v>5.21609</v>
      </c>
      <c r="HW567">
        <v>12.0108</v>
      </c>
      <c r="HX567">
        <v>4.98865</v>
      </c>
      <c r="HY567">
        <v>3.2877</v>
      </c>
      <c r="HZ567">
        <v>9999</v>
      </c>
      <c r="IA567">
        <v>9999</v>
      </c>
      <c r="IB567">
        <v>9999</v>
      </c>
      <c r="IC567">
        <v>7</v>
      </c>
      <c r="ID567">
        <v>1.86761</v>
      </c>
      <c r="IE567">
        <v>1.86676</v>
      </c>
      <c r="IF567">
        <v>1.86602</v>
      </c>
      <c r="IG567">
        <v>1.866</v>
      </c>
      <c r="IH567">
        <v>1.86783</v>
      </c>
      <c r="II567">
        <v>1.87029</v>
      </c>
      <c r="IJ567">
        <v>1.86898</v>
      </c>
      <c r="IK567">
        <v>1.87042</v>
      </c>
      <c r="IL567">
        <v>0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-1.03</v>
      </c>
      <c r="IZ567">
        <v>0.1187</v>
      </c>
      <c r="JA567">
        <v>-0.08430758455233166</v>
      </c>
      <c r="JB567">
        <v>-0.0005046786976645747</v>
      </c>
      <c r="JC567">
        <v>-2.788243218172637E-07</v>
      </c>
      <c r="JD567">
        <v>-1.458253586176284E-11</v>
      </c>
      <c r="JE567">
        <v>-0.06436460862781151</v>
      </c>
      <c r="JF567">
        <v>-0.004978686969522418</v>
      </c>
      <c r="JG567">
        <v>0.0008967905392753483</v>
      </c>
      <c r="JH567">
        <v>-1.433903952826167E-05</v>
      </c>
      <c r="JI567">
        <v>4</v>
      </c>
      <c r="JJ567">
        <v>2332</v>
      </c>
      <c r="JK567">
        <v>1</v>
      </c>
      <c r="JL567">
        <v>26</v>
      </c>
      <c r="JM567">
        <v>192976</v>
      </c>
      <c r="JN567">
        <v>192976</v>
      </c>
      <c r="JO567">
        <v>2.38159</v>
      </c>
      <c r="JP567">
        <v>2.23389</v>
      </c>
      <c r="JQ567">
        <v>1.39648</v>
      </c>
      <c r="JR567">
        <v>2.34619</v>
      </c>
      <c r="JS567">
        <v>1.49536</v>
      </c>
      <c r="JT567">
        <v>2.70264</v>
      </c>
      <c r="JU567">
        <v>36.5287</v>
      </c>
      <c r="JV567">
        <v>24.07</v>
      </c>
      <c r="JW567">
        <v>18</v>
      </c>
      <c r="JX567">
        <v>490.91</v>
      </c>
      <c r="JY567">
        <v>455.582</v>
      </c>
      <c r="JZ567">
        <v>27.68</v>
      </c>
      <c r="KA567">
        <v>29.0954</v>
      </c>
      <c r="KB567">
        <v>30.0003</v>
      </c>
      <c r="KC567">
        <v>28.8472</v>
      </c>
      <c r="KD567">
        <v>28.7672</v>
      </c>
      <c r="KE567">
        <v>47.6926</v>
      </c>
      <c r="KF567">
        <v>23.9754</v>
      </c>
      <c r="KG567">
        <v>74.6452</v>
      </c>
      <c r="KH567">
        <v>27.6749</v>
      </c>
      <c r="KI567">
        <v>1188.97</v>
      </c>
      <c r="KJ567">
        <v>21.3472</v>
      </c>
      <c r="KK567">
        <v>100.877</v>
      </c>
      <c r="KL567">
        <v>100.445</v>
      </c>
    </row>
    <row r="568" spans="1:298">
      <c r="A568">
        <v>552</v>
      </c>
      <c r="B568">
        <v>1758825988.5</v>
      </c>
      <c r="C568">
        <v>12953.40000009537</v>
      </c>
      <c r="D568" t="s">
        <v>1553</v>
      </c>
      <c r="E568" t="s">
        <v>1554</v>
      </c>
      <c r="F568">
        <v>5</v>
      </c>
      <c r="G568" t="s">
        <v>1412</v>
      </c>
      <c r="H568" t="s">
        <v>437</v>
      </c>
      <c r="I568" t="s">
        <v>438</v>
      </c>
      <c r="J568">
        <v>1758825981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1202.392789731573</v>
      </c>
      <c r="AL568">
        <v>1170.518363636364</v>
      </c>
      <c r="AM568">
        <v>3.407393232226399</v>
      </c>
      <c r="AN568">
        <v>65.06535243092706</v>
      </c>
      <c r="AO568">
        <f>(AQ568 - AP568 + DZ568*1E3/(8.314*(EB568+273.15)) * AS568/DY568 * AR568) * DY568/(100*DM568) * 1000/(1000 - AQ568)</f>
        <v>0</v>
      </c>
      <c r="AP568">
        <v>21.26476905729311</v>
      </c>
      <c r="AQ568">
        <v>22.95228545454545</v>
      </c>
      <c r="AR568">
        <v>1.832862067498148E-05</v>
      </c>
      <c r="AS568">
        <v>107.8944392308671</v>
      </c>
      <c r="AT568">
        <v>0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2.7</v>
      </c>
      <c r="DN568">
        <v>0.5</v>
      </c>
      <c r="DO568" t="s">
        <v>440</v>
      </c>
      <c r="DP568">
        <v>2</v>
      </c>
      <c r="DQ568" t="b">
        <v>1</v>
      </c>
      <c r="DR568">
        <v>1758825981</v>
      </c>
      <c r="DS568">
        <v>1120.234074074074</v>
      </c>
      <c r="DT568">
        <v>1162.037037037037</v>
      </c>
      <c r="DU568">
        <v>22.94717407407407</v>
      </c>
      <c r="DV568">
        <v>21.24394814814815</v>
      </c>
      <c r="DW568">
        <v>1121.255925925926</v>
      </c>
      <c r="DX568">
        <v>22.82842962962963</v>
      </c>
      <c r="DY568">
        <v>499.9987777777777</v>
      </c>
      <c r="DZ568">
        <v>91.03935925925924</v>
      </c>
      <c r="EA568">
        <v>0.02917705925925926</v>
      </c>
      <c r="EB568">
        <v>29.79329629629629</v>
      </c>
      <c r="EC568">
        <v>30.0051962962963</v>
      </c>
      <c r="ED568">
        <v>999.9000000000001</v>
      </c>
      <c r="EE568">
        <v>0</v>
      </c>
      <c r="EF568">
        <v>0</v>
      </c>
      <c r="EG568">
        <v>10002.15111111111</v>
      </c>
      <c r="EH568">
        <v>0</v>
      </c>
      <c r="EI568">
        <v>11.81518888888889</v>
      </c>
      <c r="EJ568">
        <v>-41.80335555555556</v>
      </c>
      <c r="EK568">
        <v>1146.544074074074</v>
      </c>
      <c r="EL568">
        <v>1187.26</v>
      </c>
      <c r="EM568">
        <v>1.703227037037037</v>
      </c>
      <c r="EN568">
        <v>1162.037037037037</v>
      </c>
      <c r="EO568">
        <v>21.24394814814815</v>
      </c>
      <c r="EP568">
        <v>2.089096296296296</v>
      </c>
      <c r="EQ568">
        <v>1.934035185185185</v>
      </c>
      <c r="ER568">
        <v>18.13628518518518</v>
      </c>
      <c r="ES568">
        <v>16.91437407407407</v>
      </c>
      <c r="ET568">
        <v>1999.970370370371</v>
      </c>
      <c r="EU568">
        <v>0.9800029259259259</v>
      </c>
      <c r="EV568">
        <v>0.01999682592592593</v>
      </c>
      <c r="EW568">
        <v>0</v>
      </c>
      <c r="EX568">
        <v>386.1048518518518</v>
      </c>
      <c r="EY568">
        <v>5.00097</v>
      </c>
      <c r="EZ568">
        <v>7766.53</v>
      </c>
      <c r="FA568">
        <v>16707.34814814815</v>
      </c>
      <c r="FB568">
        <v>41.43699999999999</v>
      </c>
      <c r="FC568">
        <v>41.84233333333333</v>
      </c>
      <c r="FD568">
        <v>41.37033333333333</v>
      </c>
      <c r="FE568">
        <v>41.46033333333333</v>
      </c>
      <c r="FF568">
        <v>41.90025925925925</v>
      </c>
      <c r="FG568">
        <v>1955.078148148148</v>
      </c>
      <c r="FH568">
        <v>39.89000000000001</v>
      </c>
      <c r="FI568">
        <v>0</v>
      </c>
      <c r="FJ568">
        <v>1758825990</v>
      </c>
      <c r="FK568">
        <v>0</v>
      </c>
      <c r="FL568">
        <v>386.13096</v>
      </c>
      <c r="FM568">
        <v>3.963846156315607</v>
      </c>
      <c r="FN568">
        <v>71.58923067815087</v>
      </c>
      <c r="FO568">
        <v>7767.2252</v>
      </c>
      <c r="FP568">
        <v>15</v>
      </c>
      <c r="FQ568">
        <v>0</v>
      </c>
      <c r="FR568" t="s">
        <v>441</v>
      </c>
      <c r="FS568">
        <v>1747247426.5</v>
      </c>
      <c r="FT568">
        <v>1747247420.5</v>
      </c>
      <c r="FU568">
        <v>0</v>
      </c>
      <c r="FV568">
        <v>1.027</v>
      </c>
      <c r="FW568">
        <v>0.031</v>
      </c>
      <c r="FX568">
        <v>0.02</v>
      </c>
      <c r="FY568">
        <v>0.05</v>
      </c>
      <c r="FZ568">
        <v>420</v>
      </c>
      <c r="GA568">
        <v>16</v>
      </c>
      <c r="GB568">
        <v>0.01</v>
      </c>
      <c r="GC568">
        <v>0.1</v>
      </c>
      <c r="GD568">
        <v>-41.8158</v>
      </c>
      <c r="GE568">
        <v>0.1665185741088089</v>
      </c>
      <c r="GF568">
        <v>0.06353526973264507</v>
      </c>
      <c r="GG568">
        <v>0</v>
      </c>
      <c r="GH568">
        <v>385.8976764705882</v>
      </c>
      <c r="GI568">
        <v>3.927349127506549</v>
      </c>
      <c r="GJ568">
        <v>0.4400139516897838</v>
      </c>
      <c r="GK568">
        <v>-1</v>
      </c>
      <c r="GL568">
        <v>1.71573675</v>
      </c>
      <c r="GM568">
        <v>-0.253067279549726</v>
      </c>
      <c r="GN568">
        <v>0.02523398832799723</v>
      </c>
      <c r="GO568">
        <v>0</v>
      </c>
      <c r="GP568">
        <v>0</v>
      </c>
      <c r="GQ568">
        <v>2</v>
      </c>
      <c r="GR568" t="s">
        <v>450</v>
      </c>
      <c r="GS568">
        <v>3.13556</v>
      </c>
      <c r="GT568">
        <v>2.68969</v>
      </c>
      <c r="GU568">
        <v>0.188583</v>
      </c>
      <c r="GV568">
        <v>0.190988</v>
      </c>
      <c r="GW568">
        <v>0.10365</v>
      </c>
      <c r="GX568">
        <v>0.0970472</v>
      </c>
      <c r="GY568">
        <v>25760.2</v>
      </c>
      <c r="GZ568">
        <v>25736.2</v>
      </c>
      <c r="HA568">
        <v>29516.6</v>
      </c>
      <c r="HB568">
        <v>29401.9</v>
      </c>
      <c r="HC568">
        <v>34955.8</v>
      </c>
      <c r="HD568">
        <v>35166.2</v>
      </c>
      <c r="HE568">
        <v>41532.9</v>
      </c>
      <c r="HF568">
        <v>41771.1</v>
      </c>
      <c r="HG568">
        <v>1.92185</v>
      </c>
      <c r="HH568">
        <v>1.8823</v>
      </c>
      <c r="HI568">
        <v>0.08837879999999999</v>
      </c>
      <c r="HJ568">
        <v>0</v>
      </c>
      <c r="HK568">
        <v>28.558</v>
      </c>
      <c r="HL568">
        <v>999.9</v>
      </c>
      <c r="HM568">
        <v>51.9</v>
      </c>
      <c r="HN568">
        <v>31</v>
      </c>
      <c r="HO568">
        <v>25.7195</v>
      </c>
      <c r="HP568">
        <v>62.144</v>
      </c>
      <c r="HQ568">
        <v>25.7091</v>
      </c>
      <c r="HR568">
        <v>1</v>
      </c>
      <c r="HS568">
        <v>0.118338</v>
      </c>
      <c r="HT568">
        <v>0.201746</v>
      </c>
      <c r="HU568">
        <v>20.3407</v>
      </c>
      <c r="HV568">
        <v>5.21624</v>
      </c>
      <c r="HW568">
        <v>12.0114</v>
      </c>
      <c r="HX568">
        <v>4.98845</v>
      </c>
      <c r="HY568">
        <v>3.28755</v>
      </c>
      <c r="HZ568">
        <v>9999</v>
      </c>
      <c r="IA568">
        <v>9999</v>
      </c>
      <c r="IB568">
        <v>9999</v>
      </c>
      <c r="IC568">
        <v>7</v>
      </c>
      <c r="ID568">
        <v>1.86765</v>
      </c>
      <c r="IE568">
        <v>1.86675</v>
      </c>
      <c r="IF568">
        <v>1.86602</v>
      </c>
      <c r="IG568">
        <v>1.86602</v>
      </c>
      <c r="IH568">
        <v>1.86784</v>
      </c>
      <c r="II568">
        <v>1.87029</v>
      </c>
      <c r="IJ568">
        <v>1.869</v>
      </c>
      <c r="IK568">
        <v>1.87042</v>
      </c>
      <c r="IL568">
        <v>0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-1.05</v>
      </c>
      <c r="IZ568">
        <v>0.1188</v>
      </c>
      <c r="JA568">
        <v>-0.08430758455233166</v>
      </c>
      <c r="JB568">
        <v>-0.0005046786976645747</v>
      </c>
      <c r="JC568">
        <v>-2.788243218172637E-07</v>
      </c>
      <c r="JD568">
        <v>-1.458253586176284E-11</v>
      </c>
      <c r="JE568">
        <v>-0.06436460862781151</v>
      </c>
      <c r="JF568">
        <v>-0.004978686969522418</v>
      </c>
      <c r="JG568">
        <v>0.0008967905392753483</v>
      </c>
      <c r="JH568">
        <v>-1.433903952826167E-05</v>
      </c>
      <c r="JI568">
        <v>4</v>
      </c>
      <c r="JJ568">
        <v>2332</v>
      </c>
      <c r="JK568">
        <v>1</v>
      </c>
      <c r="JL568">
        <v>26</v>
      </c>
      <c r="JM568">
        <v>192976</v>
      </c>
      <c r="JN568">
        <v>192976.1</v>
      </c>
      <c r="JO568">
        <v>2.40601</v>
      </c>
      <c r="JP568">
        <v>2.23511</v>
      </c>
      <c r="JQ568">
        <v>1.39771</v>
      </c>
      <c r="JR568">
        <v>2.34497</v>
      </c>
      <c r="JS568">
        <v>1.49536</v>
      </c>
      <c r="JT568">
        <v>2.62695</v>
      </c>
      <c r="JU568">
        <v>36.5287</v>
      </c>
      <c r="JV568">
        <v>24.07</v>
      </c>
      <c r="JW568">
        <v>18</v>
      </c>
      <c r="JX568">
        <v>491.007</v>
      </c>
      <c r="JY568">
        <v>455.863</v>
      </c>
      <c r="JZ568">
        <v>27.6706</v>
      </c>
      <c r="KA568">
        <v>29.0997</v>
      </c>
      <c r="KB568">
        <v>30.0005</v>
      </c>
      <c r="KC568">
        <v>28.8514</v>
      </c>
      <c r="KD568">
        <v>28.7709</v>
      </c>
      <c r="KE568">
        <v>48.2627</v>
      </c>
      <c r="KF568">
        <v>23.694</v>
      </c>
      <c r="KG568">
        <v>74.6452</v>
      </c>
      <c r="KH568">
        <v>27.6706</v>
      </c>
      <c r="KI568">
        <v>1209.03</v>
      </c>
      <c r="KJ568">
        <v>21.3578</v>
      </c>
      <c r="KK568">
        <v>100.875</v>
      </c>
      <c r="KL568">
        <v>100.446</v>
      </c>
    </row>
    <row r="569" spans="1:298">
      <c r="A569">
        <v>553</v>
      </c>
      <c r="B569">
        <v>1758825993.5</v>
      </c>
      <c r="C569">
        <v>12958.40000009537</v>
      </c>
      <c r="D569" t="s">
        <v>1555</v>
      </c>
      <c r="E569" t="s">
        <v>1556</v>
      </c>
      <c r="F569">
        <v>5</v>
      </c>
      <c r="G569" t="s">
        <v>1412</v>
      </c>
      <c r="H569" t="s">
        <v>437</v>
      </c>
      <c r="I569" t="s">
        <v>438</v>
      </c>
      <c r="J569">
        <v>1758825985.714286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1219.363461117724</v>
      </c>
      <c r="AL569">
        <v>1187.543878787878</v>
      </c>
      <c r="AM569">
        <v>3.406914187875242</v>
      </c>
      <c r="AN569">
        <v>65.06535243092706</v>
      </c>
      <c r="AO569">
        <f>(AQ569 - AP569 + DZ569*1E3/(8.314*(EB569+273.15)) * AS569/DY569 * AR569) * DY569/(100*DM569) * 1000/(1000 - AQ569)</f>
        <v>0</v>
      </c>
      <c r="AP569">
        <v>21.31839996324549</v>
      </c>
      <c r="AQ569">
        <v>22.9633406060606</v>
      </c>
      <c r="AR569">
        <v>3.755597665201312E-05</v>
      </c>
      <c r="AS569">
        <v>107.8944392308671</v>
      </c>
      <c r="AT569">
        <v>0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2.7</v>
      </c>
      <c r="DN569">
        <v>0.5</v>
      </c>
      <c r="DO569" t="s">
        <v>440</v>
      </c>
      <c r="DP569">
        <v>2</v>
      </c>
      <c r="DQ569" t="b">
        <v>1</v>
      </c>
      <c r="DR569">
        <v>1758825985.714286</v>
      </c>
      <c r="DS569">
        <v>1136.01</v>
      </c>
      <c r="DT569">
        <v>1177.801071428572</v>
      </c>
      <c r="DU569">
        <v>22.949625</v>
      </c>
      <c r="DV569">
        <v>21.27354642857143</v>
      </c>
      <c r="DW569">
        <v>1137.051071428571</v>
      </c>
      <c r="DX569">
        <v>22.83084642857143</v>
      </c>
      <c r="DY569">
        <v>500.0036071428572</v>
      </c>
      <c r="DZ569">
        <v>91.03954642857143</v>
      </c>
      <c r="EA569">
        <v>0.02912702857142857</v>
      </c>
      <c r="EB569">
        <v>29.79195357142856</v>
      </c>
      <c r="EC569">
        <v>30.00326428571429</v>
      </c>
      <c r="ED569">
        <v>999.9000000000002</v>
      </c>
      <c r="EE569">
        <v>0</v>
      </c>
      <c r="EF569">
        <v>0</v>
      </c>
      <c r="EG569">
        <v>10005.24428571429</v>
      </c>
      <c r="EH569">
        <v>0</v>
      </c>
      <c r="EI569">
        <v>11.81422857142857</v>
      </c>
      <c r="EJ569">
        <v>-41.79103571428572</v>
      </c>
      <c r="EK569">
        <v>1162.694285714286</v>
      </c>
      <c r="EL569">
        <v>1203.403571428571</v>
      </c>
      <c r="EM569">
        <v>1.676074642857143</v>
      </c>
      <c r="EN569">
        <v>1177.801071428572</v>
      </c>
      <c r="EO569">
        <v>21.27354642857143</v>
      </c>
      <c r="EP569">
        <v>2.089323571428571</v>
      </c>
      <c r="EQ569">
        <v>1.936734285714286</v>
      </c>
      <c r="ER569">
        <v>18.13800714285714</v>
      </c>
      <c r="ES569">
        <v>16.93636428571429</v>
      </c>
      <c r="ET569">
        <v>1999.964642857143</v>
      </c>
      <c r="EU569">
        <v>0.980002857142857</v>
      </c>
      <c r="EV569">
        <v>0.01999685357142857</v>
      </c>
      <c r="EW569">
        <v>0</v>
      </c>
      <c r="EX569">
        <v>386.4033571428571</v>
      </c>
      <c r="EY569">
        <v>5.00097</v>
      </c>
      <c r="EZ569">
        <v>7772.067142857142</v>
      </c>
      <c r="FA569">
        <v>16707.30357142857</v>
      </c>
      <c r="FB569">
        <v>41.43699999999999</v>
      </c>
      <c r="FC569">
        <v>41.84799999999999</v>
      </c>
      <c r="FD569">
        <v>41.375</v>
      </c>
      <c r="FE569">
        <v>41.46624999999999</v>
      </c>
      <c r="FF569">
        <v>41.90599999999999</v>
      </c>
      <c r="FG569">
        <v>1955.073214285715</v>
      </c>
      <c r="FH569">
        <v>39.89000000000001</v>
      </c>
      <c r="FI569">
        <v>0</v>
      </c>
      <c r="FJ569">
        <v>1758825994.8</v>
      </c>
      <c r="FK569">
        <v>0</v>
      </c>
      <c r="FL569">
        <v>386.4385600000001</v>
      </c>
      <c r="FM569">
        <v>4.08630770982912</v>
      </c>
      <c r="FN569">
        <v>69.58615396128742</v>
      </c>
      <c r="FO569">
        <v>7772.8244</v>
      </c>
      <c r="FP569">
        <v>15</v>
      </c>
      <c r="FQ569">
        <v>0</v>
      </c>
      <c r="FR569" t="s">
        <v>441</v>
      </c>
      <c r="FS569">
        <v>1747247426.5</v>
      </c>
      <c r="FT569">
        <v>1747247420.5</v>
      </c>
      <c r="FU569">
        <v>0</v>
      </c>
      <c r="FV569">
        <v>1.027</v>
      </c>
      <c r="FW569">
        <v>0.031</v>
      </c>
      <c r="FX569">
        <v>0.02</v>
      </c>
      <c r="FY569">
        <v>0.05</v>
      </c>
      <c r="FZ569">
        <v>420</v>
      </c>
      <c r="GA569">
        <v>16</v>
      </c>
      <c r="GB569">
        <v>0.01</v>
      </c>
      <c r="GC569">
        <v>0.1</v>
      </c>
      <c r="GD569">
        <v>-41.79177</v>
      </c>
      <c r="GE569">
        <v>-0.004372232645257679</v>
      </c>
      <c r="GF569">
        <v>0.06622470913488405</v>
      </c>
      <c r="GG569">
        <v>1</v>
      </c>
      <c r="GH569">
        <v>386.1891470588235</v>
      </c>
      <c r="GI569">
        <v>3.577677624073855</v>
      </c>
      <c r="GJ569">
        <v>0.4219784725728052</v>
      </c>
      <c r="GK569">
        <v>-1</v>
      </c>
      <c r="GL569">
        <v>1.6929595</v>
      </c>
      <c r="GM569">
        <v>-0.3080827767354609</v>
      </c>
      <c r="GN569">
        <v>0.03098078694529885</v>
      </c>
      <c r="GO569">
        <v>0</v>
      </c>
      <c r="GP569">
        <v>1</v>
      </c>
      <c r="GQ569">
        <v>2</v>
      </c>
      <c r="GR569" t="s">
        <v>442</v>
      </c>
      <c r="GS569">
        <v>3.13566</v>
      </c>
      <c r="GT569">
        <v>2.68956</v>
      </c>
      <c r="GU569">
        <v>0.190306</v>
      </c>
      <c r="GV569">
        <v>0.192659</v>
      </c>
      <c r="GW569">
        <v>0.103693</v>
      </c>
      <c r="GX569">
        <v>0.0972649</v>
      </c>
      <c r="GY569">
        <v>25705.9</v>
      </c>
      <c r="GZ569">
        <v>25683</v>
      </c>
      <c r="HA569">
        <v>29517.1</v>
      </c>
      <c r="HB569">
        <v>29402</v>
      </c>
      <c r="HC569">
        <v>34954.8</v>
      </c>
      <c r="HD569">
        <v>35157.6</v>
      </c>
      <c r="HE569">
        <v>41533.7</v>
      </c>
      <c r="HF569">
        <v>41771.1</v>
      </c>
      <c r="HG569">
        <v>1.92227</v>
      </c>
      <c r="HH569">
        <v>1.88162</v>
      </c>
      <c r="HI569">
        <v>0.0882149</v>
      </c>
      <c r="HJ569">
        <v>0</v>
      </c>
      <c r="HK569">
        <v>28.558</v>
      </c>
      <c r="HL569">
        <v>999.9</v>
      </c>
      <c r="HM569">
        <v>51.9</v>
      </c>
      <c r="HN569">
        <v>31</v>
      </c>
      <c r="HO569">
        <v>25.7189</v>
      </c>
      <c r="HP569">
        <v>61.824</v>
      </c>
      <c r="HQ569">
        <v>25.5649</v>
      </c>
      <c r="HR569">
        <v>1</v>
      </c>
      <c r="HS569">
        <v>0.118399</v>
      </c>
      <c r="HT569">
        <v>0.027963</v>
      </c>
      <c r="HU569">
        <v>20.3407</v>
      </c>
      <c r="HV569">
        <v>5.21774</v>
      </c>
      <c r="HW569">
        <v>12.0113</v>
      </c>
      <c r="HX569">
        <v>4.9888</v>
      </c>
      <c r="HY569">
        <v>3.28775</v>
      </c>
      <c r="HZ569">
        <v>9999</v>
      </c>
      <c r="IA569">
        <v>9999</v>
      </c>
      <c r="IB569">
        <v>9999</v>
      </c>
      <c r="IC569">
        <v>7</v>
      </c>
      <c r="ID569">
        <v>1.86766</v>
      </c>
      <c r="IE569">
        <v>1.86674</v>
      </c>
      <c r="IF569">
        <v>1.86603</v>
      </c>
      <c r="IG569">
        <v>1.866</v>
      </c>
      <c r="IH569">
        <v>1.86784</v>
      </c>
      <c r="II569">
        <v>1.87029</v>
      </c>
      <c r="IJ569">
        <v>1.86899</v>
      </c>
      <c r="IK569">
        <v>1.87042</v>
      </c>
      <c r="IL569">
        <v>0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-1.07</v>
      </c>
      <c r="IZ569">
        <v>0.119</v>
      </c>
      <c r="JA569">
        <v>-0.08430758455233166</v>
      </c>
      <c r="JB569">
        <v>-0.0005046786976645747</v>
      </c>
      <c r="JC569">
        <v>-2.788243218172637E-07</v>
      </c>
      <c r="JD569">
        <v>-1.458253586176284E-11</v>
      </c>
      <c r="JE569">
        <v>-0.06436460862781151</v>
      </c>
      <c r="JF569">
        <v>-0.004978686969522418</v>
      </c>
      <c r="JG569">
        <v>0.0008967905392753483</v>
      </c>
      <c r="JH569">
        <v>-1.433903952826167E-05</v>
      </c>
      <c r="JI569">
        <v>4</v>
      </c>
      <c r="JJ569">
        <v>2332</v>
      </c>
      <c r="JK569">
        <v>1</v>
      </c>
      <c r="JL569">
        <v>26</v>
      </c>
      <c r="JM569">
        <v>192976.1</v>
      </c>
      <c r="JN569">
        <v>192976.2</v>
      </c>
      <c r="JO569">
        <v>2.4353</v>
      </c>
      <c r="JP569">
        <v>2.24365</v>
      </c>
      <c r="JQ569">
        <v>1.39648</v>
      </c>
      <c r="JR569">
        <v>2.34497</v>
      </c>
      <c r="JS569">
        <v>1.49536</v>
      </c>
      <c r="JT569">
        <v>2.54761</v>
      </c>
      <c r="JU569">
        <v>36.5287</v>
      </c>
      <c r="JV569">
        <v>24.0612</v>
      </c>
      <c r="JW569">
        <v>18</v>
      </c>
      <c r="JX569">
        <v>491.312</v>
      </c>
      <c r="JY569">
        <v>455.476</v>
      </c>
      <c r="JZ569">
        <v>27.6789</v>
      </c>
      <c r="KA569">
        <v>29.1042</v>
      </c>
      <c r="KB569">
        <v>30.0001</v>
      </c>
      <c r="KC569">
        <v>28.8558</v>
      </c>
      <c r="KD569">
        <v>28.7759</v>
      </c>
      <c r="KE569">
        <v>48.779</v>
      </c>
      <c r="KF569">
        <v>23.694</v>
      </c>
      <c r="KG569">
        <v>74.6452</v>
      </c>
      <c r="KH569">
        <v>27.7104</v>
      </c>
      <c r="KI569">
        <v>1222.44</v>
      </c>
      <c r="KJ569">
        <v>21.356</v>
      </c>
      <c r="KK569">
        <v>100.877</v>
      </c>
      <c r="KL569">
        <v>100.446</v>
      </c>
    </row>
    <row r="570" spans="1:298">
      <c r="A570">
        <v>554</v>
      </c>
      <c r="B570">
        <v>1758825998.5</v>
      </c>
      <c r="C570">
        <v>12963.40000009537</v>
      </c>
      <c r="D570" t="s">
        <v>1557</v>
      </c>
      <c r="E570" t="s">
        <v>1558</v>
      </c>
      <c r="F570">
        <v>5</v>
      </c>
      <c r="G570" t="s">
        <v>1412</v>
      </c>
      <c r="H570" t="s">
        <v>437</v>
      </c>
      <c r="I570" t="s">
        <v>438</v>
      </c>
      <c r="J570">
        <v>1758825991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1236.599105702523</v>
      </c>
      <c r="AL570">
        <v>1204.606848484848</v>
      </c>
      <c r="AM570">
        <v>3.419523548595796</v>
      </c>
      <c r="AN570">
        <v>65.06535243092706</v>
      </c>
      <c r="AO570">
        <f>(AQ570 - AP570 + DZ570*1E3/(8.314*(EB570+273.15)) * AS570/DY570 * AR570) * DY570/(100*DM570) * 1000/(1000 - AQ570)</f>
        <v>0</v>
      </c>
      <c r="AP570">
        <v>21.34733498176858</v>
      </c>
      <c r="AQ570">
        <v>22.98411212121211</v>
      </c>
      <c r="AR570">
        <v>4.857498990319821E-05</v>
      </c>
      <c r="AS570">
        <v>107.8944392308671</v>
      </c>
      <c r="AT570">
        <v>0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2.7</v>
      </c>
      <c r="DN570">
        <v>0.5</v>
      </c>
      <c r="DO570" t="s">
        <v>440</v>
      </c>
      <c r="DP570">
        <v>2</v>
      </c>
      <c r="DQ570" t="b">
        <v>1</v>
      </c>
      <c r="DR570">
        <v>1758825991</v>
      </c>
      <c r="DS570">
        <v>1153.631481481481</v>
      </c>
      <c r="DT570">
        <v>1195.477037037037</v>
      </c>
      <c r="DU570">
        <v>22.96083703703703</v>
      </c>
      <c r="DV570">
        <v>21.30780740740741</v>
      </c>
      <c r="DW570">
        <v>1154.692962962963</v>
      </c>
      <c r="DX570">
        <v>22.84191481481481</v>
      </c>
      <c r="DY570">
        <v>500.0024074074074</v>
      </c>
      <c r="DZ570">
        <v>91.03952222222222</v>
      </c>
      <c r="EA570">
        <v>0.02928325555555555</v>
      </c>
      <c r="EB570">
        <v>29.79164444444444</v>
      </c>
      <c r="EC570">
        <v>30.00051851851852</v>
      </c>
      <c r="ED570">
        <v>999.9000000000001</v>
      </c>
      <c r="EE570">
        <v>0</v>
      </c>
      <c r="EF570">
        <v>0</v>
      </c>
      <c r="EG570">
        <v>10001.80666666667</v>
      </c>
      <c r="EH570">
        <v>0</v>
      </c>
      <c r="EI570">
        <v>11.81446666666667</v>
      </c>
      <c r="EJ570">
        <v>-41.84568888888889</v>
      </c>
      <c r="EK570">
        <v>1180.742962962963</v>
      </c>
      <c r="EL570">
        <v>1221.506296296296</v>
      </c>
      <c r="EM570">
        <v>1.653028518518518</v>
      </c>
      <c r="EN570">
        <v>1195.477037037037</v>
      </c>
      <c r="EO570">
        <v>21.30780740740741</v>
      </c>
      <c r="EP570">
        <v>2.090344444444444</v>
      </c>
      <c r="EQ570">
        <v>1.939852962962963</v>
      </c>
      <c r="ER570">
        <v>18.14578148148148</v>
      </c>
      <c r="ES570">
        <v>16.96173333333333</v>
      </c>
      <c r="ET570">
        <v>1999.973333333333</v>
      </c>
      <c r="EU570">
        <v>0.9800029629629629</v>
      </c>
      <c r="EV570">
        <v>0.01999671851851852</v>
      </c>
      <c r="EW570">
        <v>0</v>
      </c>
      <c r="EX570">
        <v>386.727888888889</v>
      </c>
      <c r="EY570">
        <v>5.00097</v>
      </c>
      <c r="EZ570">
        <v>7777.893703703705</v>
      </c>
      <c r="FA570">
        <v>16707.37037037037</v>
      </c>
      <c r="FB570">
        <v>41.43699999999999</v>
      </c>
      <c r="FC570">
        <v>41.84233333333332</v>
      </c>
      <c r="FD570">
        <v>41.375</v>
      </c>
      <c r="FE570">
        <v>41.479</v>
      </c>
      <c r="FF570">
        <v>41.90944444444444</v>
      </c>
      <c r="FG570">
        <v>1955.082962962963</v>
      </c>
      <c r="FH570">
        <v>39.89000000000001</v>
      </c>
      <c r="FI570">
        <v>0</v>
      </c>
      <c r="FJ570">
        <v>1758825999.6</v>
      </c>
      <c r="FK570">
        <v>0</v>
      </c>
      <c r="FL570">
        <v>386.74244</v>
      </c>
      <c r="FM570">
        <v>3.351923094976226</v>
      </c>
      <c r="FN570">
        <v>62.02615396600323</v>
      </c>
      <c r="FO570">
        <v>7777.998399999999</v>
      </c>
      <c r="FP570">
        <v>15</v>
      </c>
      <c r="FQ570">
        <v>0</v>
      </c>
      <c r="FR570" t="s">
        <v>441</v>
      </c>
      <c r="FS570">
        <v>1747247426.5</v>
      </c>
      <c r="FT570">
        <v>1747247420.5</v>
      </c>
      <c r="FU570">
        <v>0</v>
      </c>
      <c r="FV570">
        <v>1.027</v>
      </c>
      <c r="FW570">
        <v>0.031</v>
      </c>
      <c r="FX570">
        <v>0.02</v>
      </c>
      <c r="FY570">
        <v>0.05</v>
      </c>
      <c r="FZ570">
        <v>420</v>
      </c>
      <c r="GA570">
        <v>16</v>
      </c>
      <c r="GB570">
        <v>0.01</v>
      </c>
      <c r="GC570">
        <v>0.1</v>
      </c>
      <c r="GD570">
        <v>-41.82843170731708</v>
      </c>
      <c r="GE570">
        <v>-0.5082961672473782</v>
      </c>
      <c r="GF570">
        <v>0.09204181032717974</v>
      </c>
      <c r="GG570">
        <v>0</v>
      </c>
      <c r="GH570">
        <v>386.5247058823529</v>
      </c>
      <c r="GI570">
        <v>3.924644774423144</v>
      </c>
      <c r="GJ570">
        <v>0.4651515584391167</v>
      </c>
      <c r="GK570">
        <v>-1</v>
      </c>
      <c r="GL570">
        <v>1.665951219512195</v>
      </c>
      <c r="GM570">
        <v>-0.2865599999999967</v>
      </c>
      <c r="GN570">
        <v>0.03006825270054795</v>
      </c>
      <c r="GO570">
        <v>0</v>
      </c>
      <c r="GP570">
        <v>0</v>
      </c>
      <c r="GQ570">
        <v>2</v>
      </c>
      <c r="GR570" t="s">
        <v>450</v>
      </c>
      <c r="GS570">
        <v>3.13563</v>
      </c>
      <c r="GT570">
        <v>2.68967</v>
      </c>
      <c r="GU570">
        <v>0.192012</v>
      </c>
      <c r="GV570">
        <v>0.19434</v>
      </c>
      <c r="GW570">
        <v>0.103753</v>
      </c>
      <c r="GX570">
        <v>0.0972939</v>
      </c>
      <c r="GY570">
        <v>25651.8</v>
      </c>
      <c r="GZ570">
        <v>25629.4</v>
      </c>
      <c r="HA570">
        <v>29517.2</v>
      </c>
      <c r="HB570">
        <v>29402</v>
      </c>
      <c r="HC570">
        <v>34952.5</v>
      </c>
      <c r="HD570">
        <v>35156.6</v>
      </c>
      <c r="HE570">
        <v>41533.7</v>
      </c>
      <c r="HF570">
        <v>41771.1</v>
      </c>
      <c r="HG570">
        <v>1.92188</v>
      </c>
      <c r="HH570">
        <v>1.88192</v>
      </c>
      <c r="HI570">
        <v>0.0896603</v>
      </c>
      <c r="HJ570">
        <v>0</v>
      </c>
      <c r="HK570">
        <v>28.558</v>
      </c>
      <c r="HL570">
        <v>999.9</v>
      </c>
      <c r="HM570">
        <v>51.9</v>
      </c>
      <c r="HN570">
        <v>31</v>
      </c>
      <c r="HO570">
        <v>25.7165</v>
      </c>
      <c r="HP570">
        <v>62.0139</v>
      </c>
      <c r="HQ570">
        <v>25.5088</v>
      </c>
      <c r="HR570">
        <v>1</v>
      </c>
      <c r="HS570">
        <v>0.118206</v>
      </c>
      <c r="HT570">
        <v>0.0778649</v>
      </c>
      <c r="HU570">
        <v>20.3407</v>
      </c>
      <c r="HV570">
        <v>5.21789</v>
      </c>
      <c r="HW570">
        <v>12.011</v>
      </c>
      <c r="HX570">
        <v>4.9891</v>
      </c>
      <c r="HY570">
        <v>3.2878</v>
      </c>
      <c r="HZ570">
        <v>9999</v>
      </c>
      <c r="IA570">
        <v>9999</v>
      </c>
      <c r="IB570">
        <v>9999</v>
      </c>
      <c r="IC570">
        <v>7</v>
      </c>
      <c r="ID570">
        <v>1.86763</v>
      </c>
      <c r="IE570">
        <v>1.86675</v>
      </c>
      <c r="IF570">
        <v>1.86605</v>
      </c>
      <c r="IG570">
        <v>1.86601</v>
      </c>
      <c r="IH570">
        <v>1.86786</v>
      </c>
      <c r="II570">
        <v>1.87029</v>
      </c>
      <c r="IJ570">
        <v>1.86903</v>
      </c>
      <c r="IK570">
        <v>1.87042</v>
      </c>
      <c r="IL570">
        <v>0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-1.1</v>
      </c>
      <c r="IZ570">
        <v>0.1193</v>
      </c>
      <c r="JA570">
        <v>-0.08430758455233166</v>
      </c>
      <c r="JB570">
        <v>-0.0005046786976645747</v>
      </c>
      <c r="JC570">
        <v>-2.788243218172637E-07</v>
      </c>
      <c r="JD570">
        <v>-1.458253586176284E-11</v>
      </c>
      <c r="JE570">
        <v>-0.06436460862781151</v>
      </c>
      <c r="JF570">
        <v>-0.004978686969522418</v>
      </c>
      <c r="JG570">
        <v>0.0008967905392753483</v>
      </c>
      <c r="JH570">
        <v>-1.433903952826167E-05</v>
      </c>
      <c r="JI570">
        <v>4</v>
      </c>
      <c r="JJ570">
        <v>2332</v>
      </c>
      <c r="JK570">
        <v>1</v>
      </c>
      <c r="JL570">
        <v>26</v>
      </c>
      <c r="JM570">
        <v>192976.2</v>
      </c>
      <c r="JN570">
        <v>192976.3</v>
      </c>
      <c r="JO570">
        <v>2.46094</v>
      </c>
      <c r="JP570">
        <v>2.23999</v>
      </c>
      <c r="JQ570">
        <v>1.39648</v>
      </c>
      <c r="JR570">
        <v>2.34619</v>
      </c>
      <c r="JS570">
        <v>1.49536</v>
      </c>
      <c r="JT570">
        <v>2.73193</v>
      </c>
      <c r="JU570">
        <v>36.5287</v>
      </c>
      <c r="JV570">
        <v>24.0612</v>
      </c>
      <c r="JW570">
        <v>18</v>
      </c>
      <c r="JX570">
        <v>491.088</v>
      </c>
      <c r="JY570">
        <v>455.698</v>
      </c>
      <c r="JZ570">
        <v>27.709</v>
      </c>
      <c r="KA570">
        <v>29.1078</v>
      </c>
      <c r="KB570">
        <v>30.0002</v>
      </c>
      <c r="KC570">
        <v>28.8594</v>
      </c>
      <c r="KD570">
        <v>28.78</v>
      </c>
      <c r="KE570">
        <v>49.351</v>
      </c>
      <c r="KF570">
        <v>23.694</v>
      </c>
      <c r="KG570">
        <v>74.6452</v>
      </c>
      <c r="KH570">
        <v>27.7116</v>
      </c>
      <c r="KI570">
        <v>1242.48</v>
      </c>
      <c r="KJ570">
        <v>21.3519</v>
      </c>
      <c r="KK570">
        <v>100.877</v>
      </c>
      <c r="KL570">
        <v>100.446</v>
      </c>
    </row>
    <row r="571" spans="1:298">
      <c r="A571">
        <v>555</v>
      </c>
      <c r="B571">
        <v>1758826003.5</v>
      </c>
      <c r="C571">
        <v>12968.40000009537</v>
      </c>
      <c r="D571" t="s">
        <v>1559</v>
      </c>
      <c r="E571" t="s">
        <v>1560</v>
      </c>
      <c r="F571">
        <v>5</v>
      </c>
      <c r="G571" t="s">
        <v>1412</v>
      </c>
      <c r="H571" t="s">
        <v>437</v>
      </c>
      <c r="I571" t="s">
        <v>438</v>
      </c>
      <c r="J571">
        <v>1758825995.714286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1253.771816730726</v>
      </c>
      <c r="AL571">
        <v>1221.804909090908</v>
      </c>
      <c r="AM571">
        <v>3.451153636653436</v>
      </c>
      <c r="AN571">
        <v>65.06535243092706</v>
      </c>
      <c r="AO571">
        <f>(AQ571 - AP571 + DZ571*1E3/(8.314*(EB571+273.15)) * AS571/DY571 * AR571) * DY571/(100*DM571) * 1000/(1000 - AQ571)</f>
        <v>0</v>
      </c>
      <c r="AP571">
        <v>21.35424053569573</v>
      </c>
      <c r="AQ571">
        <v>22.99198727272726</v>
      </c>
      <c r="AR571">
        <v>1.5618394648841E-05</v>
      </c>
      <c r="AS571">
        <v>107.8944392308671</v>
      </c>
      <c r="AT571">
        <v>0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2.7</v>
      </c>
      <c r="DN571">
        <v>0.5</v>
      </c>
      <c r="DO571" t="s">
        <v>440</v>
      </c>
      <c r="DP571">
        <v>2</v>
      </c>
      <c r="DQ571" t="b">
        <v>1</v>
      </c>
      <c r="DR571">
        <v>1758825995.714286</v>
      </c>
      <c r="DS571">
        <v>1169.331428571428</v>
      </c>
      <c r="DT571">
        <v>1211.245357142857</v>
      </c>
      <c r="DU571">
        <v>22.97347142857143</v>
      </c>
      <c r="DV571">
        <v>21.33504642857143</v>
      </c>
      <c r="DW571">
        <v>1170.412142857143</v>
      </c>
      <c r="DX571">
        <v>22.85438214285714</v>
      </c>
      <c r="DY571">
        <v>500.0147142857143</v>
      </c>
      <c r="DZ571">
        <v>91.03983214285715</v>
      </c>
      <c r="EA571">
        <v>0.02936867142857143</v>
      </c>
      <c r="EB571">
        <v>29.79193928571429</v>
      </c>
      <c r="EC571">
        <v>30.00644642857143</v>
      </c>
      <c r="ED571">
        <v>999.9000000000002</v>
      </c>
      <c r="EE571">
        <v>0</v>
      </c>
      <c r="EF571">
        <v>0</v>
      </c>
      <c r="EG571">
        <v>9997.835714285715</v>
      </c>
      <c r="EH571">
        <v>0</v>
      </c>
      <c r="EI571">
        <v>11.80750714285715</v>
      </c>
      <c r="EJ571">
        <v>-41.913925</v>
      </c>
      <c r="EK571">
        <v>1196.826785714286</v>
      </c>
      <c r="EL571">
        <v>1237.651785714286</v>
      </c>
      <c r="EM571">
        <v>1.638426071428572</v>
      </c>
      <c r="EN571">
        <v>1211.245357142857</v>
      </c>
      <c r="EO571">
        <v>21.33504642857143</v>
      </c>
      <c r="EP571">
        <v>2.0915025</v>
      </c>
      <c r="EQ571">
        <v>1.942339642857143</v>
      </c>
      <c r="ER571">
        <v>18.15459642857143</v>
      </c>
      <c r="ES571">
        <v>16.98194642857143</v>
      </c>
      <c r="ET571">
        <v>1999.996785714286</v>
      </c>
      <c r="EU571">
        <v>0.9800031785714285</v>
      </c>
      <c r="EV571">
        <v>0.01999643571428571</v>
      </c>
      <c r="EW571">
        <v>0</v>
      </c>
      <c r="EX571">
        <v>386.9434642857142</v>
      </c>
      <c r="EY571">
        <v>5.00097</v>
      </c>
      <c r="EZ571">
        <v>7782.982142857143</v>
      </c>
      <c r="FA571">
        <v>16707.56071428571</v>
      </c>
      <c r="FB571">
        <v>41.43699999999999</v>
      </c>
      <c r="FC571">
        <v>41.8435</v>
      </c>
      <c r="FD571">
        <v>41.375</v>
      </c>
      <c r="FE571">
        <v>41.4865</v>
      </c>
      <c r="FF571">
        <v>41.9037857142857</v>
      </c>
      <c r="FG571">
        <v>1955.106428571429</v>
      </c>
      <c r="FH571">
        <v>39.89000000000001</v>
      </c>
      <c r="FI571">
        <v>0</v>
      </c>
      <c r="FJ571">
        <v>1758826005</v>
      </c>
      <c r="FK571">
        <v>0</v>
      </c>
      <c r="FL571">
        <v>386.9814615384615</v>
      </c>
      <c r="FM571">
        <v>2.859760707872327</v>
      </c>
      <c r="FN571">
        <v>63.73641016019995</v>
      </c>
      <c r="FO571">
        <v>7783.497307692307</v>
      </c>
      <c r="FP571">
        <v>15</v>
      </c>
      <c r="FQ571">
        <v>0</v>
      </c>
      <c r="FR571" t="s">
        <v>441</v>
      </c>
      <c r="FS571">
        <v>1747247426.5</v>
      </c>
      <c r="FT571">
        <v>1747247420.5</v>
      </c>
      <c r="FU571">
        <v>0</v>
      </c>
      <c r="FV571">
        <v>1.027</v>
      </c>
      <c r="FW571">
        <v>0.031</v>
      </c>
      <c r="FX571">
        <v>0.02</v>
      </c>
      <c r="FY571">
        <v>0.05</v>
      </c>
      <c r="FZ571">
        <v>420</v>
      </c>
      <c r="GA571">
        <v>16</v>
      </c>
      <c r="GB571">
        <v>0.01</v>
      </c>
      <c r="GC571">
        <v>0.1</v>
      </c>
      <c r="GD571">
        <v>-41.8817268292683</v>
      </c>
      <c r="GE571">
        <v>-0.8832982578397255</v>
      </c>
      <c r="GF571">
        <v>0.1168482401724976</v>
      </c>
      <c r="GG571">
        <v>0</v>
      </c>
      <c r="GH571">
        <v>386.7674705882353</v>
      </c>
      <c r="GI571">
        <v>3.14970207572815</v>
      </c>
      <c r="GJ571">
        <v>0.4026620415723161</v>
      </c>
      <c r="GK571">
        <v>-1</v>
      </c>
      <c r="GL571">
        <v>1.652762195121951</v>
      </c>
      <c r="GM571">
        <v>-0.2132759581881528</v>
      </c>
      <c r="GN571">
        <v>0.02483136092575962</v>
      </c>
      <c r="GO571">
        <v>0</v>
      </c>
      <c r="GP571">
        <v>0</v>
      </c>
      <c r="GQ571">
        <v>2</v>
      </c>
      <c r="GR571" t="s">
        <v>450</v>
      </c>
      <c r="GS571">
        <v>3.13566</v>
      </c>
      <c r="GT571">
        <v>2.68978</v>
      </c>
      <c r="GU571">
        <v>0.193724</v>
      </c>
      <c r="GV571">
        <v>0.196001</v>
      </c>
      <c r="GW571">
        <v>0.103773</v>
      </c>
      <c r="GX571">
        <v>0.0973111</v>
      </c>
      <c r="GY571">
        <v>25597.2</v>
      </c>
      <c r="GZ571">
        <v>25576.1</v>
      </c>
      <c r="HA571">
        <v>29517</v>
      </c>
      <c r="HB571">
        <v>29401.4</v>
      </c>
      <c r="HC571">
        <v>34951.6</v>
      </c>
      <c r="HD571">
        <v>35155.2</v>
      </c>
      <c r="HE571">
        <v>41533.5</v>
      </c>
      <c r="HF571">
        <v>41770.3</v>
      </c>
      <c r="HG571">
        <v>1.9218</v>
      </c>
      <c r="HH571">
        <v>1.88215</v>
      </c>
      <c r="HI571">
        <v>0.0883639</v>
      </c>
      <c r="HJ571">
        <v>0</v>
      </c>
      <c r="HK571">
        <v>28.558</v>
      </c>
      <c r="HL571">
        <v>999.9</v>
      </c>
      <c r="HM571">
        <v>51.9</v>
      </c>
      <c r="HN571">
        <v>31</v>
      </c>
      <c r="HO571">
        <v>25.717</v>
      </c>
      <c r="HP571">
        <v>62.1439</v>
      </c>
      <c r="HQ571">
        <v>25.605</v>
      </c>
      <c r="HR571">
        <v>1</v>
      </c>
      <c r="HS571">
        <v>0.118648</v>
      </c>
      <c r="HT571">
        <v>0.119028</v>
      </c>
      <c r="HU571">
        <v>20.3407</v>
      </c>
      <c r="HV571">
        <v>5.21714</v>
      </c>
      <c r="HW571">
        <v>12.0116</v>
      </c>
      <c r="HX571">
        <v>4.9887</v>
      </c>
      <c r="HY571">
        <v>3.2878</v>
      </c>
      <c r="HZ571">
        <v>9999</v>
      </c>
      <c r="IA571">
        <v>9999</v>
      </c>
      <c r="IB571">
        <v>9999</v>
      </c>
      <c r="IC571">
        <v>7</v>
      </c>
      <c r="ID571">
        <v>1.86762</v>
      </c>
      <c r="IE571">
        <v>1.86676</v>
      </c>
      <c r="IF571">
        <v>1.86602</v>
      </c>
      <c r="IG571">
        <v>1.86602</v>
      </c>
      <c r="IH571">
        <v>1.86786</v>
      </c>
      <c r="II571">
        <v>1.8703</v>
      </c>
      <c r="IJ571">
        <v>1.86899</v>
      </c>
      <c r="IK571">
        <v>1.87042</v>
      </c>
      <c r="IL571">
        <v>0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-1.11</v>
      </c>
      <c r="IZ571">
        <v>0.1194</v>
      </c>
      <c r="JA571">
        <v>-0.08430758455233166</v>
      </c>
      <c r="JB571">
        <v>-0.0005046786976645747</v>
      </c>
      <c r="JC571">
        <v>-2.788243218172637E-07</v>
      </c>
      <c r="JD571">
        <v>-1.458253586176284E-11</v>
      </c>
      <c r="JE571">
        <v>-0.06436460862781151</v>
      </c>
      <c r="JF571">
        <v>-0.004978686969522418</v>
      </c>
      <c r="JG571">
        <v>0.0008967905392753483</v>
      </c>
      <c r="JH571">
        <v>-1.433903952826167E-05</v>
      </c>
      <c r="JI571">
        <v>4</v>
      </c>
      <c r="JJ571">
        <v>2332</v>
      </c>
      <c r="JK571">
        <v>1</v>
      </c>
      <c r="JL571">
        <v>26</v>
      </c>
      <c r="JM571">
        <v>192976.3</v>
      </c>
      <c r="JN571">
        <v>192976.4</v>
      </c>
      <c r="JO571">
        <v>2.48901</v>
      </c>
      <c r="JP571">
        <v>2.23145</v>
      </c>
      <c r="JQ571">
        <v>1.39648</v>
      </c>
      <c r="JR571">
        <v>2.34497</v>
      </c>
      <c r="JS571">
        <v>1.49536</v>
      </c>
      <c r="JT571">
        <v>2.63794</v>
      </c>
      <c r="JU571">
        <v>36.5287</v>
      </c>
      <c r="JV571">
        <v>24.07</v>
      </c>
      <c r="JW571">
        <v>18</v>
      </c>
      <c r="JX571">
        <v>491.076</v>
      </c>
      <c r="JY571">
        <v>455.869</v>
      </c>
      <c r="JZ571">
        <v>27.716</v>
      </c>
      <c r="KA571">
        <v>29.1123</v>
      </c>
      <c r="KB571">
        <v>30.0003</v>
      </c>
      <c r="KC571">
        <v>28.8638</v>
      </c>
      <c r="KD571">
        <v>28.7838</v>
      </c>
      <c r="KE571">
        <v>49.8611</v>
      </c>
      <c r="KF571">
        <v>23.694</v>
      </c>
      <c r="KG571">
        <v>74.6452</v>
      </c>
      <c r="KH571">
        <v>27.7115</v>
      </c>
      <c r="KI571">
        <v>1255.84</v>
      </c>
      <c r="KJ571">
        <v>21.3555</v>
      </c>
      <c r="KK571">
        <v>100.877</v>
      </c>
      <c r="KL571">
        <v>100.444</v>
      </c>
    </row>
    <row r="572" spans="1:298">
      <c r="A572">
        <v>556</v>
      </c>
      <c r="B572">
        <v>1758826008.5</v>
      </c>
      <c r="C572">
        <v>12973.40000009537</v>
      </c>
      <c r="D572" t="s">
        <v>1561</v>
      </c>
      <c r="E572" t="s">
        <v>1562</v>
      </c>
      <c r="F572">
        <v>5</v>
      </c>
      <c r="G572" t="s">
        <v>1412</v>
      </c>
      <c r="H572" t="s">
        <v>437</v>
      </c>
      <c r="I572" t="s">
        <v>438</v>
      </c>
      <c r="J572">
        <v>1758826001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1270.688329643728</v>
      </c>
      <c r="AL572">
        <v>1238.910727272727</v>
      </c>
      <c r="AM572">
        <v>3.426558300710342</v>
      </c>
      <c r="AN572">
        <v>65.06535243092706</v>
      </c>
      <c r="AO572">
        <f>(AQ572 - AP572 + DZ572*1E3/(8.314*(EB572+273.15)) * AS572/DY572 * AR572) * DY572/(100*DM572) * 1000/(1000 - AQ572)</f>
        <v>0</v>
      </c>
      <c r="AP572">
        <v>21.35818605935943</v>
      </c>
      <c r="AQ572">
        <v>22.9923612121212</v>
      </c>
      <c r="AR572">
        <v>2.867472611779821E-06</v>
      </c>
      <c r="AS572">
        <v>107.8944392308671</v>
      </c>
      <c r="AT572">
        <v>0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2.7</v>
      </c>
      <c r="DN572">
        <v>0.5</v>
      </c>
      <c r="DO572" t="s">
        <v>440</v>
      </c>
      <c r="DP572">
        <v>2</v>
      </c>
      <c r="DQ572" t="b">
        <v>1</v>
      </c>
      <c r="DR572">
        <v>1758826001</v>
      </c>
      <c r="DS572">
        <v>1186.968888888889</v>
      </c>
      <c r="DT572">
        <v>1228.935555555556</v>
      </c>
      <c r="DU572">
        <v>22.98625925925926</v>
      </c>
      <c r="DV572">
        <v>21.35294814814815</v>
      </c>
      <c r="DW572">
        <v>1188.071481481481</v>
      </c>
      <c r="DX572">
        <v>22.86701481481482</v>
      </c>
      <c r="DY572">
        <v>499.9940740740741</v>
      </c>
      <c r="DZ572">
        <v>91.04051111111112</v>
      </c>
      <c r="EA572">
        <v>0.0294427074074074</v>
      </c>
      <c r="EB572">
        <v>29.79204814814815</v>
      </c>
      <c r="EC572">
        <v>30.00610740740741</v>
      </c>
      <c r="ED572">
        <v>999.9000000000001</v>
      </c>
      <c r="EE572">
        <v>0</v>
      </c>
      <c r="EF572">
        <v>0</v>
      </c>
      <c r="EG572">
        <v>9999.140740740741</v>
      </c>
      <c r="EH572">
        <v>0</v>
      </c>
      <c r="EI572">
        <v>11.8036</v>
      </c>
      <c r="EJ572">
        <v>-41.96705185185186</v>
      </c>
      <c r="EK572">
        <v>1214.894444444444</v>
      </c>
      <c r="EL572">
        <v>1255.749629629629</v>
      </c>
      <c r="EM572">
        <v>1.633325925925926</v>
      </c>
      <c r="EN572">
        <v>1228.935555555556</v>
      </c>
      <c r="EO572">
        <v>21.35294814814815</v>
      </c>
      <c r="EP572">
        <v>2.092683333333333</v>
      </c>
      <c r="EQ572">
        <v>1.943982962962963</v>
      </c>
      <c r="ER572">
        <v>18.16358888888889</v>
      </c>
      <c r="ES572">
        <v>16.9952962962963</v>
      </c>
      <c r="ET572">
        <v>2000.001111111111</v>
      </c>
      <c r="EU572">
        <v>0.9800032962962961</v>
      </c>
      <c r="EV572">
        <v>0.01999628888888889</v>
      </c>
      <c r="EW572">
        <v>0</v>
      </c>
      <c r="EX572">
        <v>387.1927407407406</v>
      </c>
      <c r="EY572">
        <v>5.00097</v>
      </c>
      <c r="EZ572">
        <v>7788.382962962963</v>
      </c>
      <c r="FA572">
        <v>16707.6</v>
      </c>
      <c r="FB572">
        <v>41.43699999999999</v>
      </c>
      <c r="FC572">
        <v>41.84466666666665</v>
      </c>
      <c r="FD572">
        <v>41.375</v>
      </c>
      <c r="FE572">
        <v>41.5</v>
      </c>
      <c r="FF572">
        <v>41.91403703703703</v>
      </c>
      <c r="FG572">
        <v>1955.111111111111</v>
      </c>
      <c r="FH572">
        <v>39.89000000000001</v>
      </c>
      <c r="FI572">
        <v>0</v>
      </c>
      <c r="FJ572">
        <v>1758826009.8</v>
      </c>
      <c r="FK572">
        <v>0</v>
      </c>
      <c r="FL572">
        <v>387.2316538461537</v>
      </c>
      <c r="FM572">
        <v>2.434769255250261</v>
      </c>
      <c r="FN572">
        <v>62.93572654003705</v>
      </c>
      <c r="FO572">
        <v>7788.334230769232</v>
      </c>
      <c r="FP572">
        <v>15</v>
      </c>
      <c r="FQ572">
        <v>0</v>
      </c>
      <c r="FR572" t="s">
        <v>441</v>
      </c>
      <c r="FS572">
        <v>1747247426.5</v>
      </c>
      <c r="FT572">
        <v>1747247420.5</v>
      </c>
      <c r="FU572">
        <v>0</v>
      </c>
      <c r="FV572">
        <v>1.027</v>
      </c>
      <c r="FW572">
        <v>0.031</v>
      </c>
      <c r="FX572">
        <v>0.02</v>
      </c>
      <c r="FY572">
        <v>0.05</v>
      </c>
      <c r="FZ572">
        <v>420</v>
      </c>
      <c r="GA572">
        <v>16</v>
      </c>
      <c r="GB572">
        <v>0.01</v>
      </c>
      <c r="GC572">
        <v>0.1</v>
      </c>
      <c r="GD572">
        <v>-41.91455853658537</v>
      </c>
      <c r="GE572">
        <v>-0.5988961672473854</v>
      </c>
      <c r="GF572">
        <v>0.1105939617625941</v>
      </c>
      <c r="GG572">
        <v>0</v>
      </c>
      <c r="GH572">
        <v>387.0648235294117</v>
      </c>
      <c r="GI572">
        <v>2.985087867863284</v>
      </c>
      <c r="GJ572">
        <v>0.400730837535934</v>
      </c>
      <c r="GK572">
        <v>-1</v>
      </c>
      <c r="GL572">
        <v>1.638021707317073</v>
      </c>
      <c r="GM572">
        <v>-0.06564773519163923</v>
      </c>
      <c r="GN572">
        <v>0.01382959655910132</v>
      </c>
      <c r="GO572">
        <v>1</v>
      </c>
      <c r="GP572">
        <v>1</v>
      </c>
      <c r="GQ572">
        <v>2</v>
      </c>
      <c r="GR572" t="s">
        <v>442</v>
      </c>
      <c r="GS572">
        <v>3.13573</v>
      </c>
      <c r="GT572">
        <v>2.68965</v>
      </c>
      <c r="GU572">
        <v>0.195419</v>
      </c>
      <c r="GV572">
        <v>0.197667</v>
      </c>
      <c r="GW572">
        <v>0.103774</v>
      </c>
      <c r="GX572">
        <v>0.0973204</v>
      </c>
      <c r="GY572">
        <v>25543.3</v>
      </c>
      <c r="GZ572">
        <v>25522.5</v>
      </c>
      <c r="HA572">
        <v>29517.1</v>
      </c>
      <c r="HB572">
        <v>29400.8</v>
      </c>
      <c r="HC572">
        <v>34951.5</v>
      </c>
      <c r="HD572">
        <v>35154.4</v>
      </c>
      <c r="HE572">
        <v>41533.4</v>
      </c>
      <c r="HF572">
        <v>41769.8</v>
      </c>
      <c r="HG572">
        <v>1.92192</v>
      </c>
      <c r="HH572">
        <v>1.88165</v>
      </c>
      <c r="HI572">
        <v>0.0884011</v>
      </c>
      <c r="HJ572">
        <v>0</v>
      </c>
      <c r="HK572">
        <v>28.558</v>
      </c>
      <c r="HL572">
        <v>999.9</v>
      </c>
      <c r="HM572">
        <v>51.9</v>
      </c>
      <c r="HN572">
        <v>31</v>
      </c>
      <c r="HO572">
        <v>25.719</v>
      </c>
      <c r="HP572">
        <v>61.8539</v>
      </c>
      <c r="HQ572">
        <v>25.621</v>
      </c>
      <c r="HR572">
        <v>1</v>
      </c>
      <c r="HS572">
        <v>0.119235</v>
      </c>
      <c r="HT572">
        <v>0.167465</v>
      </c>
      <c r="HU572">
        <v>20.3406</v>
      </c>
      <c r="HV572">
        <v>5.21729</v>
      </c>
      <c r="HW572">
        <v>12.0113</v>
      </c>
      <c r="HX572">
        <v>4.9887</v>
      </c>
      <c r="HY572">
        <v>3.28763</v>
      </c>
      <c r="HZ572">
        <v>9999</v>
      </c>
      <c r="IA572">
        <v>9999</v>
      </c>
      <c r="IB572">
        <v>9999</v>
      </c>
      <c r="IC572">
        <v>7</v>
      </c>
      <c r="ID572">
        <v>1.8676</v>
      </c>
      <c r="IE572">
        <v>1.86676</v>
      </c>
      <c r="IF572">
        <v>1.86601</v>
      </c>
      <c r="IG572">
        <v>1.866</v>
      </c>
      <c r="IH572">
        <v>1.86784</v>
      </c>
      <c r="II572">
        <v>1.87029</v>
      </c>
      <c r="IJ572">
        <v>1.86899</v>
      </c>
      <c r="IK572">
        <v>1.87042</v>
      </c>
      <c r="IL572">
        <v>0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-1.13</v>
      </c>
      <c r="IZ572">
        <v>0.1194</v>
      </c>
      <c r="JA572">
        <v>-0.08430758455233166</v>
      </c>
      <c r="JB572">
        <v>-0.0005046786976645747</v>
      </c>
      <c r="JC572">
        <v>-2.788243218172637E-07</v>
      </c>
      <c r="JD572">
        <v>-1.458253586176284E-11</v>
      </c>
      <c r="JE572">
        <v>-0.06436460862781151</v>
      </c>
      <c r="JF572">
        <v>-0.004978686969522418</v>
      </c>
      <c r="JG572">
        <v>0.0008967905392753483</v>
      </c>
      <c r="JH572">
        <v>-1.433903952826167E-05</v>
      </c>
      <c r="JI572">
        <v>4</v>
      </c>
      <c r="JJ572">
        <v>2332</v>
      </c>
      <c r="JK572">
        <v>1</v>
      </c>
      <c r="JL572">
        <v>26</v>
      </c>
      <c r="JM572">
        <v>192976.4</v>
      </c>
      <c r="JN572">
        <v>192976.5</v>
      </c>
      <c r="JO572">
        <v>2.51465</v>
      </c>
      <c r="JP572">
        <v>2.24243</v>
      </c>
      <c r="JQ572">
        <v>1.39648</v>
      </c>
      <c r="JR572">
        <v>2.34619</v>
      </c>
      <c r="JS572">
        <v>1.49536</v>
      </c>
      <c r="JT572">
        <v>2.68311</v>
      </c>
      <c r="JU572">
        <v>36.5523</v>
      </c>
      <c r="JV572">
        <v>24.07</v>
      </c>
      <c r="JW572">
        <v>18</v>
      </c>
      <c r="JX572">
        <v>491.187</v>
      </c>
      <c r="JY572">
        <v>455.581</v>
      </c>
      <c r="JZ572">
        <v>27.7136</v>
      </c>
      <c r="KA572">
        <v>29.1164</v>
      </c>
      <c r="KB572">
        <v>30.0006</v>
      </c>
      <c r="KC572">
        <v>28.8679</v>
      </c>
      <c r="KD572">
        <v>28.7874</v>
      </c>
      <c r="KE572">
        <v>50.4256</v>
      </c>
      <c r="KF572">
        <v>23.694</v>
      </c>
      <c r="KG572">
        <v>74.6452</v>
      </c>
      <c r="KH572">
        <v>27.7037</v>
      </c>
      <c r="KI572">
        <v>1275.88</v>
      </c>
      <c r="KJ572">
        <v>21.357</v>
      </c>
      <c r="KK572">
        <v>100.877</v>
      </c>
      <c r="KL572">
        <v>100.443</v>
      </c>
    </row>
    <row r="573" spans="1:298">
      <c r="A573">
        <v>557</v>
      </c>
      <c r="B573">
        <v>1758826013.5</v>
      </c>
      <c r="C573">
        <v>12978.40000009537</v>
      </c>
      <c r="D573" t="s">
        <v>1563</v>
      </c>
      <c r="E573" t="s">
        <v>1564</v>
      </c>
      <c r="F573">
        <v>5</v>
      </c>
      <c r="G573" t="s">
        <v>1412</v>
      </c>
      <c r="H573" t="s">
        <v>437</v>
      </c>
      <c r="I573" t="s">
        <v>438</v>
      </c>
      <c r="J573">
        <v>1758826005.714286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1288.138280921009</v>
      </c>
      <c r="AL573">
        <v>1255.950848484848</v>
      </c>
      <c r="AM573">
        <v>3.400303000660331</v>
      </c>
      <c r="AN573">
        <v>65.06535243092706</v>
      </c>
      <c r="AO573">
        <f>(AQ573 - AP573 + DZ573*1E3/(8.314*(EB573+273.15)) * AS573/DY573 * AR573) * DY573/(100*DM573) * 1000/(1000 - AQ573)</f>
        <v>0</v>
      </c>
      <c r="AP573">
        <v>21.36038867642613</v>
      </c>
      <c r="AQ573">
        <v>22.98615636363636</v>
      </c>
      <c r="AR573">
        <v>-1.385213215304733E-05</v>
      </c>
      <c r="AS573">
        <v>107.8944392308671</v>
      </c>
      <c r="AT573">
        <v>0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2.7</v>
      </c>
      <c r="DN573">
        <v>0.5</v>
      </c>
      <c r="DO573" t="s">
        <v>440</v>
      </c>
      <c r="DP573">
        <v>2</v>
      </c>
      <c r="DQ573" t="b">
        <v>1</v>
      </c>
      <c r="DR573">
        <v>1758826005.714286</v>
      </c>
      <c r="DS573">
        <v>1202.75</v>
      </c>
      <c r="DT573">
        <v>1244.777857142857</v>
      </c>
      <c r="DU573">
        <v>22.99000714285714</v>
      </c>
      <c r="DV573">
        <v>21.3572</v>
      </c>
      <c r="DW573">
        <v>1203.8725</v>
      </c>
      <c r="DX573">
        <v>22.87070357142857</v>
      </c>
      <c r="DY573">
        <v>499.9909642857143</v>
      </c>
      <c r="DZ573">
        <v>91.04144285714285</v>
      </c>
      <c r="EA573">
        <v>0.02945646428571428</v>
      </c>
      <c r="EB573">
        <v>29.79246071428571</v>
      </c>
      <c r="EC573">
        <v>30.006525</v>
      </c>
      <c r="ED573">
        <v>999.9000000000002</v>
      </c>
      <c r="EE573">
        <v>0</v>
      </c>
      <c r="EF573">
        <v>0</v>
      </c>
      <c r="EG573">
        <v>9997.852857142858</v>
      </c>
      <c r="EH573">
        <v>0</v>
      </c>
      <c r="EI573">
        <v>11.8075</v>
      </c>
      <c r="EJ573">
        <v>-42.027825</v>
      </c>
      <c r="EK573">
        <v>1231.051785714286</v>
      </c>
      <c r="EL573">
        <v>1271.942857142857</v>
      </c>
      <c r="EM573">
        <v>1.6328175</v>
      </c>
      <c r="EN573">
        <v>1244.777857142857</v>
      </c>
      <c r="EO573">
        <v>21.3572</v>
      </c>
      <c r="EP573">
        <v>2.093044642857143</v>
      </c>
      <c r="EQ573">
        <v>1.944389642857143</v>
      </c>
      <c r="ER573">
        <v>18.16633928571428</v>
      </c>
      <c r="ES573">
        <v>16.9986</v>
      </c>
      <c r="ET573">
        <v>2000.0075</v>
      </c>
      <c r="EU573">
        <v>0.9800034999999999</v>
      </c>
      <c r="EV573">
        <v>0.01999611428571429</v>
      </c>
      <c r="EW573">
        <v>0</v>
      </c>
      <c r="EX573">
        <v>387.3617499999999</v>
      </c>
      <c r="EY573">
        <v>5.00097</v>
      </c>
      <c r="EZ573">
        <v>7793.183571428571</v>
      </c>
      <c r="FA573">
        <v>16707.66071428572</v>
      </c>
      <c r="FB573">
        <v>41.43699999999999</v>
      </c>
      <c r="FC573">
        <v>41.85925</v>
      </c>
      <c r="FD573">
        <v>41.375</v>
      </c>
      <c r="FE573">
        <v>41.49549999999999</v>
      </c>
      <c r="FF573">
        <v>41.92371428571427</v>
      </c>
      <c r="FG573">
        <v>1955.1175</v>
      </c>
      <c r="FH573">
        <v>39.89000000000001</v>
      </c>
      <c r="FI573">
        <v>0</v>
      </c>
      <c r="FJ573">
        <v>1758826014.6</v>
      </c>
      <c r="FK573">
        <v>0</v>
      </c>
      <c r="FL573">
        <v>387.3811153846154</v>
      </c>
      <c r="FM573">
        <v>2.26608548723586</v>
      </c>
      <c r="FN573">
        <v>59.11452993254289</v>
      </c>
      <c r="FO573">
        <v>7793.274615384615</v>
      </c>
      <c r="FP573">
        <v>15</v>
      </c>
      <c r="FQ573">
        <v>0</v>
      </c>
      <c r="FR573" t="s">
        <v>441</v>
      </c>
      <c r="FS573">
        <v>1747247426.5</v>
      </c>
      <c r="FT573">
        <v>1747247420.5</v>
      </c>
      <c r="FU573">
        <v>0</v>
      </c>
      <c r="FV573">
        <v>1.027</v>
      </c>
      <c r="FW573">
        <v>0.031</v>
      </c>
      <c r="FX573">
        <v>0.02</v>
      </c>
      <c r="FY573">
        <v>0.05</v>
      </c>
      <c r="FZ573">
        <v>420</v>
      </c>
      <c r="GA573">
        <v>16</v>
      </c>
      <c r="GB573">
        <v>0.01</v>
      </c>
      <c r="GC573">
        <v>0.1</v>
      </c>
      <c r="GD573">
        <v>-41.98438536585366</v>
      </c>
      <c r="GE573">
        <v>-0.6894522648085014</v>
      </c>
      <c r="GF573">
        <v>0.1118308992619845</v>
      </c>
      <c r="GG573">
        <v>0</v>
      </c>
      <c r="GH573">
        <v>387.232</v>
      </c>
      <c r="GI573">
        <v>2.043636373055824</v>
      </c>
      <c r="GJ573">
        <v>0.3469165012269248</v>
      </c>
      <c r="GK573">
        <v>-1</v>
      </c>
      <c r="GL573">
        <v>1.631979512195122</v>
      </c>
      <c r="GM573">
        <v>0.009724808362371606</v>
      </c>
      <c r="GN573">
        <v>0.003632181331577627</v>
      </c>
      <c r="GO573">
        <v>1</v>
      </c>
      <c r="GP573">
        <v>1</v>
      </c>
      <c r="GQ573">
        <v>2</v>
      </c>
      <c r="GR573" t="s">
        <v>442</v>
      </c>
      <c r="GS573">
        <v>3.13557</v>
      </c>
      <c r="GT573">
        <v>2.68977</v>
      </c>
      <c r="GU573">
        <v>0.197099</v>
      </c>
      <c r="GV573">
        <v>0.199305</v>
      </c>
      <c r="GW573">
        <v>0.103755</v>
      </c>
      <c r="GX573">
        <v>0.09732979999999999</v>
      </c>
      <c r="GY573">
        <v>25489.4</v>
      </c>
      <c r="GZ573">
        <v>25470.4</v>
      </c>
      <c r="HA573">
        <v>29516.5</v>
      </c>
      <c r="HB573">
        <v>29400.9</v>
      </c>
      <c r="HC573">
        <v>34952</v>
      </c>
      <c r="HD573">
        <v>35153.9</v>
      </c>
      <c r="HE573">
        <v>41533</v>
      </c>
      <c r="HF573">
        <v>41769.5</v>
      </c>
      <c r="HG573">
        <v>1.9213</v>
      </c>
      <c r="HH573">
        <v>1.88165</v>
      </c>
      <c r="HI573">
        <v>0.0886619</v>
      </c>
      <c r="HJ573">
        <v>0</v>
      </c>
      <c r="HK573">
        <v>28.5569</v>
      </c>
      <c r="HL573">
        <v>999.9</v>
      </c>
      <c r="HM573">
        <v>51.9</v>
      </c>
      <c r="HN573">
        <v>31</v>
      </c>
      <c r="HO573">
        <v>25.7152</v>
      </c>
      <c r="HP573">
        <v>61.834</v>
      </c>
      <c r="HQ573">
        <v>25.4688</v>
      </c>
      <c r="HR573">
        <v>1</v>
      </c>
      <c r="HS573">
        <v>0.119466</v>
      </c>
      <c r="HT573">
        <v>0.135558</v>
      </c>
      <c r="HU573">
        <v>20.3406</v>
      </c>
      <c r="HV573">
        <v>5.21669</v>
      </c>
      <c r="HW573">
        <v>12.011</v>
      </c>
      <c r="HX573">
        <v>4.98855</v>
      </c>
      <c r="HY573">
        <v>3.28758</v>
      </c>
      <c r="HZ573">
        <v>9999</v>
      </c>
      <c r="IA573">
        <v>9999</v>
      </c>
      <c r="IB573">
        <v>9999</v>
      </c>
      <c r="IC573">
        <v>7</v>
      </c>
      <c r="ID573">
        <v>1.86765</v>
      </c>
      <c r="IE573">
        <v>1.86675</v>
      </c>
      <c r="IF573">
        <v>1.866</v>
      </c>
      <c r="IG573">
        <v>1.866</v>
      </c>
      <c r="IH573">
        <v>1.86784</v>
      </c>
      <c r="II573">
        <v>1.8703</v>
      </c>
      <c r="IJ573">
        <v>1.86901</v>
      </c>
      <c r="IK573">
        <v>1.87042</v>
      </c>
      <c r="IL573">
        <v>0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-1.15</v>
      </c>
      <c r="IZ573">
        <v>0.1193</v>
      </c>
      <c r="JA573">
        <v>-0.08430758455233166</v>
      </c>
      <c r="JB573">
        <v>-0.0005046786976645747</v>
      </c>
      <c r="JC573">
        <v>-2.788243218172637E-07</v>
      </c>
      <c r="JD573">
        <v>-1.458253586176284E-11</v>
      </c>
      <c r="JE573">
        <v>-0.06436460862781151</v>
      </c>
      <c r="JF573">
        <v>-0.004978686969522418</v>
      </c>
      <c r="JG573">
        <v>0.0008967905392753483</v>
      </c>
      <c r="JH573">
        <v>-1.433903952826167E-05</v>
      </c>
      <c r="JI573">
        <v>4</v>
      </c>
      <c r="JJ573">
        <v>2332</v>
      </c>
      <c r="JK573">
        <v>1</v>
      </c>
      <c r="JL573">
        <v>26</v>
      </c>
      <c r="JM573">
        <v>192976.5</v>
      </c>
      <c r="JN573">
        <v>192976.5</v>
      </c>
      <c r="JO573">
        <v>2.54395</v>
      </c>
      <c r="JP573">
        <v>2.24487</v>
      </c>
      <c r="JQ573">
        <v>1.39771</v>
      </c>
      <c r="JR573">
        <v>2.34375</v>
      </c>
      <c r="JS573">
        <v>1.49536</v>
      </c>
      <c r="JT573">
        <v>2.63306</v>
      </c>
      <c r="JU573">
        <v>36.5287</v>
      </c>
      <c r="JV573">
        <v>24.0612</v>
      </c>
      <c r="JW573">
        <v>18</v>
      </c>
      <c r="JX573">
        <v>490.823</v>
      </c>
      <c r="JY573">
        <v>455.614</v>
      </c>
      <c r="JZ573">
        <v>27.7079</v>
      </c>
      <c r="KA573">
        <v>29.1198</v>
      </c>
      <c r="KB573">
        <v>30.0004</v>
      </c>
      <c r="KC573">
        <v>28.8718</v>
      </c>
      <c r="KD573">
        <v>28.7916</v>
      </c>
      <c r="KE573">
        <v>50.9255</v>
      </c>
      <c r="KF573">
        <v>23.694</v>
      </c>
      <c r="KG573">
        <v>74.6452</v>
      </c>
      <c r="KH573">
        <v>27.7109</v>
      </c>
      <c r="KI573">
        <v>1289.24</v>
      </c>
      <c r="KJ573">
        <v>21.369</v>
      </c>
      <c r="KK573">
        <v>100.875</v>
      </c>
      <c r="KL573">
        <v>100.442</v>
      </c>
    </row>
    <row r="574" spans="1:298">
      <c r="A574">
        <v>558</v>
      </c>
      <c r="B574">
        <v>1758826018.5</v>
      </c>
      <c r="C574">
        <v>12983.40000009537</v>
      </c>
      <c r="D574" t="s">
        <v>1565</v>
      </c>
      <c r="E574" t="s">
        <v>1566</v>
      </c>
      <c r="F574">
        <v>5</v>
      </c>
      <c r="G574" t="s">
        <v>1412</v>
      </c>
      <c r="H574" t="s">
        <v>437</v>
      </c>
      <c r="I574" t="s">
        <v>438</v>
      </c>
      <c r="J574">
        <v>1758826011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1305.289257710536</v>
      </c>
      <c r="AL574">
        <v>1273.199575757575</v>
      </c>
      <c r="AM574">
        <v>3.4641074527087</v>
      </c>
      <c r="AN574">
        <v>65.06535243092706</v>
      </c>
      <c r="AO574">
        <f>(AQ574 - AP574 + DZ574*1E3/(8.314*(EB574+273.15)) * AS574/DY574 * AR574) * DY574/(100*DM574) * 1000/(1000 - AQ574)</f>
        <v>0</v>
      </c>
      <c r="AP574">
        <v>21.36324425443989</v>
      </c>
      <c r="AQ574">
        <v>22.98276181818181</v>
      </c>
      <c r="AR574">
        <v>-4.403807064533407E-06</v>
      </c>
      <c r="AS574">
        <v>107.8944392308671</v>
      </c>
      <c r="AT574">
        <v>0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2.7</v>
      </c>
      <c r="DN574">
        <v>0.5</v>
      </c>
      <c r="DO574" t="s">
        <v>440</v>
      </c>
      <c r="DP574">
        <v>2</v>
      </c>
      <c r="DQ574" t="b">
        <v>1</v>
      </c>
      <c r="DR574">
        <v>1758826011</v>
      </c>
      <c r="DS574">
        <v>1220.446296296296</v>
      </c>
      <c r="DT574">
        <v>1262.515925925926</v>
      </c>
      <c r="DU574">
        <v>22.98798888888889</v>
      </c>
      <c r="DV574">
        <v>21.36042222222222</v>
      </c>
      <c r="DW574">
        <v>1221.591111111111</v>
      </c>
      <c r="DX574">
        <v>22.86871111111111</v>
      </c>
      <c r="DY574">
        <v>500.0237407407408</v>
      </c>
      <c r="DZ574">
        <v>91.04287407407409</v>
      </c>
      <c r="EA574">
        <v>0.02940865925925926</v>
      </c>
      <c r="EB574">
        <v>29.79188518518518</v>
      </c>
      <c r="EC574">
        <v>30.00075925925926</v>
      </c>
      <c r="ED574">
        <v>999.9000000000001</v>
      </c>
      <c r="EE574">
        <v>0</v>
      </c>
      <c r="EF574">
        <v>0</v>
      </c>
      <c r="EG574">
        <v>10001.05814814815</v>
      </c>
      <c r="EH574">
        <v>0</v>
      </c>
      <c r="EI574">
        <v>11.80764444444445</v>
      </c>
      <c r="EJ574">
        <v>-42.06934074074074</v>
      </c>
      <c r="EK574">
        <v>1249.162592592593</v>
      </c>
      <c r="EL574">
        <v>1290.071851851852</v>
      </c>
      <c r="EM574">
        <v>1.627574444444444</v>
      </c>
      <c r="EN574">
        <v>1262.515925925926</v>
      </c>
      <c r="EO574">
        <v>21.36042222222222</v>
      </c>
      <c r="EP574">
        <v>2.092894074074075</v>
      </c>
      <c r="EQ574">
        <v>1.944713703703704</v>
      </c>
      <c r="ER574">
        <v>18.16518888888889</v>
      </c>
      <c r="ES574">
        <v>17.00123333333333</v>
      </c>
      <c r="ET574">
        <v>2000.007407407408</v>
      </c>
      <c r="EU574">
        <v>0.9800035925925926</v>
      </c>
      <c r="EV574">
        <v>0.01999605555555556</v>
      </c>
      <c r="EW574">
        <v>0</v>
      </c>
      <c r="EX574">
        <v>387.6254444444444</v>
      </c>
      <c r="EY574">
        <v>5.00097</v>
      </c>
      <c r="EZ574">
        <v>7798.273703703704</v>
      </c>
      <c r="FA574">
        <v>16707.67037037037</v>
      </c>
      <c r="FB574">
        <v>41.43699999999999</v>
      </c>
      <c r="FC574">
        <v>41.86566666666667</v>
      </c>
      <c r="FD574">
        <v>41.375</v>
      </c>
      <c r="FE574">
        <v>41.49066666666667</v>
      </c>
      <c r="FF574">
        <v>41.93699999999999</v>
      </c>
      <c r="FG574">
        <v>1955.117407407407</v>
      </c>
      <c r="FH574">
        <v>39.89000000000001</v>
      </c>
      <c r="FI574">
        <v>0</v>
      </c>
      <c r="FJ574">
        <v>1758826020</v>
      </c>
      <c r="FK574">
        <v>0</v>
      </c>
      <c r="FL574">
        <v>387.65696</v>
      </c>
      <c r="FM574">
        <v>2.53561537878957</v>
      </c>
      <c r="FN574">
        <v>55.2415384296998</v>
      </c>
      <c r="FO574">
        <v>7798.691999999998</v>
      </c>
      <c r="FP574">
        <v>15</v>
      </c>
      <c r="FQ574">
        <v>0</v>
      </c>
      <c r="FR574" t="s">
        <v>441</v>
      </c>
      <c r="FS574">
        <v>1747247426.5</v>
      </c>
      <c r="FT574">
        <v>1747247420.5</v>
      </c>
      <c r="FU574">
        <v>0</v>
      </c>
      <c r="FV574">
        <v>1.027</v>
      </c>
      <c r="FW574">
        <v>0.031</v>
      </c>
      <c r="FX574">
        <v>0.02</v>
      </c>
      <c r="FY574">
        <v>0.05</v>
      </c>
      <c r="FZ574">
        <v>420</v>
      </c>
      <c r="GA574">
        <v>16</v>
      </c>
      <c r="GB574">
        <v>0.01</v>
      </c>
      <c r="GC574">
        <v>0.1</v>
      </c>
      <c r="GD574">
        <v>-42.061515</v>
      </c>
      <c r="GE574">
        <v>-0.683383114446473</v>
      </c>
      <c r="GF574">
        <v>0.1192457243468296</v>
      </c>
      <c r="GG574">
        <v>0</v>
      </c>
      <c r="GH574">
        <v>387.4695588235294</v>
      </c>
      <c r="GI574">
        <v>2.840656997858676</v>
      </c>
      <c r="GJ574">
        <v>0.3907166260013896</v>
      </c>
      <c r="GK574">
        <v>-1</v>
      </c>
      <c r="GL574">
        <v>1.63022875</v>
      </c>
      <c r="GM574">
        <v>-0.0569409005628527</v>
      </c>
      <c r="GN574">
        <v>0.005953427242983653</v>
      </c>
      <c r="GO574">
        <v>1</v>
      </c>
      <c r="GP574">
        <v>1</v>
      </c>
      <c r="GQ574">
        <v>2</v>
      </c>
      <c r="GR574" t="s">
        <v>442</v>
      </c>
      <c r="GS574">
        <v>3.13566</v>
      </c>
      <c r="GT574">
        <v>2.68935</v>
      </c>
      <c r="GU574">
        <v>0.198778</v>
      </c>
      <c r="GV574">
        <v>0.200922</v>
      </c>
      <c r="GW574">
        <v>0.103739</v>
      </c>
      <c r="GX574">
        <v>0.0973344</v>
      </c>
      <c r="GY574">
        <v>25435.8</v>
      </c>
      <c r="GZ574">
        <v>25418.7</v>
      </c>
      <c r="HA574">
        <v>29516.2</v>
      </c>
      <c r="HB574">
        <v>29400.6</v>
      </c>
      <c r="HC574">
        <v>34952</v>
      </c>
      <c r="HD574">
        <v>35153.5</v>
      </c>
      <c r="HE574">
        <v>41532.2</v>
      </c>
      <c r="HF574">
        <v>41769.2</v>
      </c>
      <c r="HG574">
        <v>1.92167</v>
      </c>
      <c r="HH574">
        <v>1.88192</v>
      </c>
      <c r="HI574">
        <v>0.0889078</v>
      </c>
      <c r="HJ574">
        <v>0</v>
      </c>
      <c r="HK574">
        <v>28.5555</v>
      </c>
      <c r="HL574">
        <v>999.9</v>
      </c>
      <c r="HM574">
        <v>51.9</v>
      </c>
      <c r="HN574">
        <v>31</v>
      </c>
      <c r="HO574">
        <v>25.7181</v>
      </c>
      <c r="HP574">
        <v>61.8439</v>
      </c>
      <c r="HQ574">
        <v>25.5849</v>
      </c>
      <c r="HR574">
        <v>1</v>
      </c>
      <c r="HS574">
        <v>0.119802</v>
      </c>
      <c r="HT574">
        <v>0.14448</v>
      </c>
      <c r="HU574">
        <v>20.3406</v>
      </c>
      <c r="HV574">
        <v>5.21684</v>
      </c>
      <c r="HW574">
        <v>12.0104</v>
      </c>
      <c r="HX574">
        <v>4.98885</v>
      </c>
      <c r="HY574">
        <v>3.2877</v>
      </c>
      <c r="HZ574">
        <v>9999</v>
      </c>
      <c r="IA574">
        <v>9999</v>
      </c>
      <c r="IB574">
        <v>9999</v>
      </c>
      <c r="IC574">
        <v>7</v>
      </c>
      <c r="ID574">
        <v>1.86764</v>
      </c>
      <c r="IE574">
        <v>1.86676</v>
      </c>
      <c r="IF574">
        <v>1.86602</v>
      </c>
      <c r="IG574">
        <v>1.866</v>
      </c>
      <c r="IH574">
        <v>1.86783</v>
      </c>
      <c r="II574">
        <v>1.87029</v>
      </c>
      <c r="IJ574">
        <v>1.86899</v>
      </c>
      <c r="IK574">
        <v>1.87042</v>
      </c>
      <c r="IL574">
        <v>0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-1.17</v>
      </c>
      <c r="IZ574">
        <v>0.1191</v>
      </c>
      <c r="JA574">
        <v>-0.08430758455233166</v>
      </c>
      <c r="JB574">
        <v>-0.0005046786976645747</v>
      </c>
      <c r="JC574">
        <v>-2.788243218172637E-07</v>
      </c>
      <c r="JD574">
        <v>-1.458253586176284E-11</v>
      </c>
      <c r="JE574">
        <v>-0.06436460862781151</v>
      </c>
      <c r="JF574">
        <v>-0.004978686969522418</v>
      </c>
      <c r="JG574">
        <v>0.0008967905392753483</v>
      </c>
      <c r="JH574">
        <v>-1.433903952826167E-05</v>
      </c>
      <c r="JI574">
        <v>4</v>
      </c>
      <c r="JJ574">
        <v>2332</v>
      </c>
      <c r="JK574">
        <v>1</v>
      </c>
      <c r="JL574">
        <v>26</v>
      </c>
      <c r="JM574">
        <v>192976.5</v>
      </c>
      <c r="JN574">
        <v>192976.6</v>
      </c>
      <c r="JO574">
        <v>2.56714</v>
      </c>
      <c r="JP574">
        <v>2.23022</v>
      </c>
      <c r="JQ574">
        <v>1.39648</v>
      </c>
      <c r="JR574">
        <v>2.34741</v>
      </c>
      <c r="JS574">
        <v>1.49536</v>
      </c>
      <c r="JT574">
        <v>2.63062</v>
      </c>
      <c r="JU574">
        <v>36.5287</v>
      </c>
      <c r="JV574">
        <v>24.07</v>
      </c>
      <c r="JW574">
        <v>18</v>
      </c>
      <c r="JX574">
        <v>491.095</v>
      </c>
      <c r="JY574">
        <v>455.816</v>
      </c>
      <c r="JZ574">
        <v>27.7109</v>
      </c>
      <c r="KA574">
        <v>29.124</v>
      </c>
      <c r="KB574">
        <v>30.0004</v>
      </c>
      <c r="KC574">
        <v>28.8761</v>
      </c>
      <c r="KD574">
        <v>28.7954</v>
      </c>
      <c r="KE574">
        <v>51.4882</v>
      </c>
      <c r="KF574">
        <v>23.694</v>
      </c>
      <c r="KG574">
        <v>74.6452</v>
      </c>
      <c r="KH574">
        <v>27.7102</v>
      </c>
      <c r="KI574">
        <v>1309.28</v>
      </c>
      <c r="KJ574">
        <v>21.3772</v>
      </c>
      <c r="KK574">
        <v>100.874</v>
      </c>
      <c r="KL574">
        <v>100.441</v>
      </c>
    </row>
    <row r="575" spans="1:298">
      <c r="A575">
        <v>559</v>
      </c>
      <c r="B575">
        <v>1758826023.5</v>
      </c>
      <c r="C575">
        <v>12988.40000009537</v>
      </c>
      <c r="D575" t="s">
        <v>1567</v>
      </c>
      <c r="E575" t="s">
        <v>1568</v>
      </c>
      <c r="F575">
        <v>5</v>
      </c>
      <c r="G575" t="s">
        <v>1412</v>
      </c>
      <c r="H575" t="s">
        <v>437</v>
      </c>
      <c r="I575" t="s">
        <v>438</v>
      </c>
      <c r="J575">
        <v>1758826015.714286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1322.321561783427</v>
      </c>
      <c r="AL575">
        <v>1290.156121212121</v>
      </c>
      <c r="AM575">
        <v>3.395460143508563</v>
      </c>
      <c r="AN575">
        <v>65.06535243092706</v>
      </c>
      <c r="AO575">
        <f>(AQ575 - AP575 + DZ575*1E3/(8.314*(EB575+273.15)) * AS575/DY575 * AR575) * DY575/(100*DM575) * 1000/(1000 - AQ575)</f>
        <v>0</v>
      </c>
      <c r="AP575">
        <v>21.36504002176888</v>
      </c>
      <c r="AQ575">
        <v>22.97578303030303</v>
      </c>
      <c r="AR575">
        <v>-1.581272463273955E-05</v>
      </c>
      <c r="AS575">
        <v>107.8944392308671</v>
      </c>
      <c r="AT575">
        <v>0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2.7</v>
      </c>
      <c r="DN575">
        <v>0.5</v>
      </c>
      <c r="DO575" t="s">
        <v>440</v>
      </c>
      <c r="DP575">
        <v>2</v>
      </c>
      <c r="DQ575" t="b">
        <v>1</v>
      </c>
      <c r="DR575">
        <v>1758826015.714286</v>
      </c>
      <c r="DS575">
        <v>1236.211071428572</v>
      </c>
      <c r="DT575">
        <v>1278.364642857143</v>
      </c>
      <c r="DU575">
        <v>22.98384642857143</v>
      </c>
      <c r="DV575">
        <v>21.36260357142858</v>
      </c>
      <c r="DW575">
        <v>1237.375</v>
      </c>
      <c r="DX575">
        <v>22.86461785714286</v>
      </c>
      <c r="DY575">
        <v>500.0114642857143</v>
      </c>
      <c r="DZ575">
        <v>91.04345714285714</v>
      </c>
      <c r="EA575">
        <v>0.029363325</v>
      </c>
      <c r="EB575">
        <v>29.78996428571429</v>
      </c>
      <c r="EC575">
        <v>30.001675</v>
      </c>
      <c r="ED575">
        <v>999.9000000000002</v>
      </c>
      <c r="EE575">
        <v>0</v>
      </c>
      <c r="EF575">
        <v>0</v>
      </c>
      <c r="EG575">
        <v>9994.013214285715</v>
      </c>
      <c r="EH575">
        <v>0</v>
      </c>
      <c r="EI575">
        <v>11.8075</v>
      </c>
      <c r="EJ575">
        <v>-42.15288214285714</v>
      </c>
      <c r="EK575">
        <v>1265.293571428572</v>
      </c>
      <c r="EL575">
        <v>1306.269642857143</v>
      </c>
      <c r="EM575">
        <v>1.621249285714286</v>
      </c>
      <c r="EN575">
        <v>1278.364642857143</v>
      </c>
      <c r="EO575">
        <v>21.36260357142858</v>
      </c>
      <c r="EP575">
        <v>2.092529642857143</v>
      </c>
      <c r="EQ575">
        <v>1.944925357142857</v>
      </c>
      <c r="ER575">
        <v>18.16241785714286</v>
      </c>
      <c r="ES575">
        <v>17.00295</v>
      </c>
      <c r="ET575">
        <v>2000.003928571429</v>
      </c>
      <c r="EU575">
        <v>0.9800035357142854</v>
      </c>
      <c r="EV575">
        <v>0.01999611071428571</v>
      </c>
      <c r="EW575">
        <v>0</v>
      </c>
      <c r="EX575">
        <v>387.8484642857143</v>
      </c>
      <c r="EY575">
        <v>5.00097</v>
      </c>
      <c r="EZ575">
        <v>7802.520714285715</v>
      </c>
      <c r="FA575">
        <v>16707.63928571429</v>
      </c>
      <c r="FB575">
        <v>41.43699999999999</v>
      </c>
      <c r="FC575">
        <v>41.87275</v>
      </c>
      <c r="FD575">
        <v>41.375</v>
      </c>
      <c r="FE575">
        <v>41.491</v>
      </c>
      <c r="FF575">
        <v>41.93699999999999</v>
      </c>
      <c r="FG575">
        <v>1955.113928571429</v>
      </c>
      <c r="FH575">
        <v>39.89000000000001</v>
      </c>
      <c r="FI575">
        <v>0</v>
      </c>
      <c r="FJ575">
        <v>1758826024.8</v>
      </c>
      <c r="FK575">
        <v>0</v>
      </c>
      <c r="FL575">
        <v>387.83888</v>
      </c>
      <c r="FM575">
        <v>2.855384617272503</v>
      </c>
      <c r="FN575">
        <v>52.64923089065929</v>
      </c>
      <c r="FO575">
        <v>7803.143599999999</v>
      </c>
      <c r="FP575">
        <v>15</v>
      </c>
      <c r="FQ575">
        <v>0</v>
      </c>
      <c r="FR575" t="s">
        <v>441</v>
      </c>
      <c r="FS575">
        <v>1747247426.5</v>
      </c>
      <c r="FT575">
        <v>1747247420.5</v>
      </c>
      <c r="FU575">
        <v>0</v>
      </c>
      <c r="FV575">
        <v>1.027</v>
      </c>
      <c r="FW575">
        <v>0.031</v>
      </c>
      <c r="FX575">
        <v>0.02</v>
      </c>
      <c r="FY575">
        <v>0.05</v>
      </c>
      <c r="FZ575">
        <v>420</v>
      </c>
      <c r="GA575">
        <v>16</v>
      </c>
      <c r="GB575">
        <v>0.01</v>
      </c>
      <c r="GC575">
        <v>0.1</v>
      </c>
      <c r="GD575">
        <v>-42.083665</v>
      </c>
      <c r="GE575">
        <v>-0.824724202626548</v>
      </c>
      <c r="GF575">
        <v>0.1335350132923948</v>
      </c>
      <c r="GG575">
        <v>0</v>
      </c>
      <c r="GH575">
        <v>387.7030294117648</v>
      </c>
      <c r="GI575">
        <v>2.690954930279099</v>
      </c>
      <c r="GJ575">
        <v>0.3634165075481228</v>
      </c>
      <c r="GK575">
        <v>-1</v>
      </c>
      <c r="GL575">
        <v>1.6252015</v>
      </c>
      <c r="GM575">
        <v>-0.07970386491557457</v>
      </c>
      <c r="GN575">
        <v>0.007757088870832939</v>
      </c>
      <c r="GO575">
        <v>1</v>
      </c>
      <c r="GP575">
        <v>1</v>
      </c>
      <c r="GQ575">
        <v>2</v>
      </c>
      <c r="GR575" t="s">
        <v>442</v>
      </c>
      <c r="GS575">
        <v>3.13553</v>
      </c>
      <c r="GT575">
        <v>2.68967</v>
      </c>
      <c r="GU575">
        <v>0.200422</v>
      </c>
      <c r="GV575">
        <v>0.202547</v>
      </c>
      <c r="GW575">
        <v>0.103718</v>
      </c>
      <c r="GX575">
        <v>0.0973429</v>
      </c>
      <c r="GY575">
        <v>25383.8</v>
      </c>
      <c r="GZ575">
        <v>25366.8</v>
      </c>
      <c r="HA575">
        <v>29516.6</v>
      </c>
      <c r="HB575">
        <v>29400.5</v>
      </c>
      <c r="HC575">
        <v>34953.3</v>
      </c>
      <c r="HD575">
        <v>35152.9</v>
      </c>
      <c r="HE575">
        <v>41532.8</v>
      </c>
      <c r="HF575">
        <v>41768.9</v>
      </c>
      <c r="HG575">
        <v>1.9216</v>
      </c>
      <c r="HH575">
        <v>1.88227</v>
      </c>
      <c r="HI575">
        <v>0.08851290000000001</v>
      </c>
      <c r="HJ575">
        <v>0</v>
      </c>
      <c r="HK575">
        <v>28.5544</v>
      </c>
      <c r="HL575">
        <v>999.9</v>
      </c>
      <c r="HM575">
        <v>51.9</v>
      </c>
      <c r="HN575">
        <v>31</v>
      </c>
      <c r="HO575">
        <v>25.7145</v>
      </c>
      <c r="HP575">
        <v>62.0039</v>
      </c>
      <c r="HQ575">
        <v>25.5048</v>
      </c>
      <c r="HR575">
        <v>1</v>
      </c>
      <c r="HS575">
        <v>0.119997</v>
      </c>
      <c r="HT575">
        <v>0.157876</v>
      </c>
      <c r="HU575">
        <v>20.3407</v>
      </c>
      <c r="HV575">
        <v>5.21594</v>
      </c>
      <c r="HW575">
        <v>12.011</v>
      </c>
      <c r="HX575">
        <v>4.9883</v>
      </c>
      <c r="HY575">
        <v>3.28753</v>
      </c>
      <c r="HZ575">
        <v>9999</v>
      </c>
      <c r="IA575">
        <v>9999</v>
      </c>
      <c r="IB575">
        <v>9999</v>
      </c>
      <c r="IC575">
        <v>7</v>
      </c>
      <c r="ID575">
        <v>1.86764</v>
      </c>
      <c r="IE575">
        <v>1.86676</v>
      </c>
      <c r="IF575">
        <v>1.86602</v>
      </c>
      <c r="IG575">
        <v>1.866</v>
      </c>
      <c r="IH575">
        <v>1.86785</v>
      </c>
      <c r="II575">
        <v>1.87029</v>
      </c>
      <c r="IJ575">
        <v>1.86903</v>
      </c>
      <c r="IK575">
        <v>1.87043</v>
      </c>
      <c r="IL575">
        <v>0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-1.19</v>
      </c>
      <c r="IZ575">
        <v>0.1191</v>
      </c>
      <c r="JA575">
        <v>-0.08430758455233166</v>
      </c>
      <c r="JB575">
        <v>-0.0005046786976645747</v>
      </c>
      <c r="JC575">
        <v>-2.788243218172637E-07</v>
      </c>
      <c r="JD575">
        <v>-1.458253586176284E-11</v>
      </c>
      <c r="JE575">
        <v>-0.06436460862781151</v>
      </c>
      <c r="JF575">
        <v>-0.004978686969522418</v>
      </c>
      <c r="JG575">
        <v>0.0008967905392753483</v>
      </c>
      <c r="JH575">
        <v>-1.433903952826167E-05</v>
      </c>
      <c r="JI575">
        <v>4</v>
      </c>
      <c r="JJ575">
        <v>2332</v>
      </c>
      <c r="JK575">
        <v>1</v>
      </c>
      <c r="JL575">
        <v>26</v>
      </c>
      <c r="JM575">
        <v>192976.6</v>
      </c>
      <c r="JN575">
        <v>192976.7</v>
      </c>
      <c r="JO575">
        <v>2.59644</v>
      </c>
      <c r="JP575">
        <v>2.24243</v>
      </c>
      <c r="JQ575">
        <v>1.39648</v>
      </c>
      <c r="JR575">
        <v>2.34619</v>
      </c>
      <c r="JS575">
        <v>1.49536</v>
      </c>
      <c r="JT575">
        <v>2.67212</v>
      </c>
      <c r="JU575">
        <v>36.5287</v>
      </c>
      <c r="JV575">
        <v>24.0612</v>
      </c>
      <c r="JW575">
        <v>18</v>
      </c>
      <c r="JX575">
        <v>491.078</v>
      </c>
      <c r="JY575">
        <v>456.07</v>
      </c>
      <c r="JZ575">
        <v>27.7096</v>
      </c>
      <c r="KA575">
        <v>29.1279</v>
      </c>
      <c r="KB575">
        <v>30.0003</v>
      </c>
      <c r="KC575">
        <v>28.8798</v>
      </c>
      <c r="KD575">
        <v>28.7997</v>
      </c>
      <c r="KE575">
        <v>51.9873</v>
      </c>
      <c r="KF575">
        <v>23.694</v>
      </c>
      <c r="KG575">
        <v>74.6452</v>
      </c>
      <c r="KH575">
        <v>27.7072</v>
      </c>
      <c r="KI575">
        <v>1322.67</v>
      </c>
      <c r="KJ575">
        <v>21.3921</v>
      </c>
      <c r="KK575">
        <v>100.875</v>
      </c>
      <c r="KL575">
        <v>100.441</v>
      </c>
    </row>
    <row r="576" spans="1:298">
      <c r="A576">
        <v>560</v>
      </c>
      <c r="B576">
        <v>1758826028.5</v>
      </c>
      <c r="C576">
        <v>12993.40000009537</v>
      </c>
      <c r="D576" t="s">
        <v>1569</v>
      </c>
      <c r="E576" t="s">
        <v>1570</v>
      </c>
      <c r="F576">
        <v>5</v>
      </c>
      <c r="G576" t="s">
        <v>1412</v>
      </c>
      <c r="H576" t="s">
        <v>437</v>
      </c>
      <c r="I576" t="s">
        <v>438</v>
      </c>
      <c r="J576">
        <v>1758826021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1339.304632364735</v>
      </c>
      <c r="AL576">
        <v>1307.218484848485</v>
      </c>
      <c r="AM576">
        <v>3.411694406392304</v>
      </c>
      <c r="AN576">
        <v>65.06535243092706</v>
      </c>
      <c r="AO576">
        <f>(AQ576 - AP576 + DZ576*1E3/(8.314*(EB576+273.15)) * AS576/DY576 * AR576) * DY576/(100*DM576) * 1000/(1000 - AQ576)</f>
        <v>0</v>
      </c>
      <c r="AP576">
        <v>21.36672281930964</v>
      </c>
      <c r="AQ576">
        <v>22.96819212121211</v>
      </c>
      <c r="AR576">
        <v>-1.568885669091801E-05</v>
      </c>
      <c r="AS576">
        <v>107.8944392308671</v>
      </c>
      <c r="AT576">
        <v>0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2.7</v>
      </c>
      <c r="DN576">
        <v>0.5</v>
      </c>
      <c r="DO576" t="s">
        <v>440</v>
      </c>
      <c r="DP576">
        <v>2</v>
      </c>
      <c r="DQ576" t="b">
        <v>1</v>
      </c>
      <c r="DR576">
        <v>1758826021</v>
      </c>
      <c r="DS576">
        <v>1253.854444444444</v>
      </c>
      <c r="DT576">
        <v>1296.024074074074</v>
      </c>
      <c r="DU576">
        <v>22.97777777777778</v>
      </c>
      <c r="DV576">
        <v>21.3648925925926</v>
      </c>
      <c r="DW576">
        <v>1255.041111111111</v>
      </c>
      <c r="DX576">
        <v>22.85862592592592</v>
      </c>
      <c r="DY576">
        <v>500.0048518518518</v>
      </c>
      <c r="DZ576">
        <v>91.04378888888888</v>
      </c>
      <c r="EA576">
        <v>0.02919675555555555</v>
      </c>
      <c r="EB576">
        <v>29.78945555555556</v>
      </c>
      <c r="EC576">
        <v>30.00369259259259</v>
      </c>
      <c r="ED576">
        <v>999.9000000000001</v>
      </c>
      <c r="EE576">
        <v>0</v>
      </c>
      <c r="EF576">
        <v>0</v>
      </c>
      <c r="EG576">
        <v>10000.36222222222</v>
      </c>
      <c r="EH576">
        <v>0</v>
      </c>
      <c r="EI576">
        <v>11.8036</v>
      </c>
      <c r="EJ576">
        <v>-42.1694888888889</v>
      </c>
      <c r="EK576">
        <v>1283.344444444445</v>
      </c>
      <c r="EL576">
        <v>1324.318518518518</v>
      </c>
      <c r="EM576">
        <v>1.612888888888889</v>
      </c>
      <c r="EN576">
        <v>1296.024074074074</v>
      </c>
      <c r="EO576">
        <v>21.3648925925926</v>
      </c>
      <c r="EP576">
        <v>2.091984444444444</v>
      </c>
      <c r="EQ576">
        <v>1.945141481481482</v>
      </c>
      <c r="ER576">
        <v>18.15828148148148</v>
      </c>
      <c r="ES576">
        <v>17.0047</v>
      </c>
      <c r="ET576">
        <v>2000.014074074074</v>
      </c>
      <c r="EU576">
        <v>0.9800035555555554</v>
      </c>
      <c r="EV576">
        <v>0.01999607037037037</v>
      </c>
      <c r="EW576">
        <v>0</v>
      </c>
      <c r="EX576">
        <v>388.1362962962963</v>
      </c>
      <c r="EY576">
        <v>5.00097</v>
      </c>
      <c r="EZ576">
        <v>7807.31888888889</v>
      </c>
      <c r="FA576">
        <v>16707.71481481482</v>
      </c>
      <c r="FB576">
        <v>41.43699999999999</v>
      </c>
      <c r="FC576">
        <v>41.875</v>
      </c>
      <c r="FD576">
        <v>41.375</v>
      </c>
      <c r="FE576">
        <v>41.49533333333333</v>
      </c>
      <c r="FF576">
        <v>41.93699999999999</v>
      </c>
      <c r="FG576">
        <v>1955.124074074074</v>
      </c>
      <c r="FH576">
        <v>39.89000000000001</v>
      </c>
      <c r="FI576">
        <v>0</v>
      </c>
      <c r="FJ576">
        <v>1758826029.6</v>
      </c>
      <c r="FK576">
        <v>0</v>
      </c>
      <c r="FL576">
        <v>388.10644</v>
      </c>
      <c r="FM576">
        <v>2.558230765943066</v>
      </c>
      <c r="FN576">
        <v>53.9607692964875</v>
      </c>
      <c r="FO576">
        <v>7807.468000000001</v>
      </c>
      <c r="FP576">
        <v>15</v>
      </c>
      <c r="FQ576">
        <v>0</v>
      </c>
      <c r="FR576" t="s">
        <v>441</v>
      </c>
      <c r="FS576">
        <v>1747247426.5</v>
      </c>
      <c r="FT576">
        <v>1747247420.5</v>
      </c>
      <c r="FU576">
        <v>0</v>
      </c>
      <c r="FV576">
        <v>1.027</v>
      </c>
      <c r="FW576">
        <v>0.031</v>
      </c>
      <c r="FX576">
        <v>0.02</v>
      </c>
      <c r="FY576">
        <v>0.05</v>
      </c>
      <c r="FZ576">
        <v>420</v>
      </c>
      <c r="GA576">
        <v>16</v>
      </c>
      <c r="GB576">
        <v>0.01</v>
      </c>
      <c r="GC576">
        <v>0.1</v>
      </c>
      <c r="GD576">
        <v>-42.15314146341463</v>
      </c>
      <c r="GE576">
        <v>-0.1749909407666194</v>
      </c>
      <c r="GF576">
        <v>0.0852004951766491</v>
      </c>
      <c r="GG576">
        <v>0</v>
      </c>
      <c r="GH576">
        <v>387.914294117647</v>
      </c>
      <c r="GI576">
        <v>2.913430096375185</v>
      </c>
      <c r="GJ576">
        <v>0.374438994435183</v>
      </c>
      <c r="GK576">
        <v>-1</v>
      </c>
      <c r="GL576">
        <v>1.61753512195122</v>
      </c>
      <c r="GM576">
        <v>-0.09339219512195063</v>
      </c>
      <c r="GN576">
        <v>0.009261683754088016</v>
      </c>
      <c r="GO576">
        <v>1</v>
      </c>
      <c r="GP576">
        <v>1</v>
      </c>
      <c r="GQ576">
        <v>2</v>
      </c>
      <c r="GR576" t="s">
        <v>442</v>
      </c>
      <c r="GS576">
        <v>3.13548</v>
      </c>
      <c r="GT576">
        <v>2.68955</v>
      </c>
      <c r="GU576">
        <v>0.202059</v>
      </c>
      <c r="GV576">
        <v>0.204153</v>
      </c>
      <c r="GW576">
        <v>0.103694</v>
      </c>
      <c r="GX576">
        <v>0.0973458</v>
      </c>
      <c r="GY576">
        <v>25331.4</v>
      </c>
      <c r="GZ576">
        <v>25315.5</v>
      </c>
      <c r="HA576">
        <v>29516.1</v>
      </c>
      <c r="HB576">
        <v>29400.3</v>
      </c>
      <c r="HC576">
        <v>34953.6</v>
      </c>
      <c r="HD576">
        <v>35152.7</v>
      </c>
      <c r="HE576">
        <v>41532</v>
      </c>
      <c r="HF576">
        <v>41768.8</v>
      </c>
      <c r="HG576">
        <v>1.92132</v>
      </c>
      <c r="HH576">
        <v>1.88197</v>
      </c>
      <c r="HI576">
        <v>0.0893883</v>
      </c>
      <c r="HJ576">
        <v>0</v>
      </c>
      <c r="HK576">
        <v>28.5531</v>
      </c>
      <c r="HL576">
        <v>999.9</v>
      </c>
      <c r="HM576">
        <v>51.9</v>
      </c>
      <c r="HN576">
        <v>31</v>
      </c>
      <c r="HO576">
        <v>25.7158</v>
      </c>
      <c r="HP576">
        <v>62.014</v>
      </c>
      <c r="HQ576">
        <v>25.6691</v>
      </c>
      <c r="HR576">
        <v>1</v>
      </c>
      <c r="HS576">
        <v>0.120386</v>
      </c>
      <c r="HT576">
        <v>0.153205</v>
      </c>
      <c r="HU576">
        <v>20.3407</v>
      </c>
      <c r="HV576">
        <v>5.21669</v>
      </c>
      <c r="HW576">
        <v>12.0117</v>
      </c>
      <c r="HX576">
        <v>4.9886</v>
      </c>
      <c r="HY576">
        <v>3.2877</v>
      </c>
      <c r="HZ576">
        <v>9999</v>
      </c>
      <c r="IA576">
        <v>9999</v>
      </c>
      <c r="IB576">
        <v>9999</v>
      </c>
      <c r="IC576">
        <v>7</v>
      </c>
      <c r="ID576">
        <v>1.86762</v>
      </c>
      <c r="IE576">
        <v>1.86676</v>
      </c>
      <c r="IF576">
        <v>1.86603</v>
      </c>
      <c r="IG576">
        <v>1.86601</v>
      </c>
      <c r="IH576">
        <v>1.86785</v>
      </c>
      <c r="II576">
        <v>1.87028</v>
      </c>
      <c r="IJ576">
        <v>1.86902</v>
      </c>
      <c r="IK576">
        <v>1.87043</v>
      </c>
      <c r="IL576">
        <v>0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-1.22</v>
      </c>
      <c r="IZ576">
        <v>0.119</v>
      </c>
      <c r="JA576">
        <v>-0.08430758455233166</v>
      </c>
      <c r="JB576">
        <v>-0.0005046786976645747</v>
      </c>
      <c r="JC576">
        <v>-2.788243218172637E-07</v>
      </c>
      <c r="JD576">
        <v>-1.458253586176284E-11</v>
      </c>
      <c r="JE576">
        <v>-0.06436460862781151</v>
      </c>
      <c r="JF576">
        <v>-0.004978686969522418</v>
      </c>
      <c r="JG576">
        <v>0.0008967905392753483</v>
      </c>
      <c r="JH576">
        <v>-1.433903952826167E-05</v>
      </c>
      <c r="JI576">
        <v>4</v>
      </c>
      <c r="JJ576">
        <v>2332</v>
      </c>
      <c r="JK576">
        <v>1</v>
      </c>
      <c r="JL576">
        <v>26</v>
      </c>
      <c r="JM576">
        <v>192976.7</v>
      </c>
      <c r="JN576">
        <v>192976.8</v>
      </c>
      <c r="JO576">
        <v>2.62085</v>
      </c>
      <c r="JP576">
        <v>2.22656</v>
      </c>
      <c r="JQ576">
        <v>1.39648</v>
      </c>
      <c r="JR576">
        <v>2.34741</v>
      </c>
      <c r="JS576">
        <v>1.49536</v>
      </c>
      <c r="JT576">
        <v>2.67456</v>
      </c>
      <c r="JU576">
        <v>36.5523</v>
      </c>
      <c r="JV576">
        <v>24.07</v>
      </c>
      <c r="JW576">
        <v>18</v>
      </c>
      <c r="JX576">
        <v>490.933</v>
      </c>
      <c r="JY576">
        <v>455.909</v>
      </c>
      <c r="JZ576">
        <v>27.7072</v>
      </c>
      <c r="KA576">
        <v>29.1316</v>
      </c>
      <c r="KB576">
        <v>30.0003</v>
      </c>
      <c r="KC576">
        <v>28.8835</v>
      </c>
      <c r="KD576">
        <v>28.8033</v>
      </c>
      <c r="KE576">
        <v>52.546</v>
      </c>
      <c r="KF576">
        <v>23.694</v>
      </c>
      <c r="KG576">
        <v>74.6452</v>
      </c>
      <c r="KH576">
        <v>27.7071</v>
      </c>
      <c r="KI576">
        <v>1342.7</v>
      </c>
      <c r="KJ576">
        <v>21.4066</v>
      </c>
      <c r="KK576">
        <v>100.873</v>
      </c>
      <c r="KL576">
        <v>100.44</v>
      </c>
    </row>
    <row r="577" spans="1:298">
      <c r="A577">
        <v>561</v>
      </c>
      <c r="B577">
        <v>1758826033.5</v>
      </c>
      <c r="C577">
        <v>12998.40000009537</v>
      </c>
      <c r="D577" t="s">
        <v>1571</v>
      </c>
      <c r="E577" t="s">
        <v>1572</v>
      </c>
      <c r="F577">
        <v>5</v>
      </c>
      <c r="G577" t="s">
        <v>1412</v>
      </c>
      <c r="H577" t="s">
        <v>437</v>
      </c>
      <c r="I577" t="s">
        <v>438</v>
      </c>
      <c r="J577">
        <v>1758826025.714286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1356.605186065655</v>
      </c>
      <c r="AL577">
        <v>1324.392606060606</v>
      </c>
      <c r="AM577">
        <v>3.437734034572152</v>
      </c>
      <c r="AN577">
        <v>65.06535243092706</v>
      </c>
      <c r="AO577">
        <f>(AQ577 - AP577 + DZ577*1E3/(8.314*(EB577+273.15)) * AS577/DY577 * AR577) * DY577/(100*DM577) * 1000/(1000 - AQ577)</f>
        <v>0</v>
      </c>
      <c r="AP577">
        <v>21.36837628366177</v>
      </c>
      <c r="AQ577">
        <v>22.95963757575757</v>
      </c>
      <c r="AR577">
        <v>-1.605437438689585E-05</v>
      </c>
      <c r="AS577">
        <v>107.8944392308671</v>
      </c>
      <c r="AT577">
        <v>0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2.7</v>
      </c>
      <c r="DN577">
        <v>0.5</v>
      </c>
      <c r="DO577" t="s">
        <v>440</v>
      </c>
      <c r="DP577">
        <v>2</v>
      </c>
      <c r="DQ577" t="b">
        <v>1</v>
      </c>
      <c r="DR577">
        <v>1758826025.714286</v>
      </c>
      <c r="DS577">
        <v>1269.6</v>
      </c>
      <c r="DT577">
        <v>1311.813214285714</v>
      </c>
      <c r="DU577">
        <v>22.97140714285714</v>
      </c>
      <c r="DV577">
        <v>21.36657857142857</v>
      </c>
      <c r="DW577">
        <v>1270.806071428571</v>
      </c>
      <c r="DX577">
        <v>22.85233571428572</v>
      </c>
      <c r="DY577">
        <v>499.9903928571429</v>
      </c>
      <c r="DZ577">
        <v>91.04340357142857</v>
      </c>
      <c r="EA577">
        <v>0.02917835357142857</v>
      </c>
      <c r="EB577">
        <v>29.78852142857143</v>
      </c>
      <c r="EC577">
        <v>30.00255</v>
      </c>
      <c r="ED577">
        <v>999.9000000000002</v>
      </c>
      <c r="EE577">
        <v>0</v>
      </c>
      <c r="EF577">
        <v>0</v>
      </c>
      <c r="EG577">
        <v>10000.23928571429</v>
      </c>
      <c r="EH577">
        <v>0</v>
      </c>
      <c r="EI577">
        <v>11.80565</v>
      </c>
      <c r="EJ577">
        <v>-42.21351071428571</v>
      </c>
      <c r="EK577">
        <v>1299.451071428571</v>
      </c>
      <c r="EL577">
        <v>1340.454642857143</v>
      </c>
      <c r="EM577">
        <v>1.604822142857143</v>
      </c>
      <c r="EN577">
        <v>1311.813214285714</v>
      </c>
      <c r="EO577">
        <v>21.36657857142857</v>
      </c>
      <c r="EP577">
        <v>2.091394285714286</v>
      </c>
      <c r="EQ577">
        <v>1.945286428571429</v>
      </c>
      <c r="ER577">
        <v>18.15378214285714</v>
      </c>
      <c r="ES577">
        <v>17.00588571428571</v>
      </c>
      <c r="ET577">
        <v>2000</v>
      </c>
      <c r="EU577">
        <v>0.9800033571428569</v>
      </c>
      <c r="EV577">
        <v>0.01999622857142857</v>
      </c>
      <c r="EW577">
        <v>0</v>
      </c>
      <c r="EX577">
        <v>388.2786785714287</v>
      </c>
      <c r="EY577">
        <v>5.00097</v>
      </c>
      <c r="EZ577">
        <v>7811.596428571429</v>
      </c>
      <c r="FA577">
        <v>16707.59285714286</v>
      </c>
      <c r="FB577">
        <v>41.43699999999999</v>
      </c>
      <c r="FC577">
        <v>41.875</v>
      </c>
      <c r="FD577">
        <v>41.375</v>
      </c>
      <c r="FE577">
        <v>41.5</v>
      </c>
      <c r="FF577">
        <v>41.93699999999999</v>
      </c>
      <c r="FG577">
        <v>1955.11</v>
      </c>
      <c r="FH577">
        <v>39.89000000000001</v>
      </c>
      <c r="FI577">
        <v>0</v>
      </c>
      <c r="FJ577">
        <v>1758826035</v>
      </c>
      <c r="FK577">
        <v>0</v>
      </c>
      <c r="FL577">
        <v>388.2833846153846</v>
      </c>
      <c r="FM577">
        <v>2.392478629892139</v>
      </c>
      <c r="FN577">
        <v>56.11760671211513</v>
      </c>
      <c r="FO577">
        <v>7812.120769230769</v>
      </c>
      <c r="FP577">
        <v>15</v>
      </c>
      <c r="FQ577">
        <v>0</v>
      </c>
      <c r="FR577" t="s">
        <v>441</v>
      </c>
      <c r="FS577">
        <v>1747247426.5</v>
      </c>
      <c r="FT577">
        <v>1747247420.5</v>
      </c>
      <c r="FU577">
        <v>0</v>
      </c>
      <c r="FV577">
        <v>1.027</v>
      </c>
      <c r="FW577">
        <v>0.031</v>
      </c>
      <c r="FX577">
        <v>0.02</v>
      </c>
      <c r="FY577">
        <v>0.05</v>
      </c>
      <c r="FZ577">
        <v>420</v>
      </c>
      <c r="GA577">
        <v>16</v>
      </c>
      <c r="GB577">
        <v>0.01</v>
      </c>
      <c r="GC577">
        <v>0.1</v>
      </c>
      <c r="GD577">
        <v>-42.19855853658537</v>
      </c>
      <c r="GE577">
        <v>-0.5467777003485694</v>
      </c>
      <c r="GF577">
        <v>0.1081359825396228</v>
      </c>
      <c r="GG577">
        <v>0</v>
      </c>
      <c r="GH577">
        <v>388.1702647058823</v>
      </c>
      <c r="GI577">
        <v>2.262169592482707</v>
      </c>
      <c r="GJ577">
        <v>0.3147210070582165</v>
      </c>
      <c r="GK577">
        <v>-1</v>
      </c>
      <c r="GL577">
        <v>1.60908512195122</v>
      </c>
      <c r="GM577">
        <v>-0.1027873170731694</v>
      </c>
      <c r="GN577">
        <v>0.01021446323266522</v>
      </c>
      <c r="GO577">
        <v>0</v>
      </c>
      <c r="GP577">
        <v>0</v>
      </c>
      <c r="GQ577">
        <v>2</v>
      </c>
      <c r="GR577" t="s">
        <v>450</v>
      </c>
      <c r="GS577">
        <v>3.1356</v>
      </c>
      <c r="GT577">
        <v>2.68936</v>
      </c>
      <c r="GU577">
        <v>0.203695</v>
      </c>
      <c r="GV577">
        <v>0.205743</v>
      </c>
      <c r="GW577">
        <v>0.103666</v>
      </c>
      <c r="GX577">
        <v>0.0973511</v>
      </c>
      <c r="GY577">
        <v>25279.3</v>
      </c>
      <c r="GZ577">
        <v>25265</v>
      </c>
      <c r="HA577">
        <v>29516</v>
      </c>
      <c r="HB577">
        <v>29400.6</v>
      </c>
      <c r="HC577">
        <v>34954.8</v>
      </c>
      <c r="HD577">
        <v>35152.7</v>
      </c>
      <c r="HE577">
        <v>41532</v>
      </c>
      <c r="HF577">
        <v>41769</v>
      </c>
      <c r="HG577">
        <v>1.9218</v>
      </c>
      <c r="HH577">
        <v>1.8816</v>
      </c>
      <c r="HI577">
        <v>0.0888109</v>
      </c>
      <c r="HJ577">
        <v>0</v>
      </c>
      <c r="HK577">
        <v>28.5514</v>
      </c>
      <c r="HL577">
        <v>999.9</v>
      </c>
      <c r="HM577">
        <v>51.9</v>
      </c>
      <c r="HN577">
        <v>31</v>
      </c>
      <c r="HO577">
        <v>25.7195</v>
      </c>
      <c r="HP577">
        <v>61.994</v>
      </c>
      <c r="HQ577">
        <v>25.5369</v>
      </c>
      <c r="HR577">
        <v>1</v>
      </c>
      <c r="HS577">
        <v>0.120704</v>
      </c>
      <c r="HT577">
        <v>0.18293</v>
      </c>
      <c r="HU577">
        <v>20.3406</v>
      </c>
      <c r="HV577">
        <v>5.21654</v>
      </c>
      <c r="HW577">
        <v>12.0117</v>
      </c>
      <c r="HX577">
        <v>4.98865</v>
      </c>
      <c r="HY577">
        <v>3.28755</v>
      </c>
      <c r="HZ577">
        <v>9999</v>
      </c>
      <c r="IA577">
        <v>9999</v>
      </c>
      <c r="IB577">
        <v>9999</v>
      </c>
      <c r="IC577">
        <v>7</v>
      </c>
      <c r="ID577">
        <v>1.86765</v>
      </c>
      <c r="IE577">
        <v>1.86675</v>
      </c>
      <c r="IF577">
        <v>1.866</v>
      </c>
      <c r="IG577">
        <v>1.866</v>
      </c>
      <c r="IH577">
        <v>1.86784</v>
      </c>
      <c r="II577">
        <v>1.87027</v>
      </c>
      <c r="IJ577">
        <v>1.86901</v>
      </c>
      <c r="IK577">
        <v>1.87042</v>
      </c>
      <c r="IL577">
        <v>0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-1.24</v>
      </c>
      <c r="IZ577">
        <v>0.1189</v>
      </c>
      <c r="JA577">
        <v>-0.08430758455233166</v>
      </c>
      <c r="JB577">
        <v>-0.0005046786976645747</v>
      </c>
      <c r="JC577">
        <v>-2.788243218172637E-07</v>
      </c>
      <c r="JD577">
        <v>-1.458253586176284E-11</v>
      </c>
      <c r="JE577">
        <v>-0.06436460862781151</v>
      </c>
      <c r="JF577">
        <v>-0.004978686969522418</v>
      </c>
      <c r="JG577">
        <v>0.0008967905392753483</v>
      </c>
      <c r="JH577">
        <v>-1.433903952826167E-05</v>
      </c>
      <c r="JI577">
        <v>4</v>
      </c>
      <c r="JJ577">
        <v>2332</v>
      </c>
      <c r="JK577">
        <v>1</v>
      </c>
      <c r="JL577">
        <v>26</v>
      </c>
      <c r="JM577">
        <v>192976.8</v>
      </c>
      <c r="JN577">
        <v>192976.9</v>
      </c>
      <c r="JO577">
        <v>2.64893</v>
      </c>
      <c r="JP577">
        <v>2.23999</v>
      </c>
      <c r="JQ577">
        <v>1.39648</v>
      </c>
      <c r="JR577">
        <v>2.34741</v>
      </c>
      <c r="JS577">
        <v>1.49536</v>
      </c>
      <c r="JT577">
        <v>2.52563</v>
      </c>
      <c r="JU577">
        <v>36.5523</v>
      </c>
      <c r="JV577">
        <v>24.0612</v>
      </c>
      <c r="JW577">
        <v>18</v>
      </c>
      <c r="JX577">
        <v>491.269</v>
      </c>
      <c r="JY577">
        <v>455.702</v>
      </c>
      <c r="JZ577">
        <v>27.7044</v>
      </c>
      <c r="KA577">
        <v>29.1354</v>
      </c>
      <c r="KB577">
        <v>30.0004</v>
      </c>
      <c r="KC577">
        <v>28.8879</v>
      </c>
      <c r="KD577">
        <v>28.807</v>
      </c>
      <c r="KE577">
        <v>53.0393</v>
      </c>
      <c r="KF577">
        <v>23.694</v>
      </c>
      <c r="KG577">
        <v>74.6452</v>
      </c>
      <c r="KH577">
        <v>27.6987</v>
      </c>
      <c r="KI577">
        <v>1356.06</v>
      </c>
      <c r="KJ577">
        <v>21.4279</v>
      </c>
      <c r="KK577">
        <v>100.873</v>
      </c>
      <c r="KL577">
        <v>100.441</v>
      </c>
    </row>
    <row r="578" spans="1:298">
      <c r="A578">
        <v>562</v>
      </c>
      <c r="B578">
        <v>1758826038.5</v>
      </c>
      <c r="C578">
        <v>13003.40000009537</v>
      </c>
      <c r="D578" t="s">
        <v>1573</v>
      </c>
      <c r="E578" t="s">
        <v>1574</v>
      </c>
      <c r="F578">
        <v>5</v>
      </c>
      <c r="G578" t="s">
        <v>1412</v>
      </c>
      <c r="H578" t="s">
        <v>437</v>
      </c>
      <c r="I578" t="s">
        <v>438</v>
      </c>
      <c r="J578">
        <v>1758826031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1373.751516135957</v>
      </c>
      <c r="AL578">
        <v>1341.603575757575</v>
      </c>
      <c r="AM578">
        <v>3.460715133729449</v>
      </c>
      <c r="AN578">
        <v>65.06535243092706</v>
      </c>
      <c r="AO578">
        <f>(AQ578 - AP578 + DZ578*1E3/(8.314*(EB578+273.15)) * AS578/DY578 * AR578) * DY578/(100*DM578) * 1000/(1000 - AQ578)</f>
        <v>0</v>
      </c>
      <c r="AP578">
        <v>21.37181285281321</v>
      </c>
      <c r="AQ578">
        <v>22.9529903030303</v>
      </c>
      <c r="AR578">
        <v>-1.377512451354333E-05</v>
      </c>
      <c r="AS578">
        <v>107.8944392308671</v>
      </c>
      <c r="AT578">
        <v>0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2.7</v>
      </c>
      <c r="DN578">
        <v>0.5</v>
      </c>
      <c r="DO578" t="s">
        <v>440</v>
      </c>
      <c r="DP578">
        <v>2</v>
      </c>
      <c r="DQ578" t="b">
        <v>1</v>
      </c>
      <c r="DR578">
        <v>1758826031</v>
      </c>
      <c r="DS578">
        <v>1287.28037037037</v>
      </c>
      <c r="DT578">
        <v>1329.545925925926</v>
      </c>
      <c r="DU578">
        <v>22.96336666666666</v>
      </c>
      <c r="DV578">
        <v>21.36882222222222</v>
      </c>
      <c r="DW578">
        <v>1288.51</v>
      </c>
      <c r="DX578">
        <v>22.8444</v>
      </c>
      <c r="DY578">
        <v>500.0136666666667</v>
      </c>
      <c r="DZ578">
        <v>91.04294444444443</v>
      </c>
      <c r="EA578">
        <v>0.02911014814814815</v>
      </c>
      <c r="EB578">
        <v>29.78808888888889</v>
      </c>
      <c r="EC578">
        <v>30.00470740740741</v>
      </c>
      <c r="ED578">
        <v>999.9000000000001</v>
      </c>
      <c r="EE578">
        <v>0</v>
      </c>
      <c r="EF578">
        <v>0</v>
      </c>
      <c r="EG578">
        <v>10003.14444444445</v>
      </c>
      <c r="EH578">
        <v>0</v>
      </c>
      <c r="EI578">
        <v>11.80722962962963</v>
      </c>
      <c r="EJ578">
        <v>-42.26543333333334</v>
      </c>
      <c r="EK578">
        <v>1317.535555555555</v>
      </c>
      <c r="EL578">
        <v>1358.577407407407</v>
      </c>
      <c r="EM578">
        <v>1.594539629629629</v>
      </c>
      <c r="EN578">
        <v>1329.545925925926</v>
      </c>
      <c r="EO578">
        <v>21.36882222222222</v>
      </c>
      <c r="EP578">
        <v>2.090651851851852</v>
      </c>
      <c r="EQ578">
        <v>1.945480740740741</v>
      </c>
      <c r="ER578">
        <v>18.14813703703703</v>
      </c>
      <c r="ES578">
        <v>17.00745185185185</v>
      </c>
      <c r="ET578">
        <v>1999.993333333334</v>
      </c>
      <c r="EU578">
        <v>0.9800033703703703</v>
      </c>
      <c r="EV578">
        <v>0.01999628148148148</v>
      </c>
      <c r="EW578">
        <v>0</v>
      </c>
      <c r="EX578">
        <v>388.548074074074</v>
      </c>
      <c r="EY578">
        <v>5.00097</v>
      </c>
      <c r="EZ578">
        <v>7816.249629629629</v>
      </c>
      <c r="FA578">
        <v>16707.52962962963</v>
      </c>
      <c r="FB578">
        <v>41.43699999999999</v>
      </c>
      <c r="FC578">
        <v>41.875</v>
      </c>
      <c r="FD578">
        <v>41.375</v>
      </c>
      <c r="FE578">
        <v>41.5</v>
      </c>
      <c r="FF578">
        <v>41.93699999999999</v>
      </c>
      <c r="FG578">
        <v>1955.103333333333</v>
      </c>
      <c r="FH578">
        <v>39.89000000000001</v>
      </c>
      <c r="FI578">
        <v>0</v>
      </c>
      <c r="FJ578">
        <v>1758826039.8</v>
      </c>
      <c r="FK578">
        <v>0</v>
      </c>
      <c r="FL578">
        <v>388.5156538461538</v>
      </c>
      <c r="FM578">
        <v>3.685025650740288</v>
      </c>
      <c r="FN578">
        <v>51.81367523154127</v>
      </c>
      <c r="FO578">
        <v>7816.272692307693</v>
      </c>
      <c r="FP578">
        <v>15</v>
      </c>
      <c r="FQ578">
        <v>0</v>
      </c>
      <c r="FR578" t="s">
        <v>441</v>
      </c>
      <c r="FS578">
        <v>1747247426.5</v>
      </c>
      <c r="FT578">
        <v>1747247420.5</v>
      </c>
      <c r="FU578">
        <v>0</v>
      </c>
      <c r="FV578">
        <v>1.027</v>
      </c>
      <c r="FW578">
        <v>0.031</v>
      </c>
      <c r="FX578">
        <v>0.02</v>
      </c>
      <c r="FY578">
        <v>0.05</v>
      </c>
      <c r="FZ578">
        <v>420</v>
      </c>
      <c r="GA578">
        <v>16</v>
      </c>
      <c r="GB578">
        <v>0.01</v>
      </c>
      <c r="GC578">
        <v>0.1</v>
      </c>
      <c r="GD578">
        <v>-42.22915500000001</v>
      </c>
      <c r="GE578">
        <v>-0.8112540337710966</v>
      </c>
      <c r="GF578">
        <v>0.1069165093659528</v>
      </c>
      <c r="GG578">
        <v>0</v>
      </c>
      <c r="GH578">
        <v>388.3468235294117</v>
      </c>
      <c r="GI578">
        <v>3.077677619322497</v>
      </c>
      <c r="GJ578">
        <v>0.379935247624573</v>
      </c>
      <c r="GK578">
        <v>-1</v>
      </c>
      <c r="GL578">
        <v>1.60082</v>
      </c>
      <c r="GM578">
        <v>-0.1162034521576051</v>
      </c>
      <c r="GN578">
        <v>0.01118917132767212</v>
      </c>
      <c r="GO578">
        <v>0</v>
      </c>
      <c r="GP578">
        <v>0</v>
      </c>
      <c r="GQ578">
        <v>2</v>
      </c>
      <c r="GR578" t="s">
        <v>450</v>
      </c>
      <c r="GS578">
        <v>3.13565</v>
      </c>
      <c r="GT578">
        <v>2.68933</v>
      </c>
      <c r="GU578">
        <v>0.205326</v>
      </c>
      <c r="GV578">
        <v>0.207324</v>
      </c>
      <c r="GW578">
        <v>0.103642</v>
      </c>
      <c r="GX578">
        <v>0.097356</v>
      </c>
      <c r="GY578">
        <v>25227.1</v>
      </c>
      <c r="GZ578">
        <v>25214.4</v>
      </c>
      <c r="HA578">
        <v>29515.6</v>
      </c>
      <c r="HB578">
        <v>29400.2</v>
      </c>
      <c r="HC578">
        <v>34955.2</v>
      </c>
      <c r="HD578">
        <v>35152.2</v>
      </c>
      <c r="HE578">
        <v>41531.3</v>
      </c>
      <c r="HF578">
        <v>41768.6</v>
      </c>
      <c r="HG578">
        <v>1.92155</v>
      </c>
      <c r="HH578">
        <v>1.88157</v>
      </c>
      <c r="HI578">
        <v>0.08961189999999999</v>
      </c>
      <c r="HJ578">
        <v>0</v>
      </c>
      <c r="HK578">
        <v>28.5507</v>
      </c>
      <c r="HL578">
        <v>999.9</v>
      </c>
      <c r="HM578">
        <v>51.9</v>
      </c>
      <c r="HN578">
        <v>31</v>
      </c>
      <c r="HO578">
        <v>25.7167</v>
      </c>
      <c r="HP578">
        <v>61.914</v>
      </c>
      <c r="HQ578">
        <v>25.617</v>
      </c>
      <c r="HR578">
        <v>1</v>
      </c>
      <c r="HS578">
        <v>0.120879</v>
      </c>
      <c r="HT578">
        <v>0.139578</v>
      </c>
      <c r="HU578">
        <v>20.3406</v>
      </c>
      <c r="HV578">
        <v>5.21744</v>
      </c>
      <c r="HW578">
        <v>12.0122</v>
      </c>
      <c r="HX578">
        <v>4.98865</v>
      </c>
      <c r="HY578">
        <v>3.28768</v>
      </c>
      <c r="HZ578">
        <v>9999</v>
      </c>
      <c r="IA578">
        <v>9999</v>
      </c>
      <c r="IB578">
        <v>9999</v>
      </c>
      <c r="IC578">
        <v>7</v>
      </c>
      <c r="ID578">
        <v>1.86761</v>
      </c>
      <c r="IE578">
        <v>1.86675</v>
      </c>
      <c r="IF578">
        <v>1.866</v>
      </c>
      <c r="IG578">
        <v>1.866</v>
      </c>
      <c r="IH578">
        <v>1.86785</v>
      </c>
      <c r="II578">
        <v>1.87028</v>
      </c>
      <c r="IJ578">
        <v>1.869</v>
      </c>
      <c r="IK578">
        <v>1.87042</v>
      </c>
      <c r="IL578">
        <v>0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-1.27</v>
      </c>
      <c r="IZ578">
        <v>0.1188</v>
      </c>
      <c r="JA578">
        <v>-0.08430758455233166</v>
      </c>
      <c r="JB578">
        <v>-0.0005046786976645747</v>
      </c>
      <c r="JC578">
        <v>-2.788243218172637E-07</v>
      </c>
      <c r="JD578">
        <v>-1.458253586176284E-11</v>
      </c>
      <c r="JE578">
        <v>-0.06436460862781151</v>
      </c>
      <c r="JF578">
        <v>-0.004978686969522418</v>
      </c>
      <c r="JG578">
        <v>0.0008967905392753483</v>
      </c>
      <c r="JH578">
        <v>-1.433903952826167E-05</v>
      </c>
      <c r="JI578">
        <v>4</v>
      </c>
      <c r="JJ578">
        <v>2332</v>
      </c>
      <c r="JK578">
        <v>1</v>
      </c>
      <c r="JL578">
        <v>26</v>
      </c>
      <c r="JM578">
        <v>192976.9</v>
      </c>
      <c r="JN578">
        <v>192977</v>
      </c>
      <c r="JO578">
        <v>2.67334</v>
      </c>
      <c r="JP578">
        <v>2.24487</v>
      </c>
      <c r="JQ578">
        <v>1.39648</v>
      </c>
      <c r="JR578">
        <v>2.34619</v>
      </c>
      <c r="JS578">
        <v>1.49536</v>
      </c>
      <c r="JT578">
        <v>2.56714</v>
      </c>
      <c r="JU578">
        <v>36.5523</v>
      </c>
      <c r="JV578">
        <v>24.0612</v>
      </c>
      <c r="JW578">
        <v>18</v>
      </c>
      <c r="JX578">
        <v>491.139</v>
      </c>
      <c r="JY578">
        <v>455.717</v>
      </c>
      <c r="JZ578">
        <v>27.7</v>
      </c>
      <c r="KA578">
        <v>29.1391</v>
      </c>
      <c r="KB578">
        <v>30.0003</v>
      </c>
      <c r="KC578">
        <v>28.8915</v>
      </c>
      <c r="KD578">
        <v>28.811</v>
      </c>
      <c r="KE578">
        <v>53.5998</v>
      </c>
      <c r="KF578">
        <v>23.694</v>
      </c>
      <c r="KG578">
        <v>74.6452</v>
      </c>
      <c r="KH578">
        <v>27.7059</v>
      </c>
      <c r="KI578">
        <v>1376.1</v>
      </c>
      <c r="KJ578">
        <v>21.4481</v>
      </c>
      <c r="KK578">
        <v>100.872</v>
      </c>
      <c r="KL578">
        <v>100.44</v>
      </c>
    </row>
    <row r="579" spans="1:298">
      <c r="A579">
        <v>563</v>
      </c>
      <c r="B579">
        <v>1758826043.5</v>
      </c>
      <c r="C579">
        <v>13008.40000009537</v>
      </c>
      <c r="D579" t="s">
        <v>1575</v>
      </c>
      <c r="E579" t="s">
        <v>1576</v>
      </c>
      <c r="F579">
        <v>5</v>
      </c>
      <c r="G579" t="s">
        <v>1412</v>
      </c>
      <c r="H579" t="s">
        <v>437</v>
      </c>
      <c r="I579" t="s">
        <v>438</v>
      </c>
      <c r="J579">
        <v>1758826035.714286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1390.597113051635</v>
      </c>
      <c r="AL579">
        <v>1358.625454545454</v>
      </c>
      <c r="AM579">
        <v>3.416652495094365</v>
      </c>
      <c r="AN579">
        <v>65.06535243092706</v>
      </c>
      <c r="AO579">
        <f>(AQ579 - AP579 + DZ579*1E3/(8.314*(EB579+273.15)) * AS579/DY579 * AR579) * DY579/(100*DM579) * 1000/(1000 - AQ579)</f>
        <v>0</v>
      </c>
      <c r="AP579">
        <v>21.37203282143198</v>
      </c>
      <c r="AQ579">
        <v>22.94377999999999</v>
      </c>
      <c r="AR579">
        <v>-1.842991214543898E-05</v>
      </c>
      <c r="AS579">
        <v>107.8944392308671</v>
      </c>
      <c r="AT579">
        <v>0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2.7</v>
      </c>
      <c r="DN579">
        <v>0.5</v>
      </c>
      <c r="DO579" t="s">
        <v>440</v>
      </c>
      <c r="DP579">
        <v>2</v>
      </c>
      <c r="DQ579" t="b">
        <v>1</v>
      </c>
      <c r="DR579">
        <v>1758826035.714286</v>
      </c>
      <c r="DS579">
        <v>1303.059642857143</v>
      </c>
      <c r="DT579">
        <v>1345.333571428571</v>
      </c>
      <c r="DU579">
        <v>22.95593928571429</v>
      </c>
      <c r="DV579">
        <v>21.37044642857142</v>
      </c>
      <c r="DW579">
        <v>1304.309642857143</v>
      </c>
      <c r="DX579">
        <v>22.83708214285714</v>
      </c>
      <c r="DY579">
        <v>499.9951071428572</v>
      </c>
      <c r="DZ579">
        <v>91.04276071428571</v>
      </c>
      <c r="EA579">
        <v>0.02913726071428571</v>
      </c>
      <c r="EB579">
        <v>29.78665</v>
      </c>
      <c r="EC579">
        <v>29.99906428571429</v>
      </c>
      <c r="ED579">
        <v>999.9000000000002</v>
      </c>
      <c r="EE579">
        <v>0</v>
      </c>
      <c r="EF579">
        <v>0</v>
      </c>
      <c r="EG579">
        <v>9998.372142857144</v>
      </c>
      <c r="EH579">
        <v>0</v>
      </c>
      <c r="EI579">
        <v>11.8071</v>
      </c>
      <c r="EJ579">
        <v>-42.27341071428572</v>
      </c>
      <c r="EK579">
        <v>1333.675</v>
      </c>
      <c r="EL579">
        <v>1374.710714285714</v>
      </c>
      <c r="EM579">
        <v>1.5854925</v>
      </c>
      <c r="EN579">
        <v>1345.333571428571</v>
      </c>
      <c r="EO579">
        <v>21.37044642857142</v>
      </c>
      <c r="EP579">
        <v>2.0899725</v>
      </c>
      <c r="EQ579">
        <v>1.945624285714286</v>
      </c>
      <c r="ER579">
        <v>18.14295714285714</v>
      </c>
      <c r="ES579">
        <v>17.008625</v>
      </c>
      <c r="ET579">
        <v>1999.986071428571</v>
      </c>
      <c r="EU579">
        <v>0.9800033214285715</v>
      </c>
      <c r="EV579">
        <v>0.01999632142857143</v>
      </c>
      <c r="EW579">
        <v>0</v>
      </c>
      <c r="EX579">
        <v>388.8017857142857</v>
      </c>
      <c r="EY579">
        <v>5.00097</v>
      </c>
      <c r="EZ579">
        <v>7820.409642857142</v>
      </c>
      <c r="FA579">
        <v>16707.48214285714</v>
      </c>
      <c r="FB579">
        <v>41.43699999999999</v>
      </c>
      <c r="FC579">
        <v>41.875</v>
      </c>
      <c r="FD579">
        <v>41.375</v>
      </c>
      <c r="FE579">
        <v>41.5</v>
      </c>
      <c r="FF579">
        <v>41.93699999999999</v>
      </c>
      <c r="FG579">
        <v>1955.096071428572</v>
      </c>
      <c r="FH579">
        <v>39.89000000000001</v>
      </c>
      <c r="FI579">
        <v>0</v>
      </c>
      <c r="FJ579">
        <v>1758826044.6</v>
      </c>
      <c r="FK579">
        <v>0</v>
      </c>
      <c r="FL579">
        <v>388.7742307692307</v>
      </c>
      <c r="FM579">
        <v>3.432068387128528</v>
      </c>
      <c r="FN579">
        <v>50.7340171060026</v>
      </c>
      <c r="FO579">
        <v>7820.593461538462</v>
      </c>
      <c r="FP579">
        <v>15</v>
      </c>
      <c r="FQ579">
        <v>0</v>
      </c>
      <c r="FR579" t="s">
        <v>441</v>
      </c>
      <c r="FS579">
        <v>1747247426.5</v>
      </c>
      <c r="FT579">
        <v>1747247420.5</v>
      </c>
      <c r="FU579">
        <v>0</v>
      </c>
      <c r="FV579">
        <v>1.027</v>
      </c>
      <c r="FW579">
        <v>0.031</v>
      </c>
      <c r="FX579">
        <v>0.02</v>
      </c>
      <c r="FY579">
        <v>0.05</v>
      </c>
      <c r="FZ579">
        <v>420</v>
      </c>
      <c r="GA579">
        <v>16</v>
      </c>
      <c r="GB579">
        <v>0.01</v>
      </c>
      <c r="GC579">
        <v>0.1</v>
      </c>
      <c r="GD579">
        <v>-42.244815</v>
      </c>
      <c r="GE579">
        <v>-0.05139737335827429</v>
      </c>
      <c r="GF579">
        <v>0.08134403957881579</v>
      </c>
      <c r="GG579">
        <v>1</v>
      </c>
      <c r="GH579">
        <v>388.6207941176471</v>
      </c>
      <c r="GI579">
        <v>3.463361348648477</v>
      </c>
      <c r="GJ579">
        <v>0.4192958929535993</v>
      </c>
      <c r="GK579">
        <v>-1</v>
      </c>
      <c r="GL579">
        <v>1.59125275</v>
      </c>
      <c r="GM579">
        <v>-0.1144494934333984</v>
      </c>
      <c r="GN579">
        <v>0.01102046550457375</v>
      </c>
      <c r="GO579">
        <v>0</v>
      </c>
      <c r="GP579">
        <v>1</v>
      </c>
      <c r="GQ579">
        <v>2</v>
      </c>
      <c r="GR579" t="s">
        <v>442</v>
      </c>
      <c r="GS579">
        <v>3.13551</v>
      </c>
      <c r="GT579">
        <v>2.68947</v>
      </c>
      <c r="GU579">
        <v>0.206932</v>
      </c>
      <c r="GV579">
        <v>0.208913</v>
      </c>
      <c r="GW579">
        <v>0.103612</v>
      </c>
      <c r="GX579">
        <v>0.09736060000000001</v>
      </c>
      <c r="GY579">
        <v>25175.8</v>
      </c>
      <c r="GZ579">
        <v>25163.9</v>
      </c>
      <c r="HA579">
        <v>29515.3</v>
      </c>
      <c r="HB579">
        <v>29400.3</v>
      </c>
      <c r="HC579">
        <v>34955.8</v>
      </c>
      <c r="HD579">
        <v>35152</v>
      </c>
      <c r="HE579">
        <v>41530.6</v>
      </c>
      <c r="HF579">
        <v>41768.5</v>
      </c>
      <c r="HG579">
        <v>1.9215</v>
      </c>
      <c r="HH579">
        <v>1.88175</v>
      </c>
      <c r="HI579">
        <v>0.0878423</v>
      </c>
      <c r="HJ579">
        <v>0</v>
      </c>
      <c r="HK579">
        <v>28.5483</v>
      </c>
      <c r="HL579">
        <v>999.9</v>
      </c>
      <c r="HM579">
        <v>51.9</v>
      </c>
      <c r="HN579">
        <v>31</v>
      </c>
      <c r="HO579">
        <v>25.7188</v>
      </c>
      <c r="HP579">
        <v>61.924</v>
      </c>
      <c r="HQ579">
        <v>25.5809</v>
      </c>
      <c r="HR579">
        <v>1</v>
      </c>
      <c r="HS579">
        <v>0.121011</v>
      </c>
      <c r="HT579">
        <v>0.150011</v>
      </c>
      <c r="HU579">
        <v>20.3407</v>
      </c>
      <c r="HV579">
        <v>5.21729</v>
      </c>
      <c r="HW579">
        <v>12.012</v>
      </c>
      <c r="HX579">
        <v>4.98875</v>
      </c>
      <c r="HY579">
        <v>3.28783</v>
      </c>
      <c r="HZ579">
        <v>9999</v>
      </c>
      <c r="IA579">
        <v>9999</v>
      </c>
      <c r="IB579">
        <v>9999</v>
      </c>
      <c r="IC579">
        <v>7</v>
      </c>
      <c r="ID579">
        <v>1.86762</v>
      </c>
      <c r="IE579">
        <v>1.86676</v>
      </c>
      <c r="IF579">
        <v>1.866</v>
      </c>
      <c r="IG579">
        <v>1.866</v>
      </c>
      <c r="IH579">
        <v>1.86784</v>
      </c>
      <c r="II579">
        <v>1.87027</v>
      </c>
      <c r="IJ579">
        <v>1.86901</v>
      </c>
      <c r="IK579">
        <v>1.87043</v>
      </c>
      <c r="IL579">
        <v>0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-1.28</v>
      </c>
      <c r="IZ579">
        <v>0.1187</v>
      </c>
      <c r="JA579">
        <v>-0.08430758455233166</v>
      </c>
      <c r="JB579">
        <v>-0.0005046786976645747</v>
      </c>
      <c r="JC579">
        <v>-2.788243218172637E-07</v>
      </c>
      <c r="JD579">
        <v>-1.458253586176284E-11</v>
      </c>
      <c r="JE579">
        <v>-0.06436460862781151</v>
      </c>
      <c r="JF579">
        <v>-0.004978686969522418</v>
      </c>
      <c r="JG579">
        <v>0.0008967905392753483</v>
      </c>
      <c r="JH579">
        <v>-1.433903952826167E-05</v>
      </c>
      <c r="JI579">
        <v>4</v>
      </c>
      <c r="JJ579">
        <v>2332</v>
      </c>
      <c r="JK579">
        <v>1</v>
      </c>
      <c r="JL579">
        <v>26</v>
      </c>
      <c r="JM579">
        <v>192977</v>
      </c>
      <c r="JN579">
        <v>192977</v>
      </c>
      <c r="JO579">
        <v>2.70142</v>
      </c>
      <c r="JP579">
        <v>2.23755</v>
      </c>
      <c r="JQ579">
        <v>1.39648</v>
      </c>
      <c r="JR579">
        <v>2.34741</v>
      </c>
      <c r="JS579">
        <v>1.49536</v>
      </c>
      <c r="JT579">
        <v>2.51587</v>
      </c>
      <c r="JU579">
        <v>36.5523</v>
      </c>
      <c r="JV579">
        <v>24.0612</v>
      </c>
      <c r="JW579">
        <v>18</v>
      </c>
      <c r="JX579">
        <v>491.138</v>
      </c>
      <c r="JY579">
        <v>455.857</v>
      </c>
      <c r="JZ579">
        <v>27.7042</v>
      </c>
      <c r="KA579">
        <v>29.1429</v>
      </c>
      <c r="KB579">
        <v>30.0002</v>
      </c>
      <c r="KC579">
        <v>28.8952</v>
      </c>
      <c r="KD579">
        <v>28.8149</v>
      </c>
      <c r="KE579">
        <v>54.084</v>
      </c>
      <c r="KF579">
        <v>23.4234</v>
      </c>
      <c r="KG579">
        <v>74.6452</v>
      </c>
      <c r="KH579">
        <v>27.704</v>
      </c>
      <c r="KI579">
        <v>1389.46</v>
      </c>
      <c r="KJ579">
        <v>21.4736</v>
      </c>
      <c r="KK579">
        <v>100.87</v>
      </c>
      <c r="KL579">
        <v>100.44</v>
      </c>
    </row>
    <row r="580" spans="1:298">
      <c r="A580">
        <v>564</v>
      </c>
      <c r="B580">
        <v>1758826048.5</v>
      </c>
      <c r="C580">
        <v>13013.40000009537</v>
      </c>
      <c r="D580" t="s">
        <v>1577</v>
      </c>
      <c r="E580" t="s">
        <v>1578</v>
      </c>
      <c r="F580">
        <v>5</v>
      </c>
      <c r="G580" t="s">
        <v>1412</v>
      </c>
      <c r="H580" t="s">
        <v>437</v>
      </c>
      <c r="I580" t="s">
        <v>438</v>
      </c>
      <c r="J580">
        <v>1758826041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1407.890126091482</v>
      </c>
      <c r="AL580">
        <v>1375.703393939394</v>
      </c>
      <c r="AM580">
        <v>3.410789057400082</v>
      </c>
      <c r="AN580">
        <v>65.06535243092706</v>
      </c>
      <c r="AO580">
        <f>(AQ580 - AP580 + DZ580*1E3/(8.314*(EB580+273.15)) * AS580/DY580 * AR580) * DY580/(100*DM580) * 1000/(1000 - AQ580)</f>
        <v>0</v>
      </c>
      <c r="AP580">
        <v>21.38439783070079</v>
      </c>
      <c r="AQ580">
        <v>22.93741515151514</v>
      </c>
      <c r="AR580">
        <v>-9.602535556368857E-06</v>
      </c>
      <c r="AS580">
        <v>107.8944392308671</v>
      </c>
      <c r="AT580">
        <v>0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2.7</v>
      </c>
      <c r="DN580">
        <v>0.5</v>
      </c>
      <c r="DO580" t="s">
        <v>440</v>
      </c>
      <c r="DP580">
        <v>2</v>
      </c>
      <c r="DQ580" t="b">
        <v>1</v>
      </c>
      <c r="DR580">
        <v>1758826041</v>
      </c>
      <c r="DS580">
        <v>1320.754444444445</v>
      </c>
      <c r="DT580">
        <v>1363.022222222222</v>
      </c>
      <c r="DU580">
        <v>22.94734814814815</v>
      </c>
      <c r="DV580">
        <v>21.37602222222223</v>
      </c>
      <c r="DW580">
        <v>1322.028148148148</v>
      </c>
      <c r="DX580">
        <v>22.82861111111111</v>
      </c>
      <c r="DY580">
        <v>500.0003703703703</v>
      </c>
      <c r="DZ580">
        <v>91.04260000000002</v>
      </c>
      <c r="EA580">
        <v>0.02909726296296296</v>
      </c>
      <c r="EB580">
        <v>29.78392962962963</v>
      </c>
      <c r="EC580">
        <v>29.99447037037037</v>
      </c>
      <c r="ED580">
        <v>999.9000000000001</v>
      </c>
      <c r="EE580">
        <v>0</v>
      </c>
      <c r="EF580">
        <v>0</v>
      </c>
      <c r="EG580">
        <v>9999.766666666666</v>
      </c>
      <c r="EH580">
        <v>0</v>
      </c>
      <c r="EI580">
        <v>11.80510370370371</v>
      </c>
      <c r="EJ580">
        <v>-42.26691111111111</v>
      </c>
      <c r="EK580">
        <v>1351.773703703704</v>
      </c>
      <c r="EL580">
        <v>1392.794074074074</v>
      </c>
      <c r="EM580">
        <v>1.571334444444444</v>
      </c>
      <c r="EN580">
        <v>1363.022222222222</v>
      </c>
      <c r="EO580">
        <v>21.37602222222223</v>
      </c>
      <c r="EP580">
        <v>2.089187777777778</v>
      </c>
      <c r="EQ580">
        <v>1.946128518518519</v>
      </c>
      <c r="ER580">
        <v>18.13699259259259</v>
      </c>
      <c r="ES580">
        <v>17.01271481481481</v>
      </c>
      <c r="ET580">
        <v>1999.978888888889</v>
      </c>
      <c r="EU580">
        <v>0.9800032962962961</v>
      </c>
      <c r="EV580">
        <v>0.01999638888888889</v>
      </c>
      <c r="EW580">
        <v>0</v>
      </c>
      <c r="EX580">
        <v>389.0888148148148</v>
      </c>
      <c r="EY580">
        <v>5.00097</v>
      </c>
      <c r="EZ580">
        <v>7824.791481481482</v>
      </c>
      <c r="FA580">
        <v>16707.42222222222</v>
      </c>
      <c r="FB580">
        <v>41.43699999999999</v>
      </c>
      <c r="FC580">
        <v>41.875</v>
      </c>
      <c r="FD580">
        <v>41.375</v>
      </c>
      <c r="FE580">
        <v>41.5</v>
      </c>
      <c r="FF580">
        <v>41.93699999999999</v>
      </c>
      <c r="FG580">
        <v>1955.088888888889</v>
      </c>
      <c r="FH580">
        <v>39.89000000000001</v>
      </c>
      <c r="FI580">
        <v>0</v>
      </c>
      <c r="FJ580">
        <v>1758826050</v>
      </c>
      <c r="FK580">
        <v>0</v>
      </c>
      <c r="FL580">
        <v>389.07468</v>
      </c>
      <c r="FM580">
        <v>2.080615395169762</v>
      </c>
      <c r="FN580">
        <v>52.46923072175775</v>
      </c>
      <c r="FO580">
        <v>7825.309200000001</v>
      </c>
      <c r="FP580">
        <v>15</v>
      </c>
      <c r="FQ580">
        <v>0</v>
      </c>
      <c r="FR580" t="s">
        <v>441</v>
      </c>
      <c r="FS580">
        <v>1747247426.5</v>
      </c>
      <c r="FT580">
        <v>1747247420.5</v>
      </c>
      <c r="FU580">
        <v>0</v>
      </c>
      <c r="FV580">
        <v>1.027</v>
      </c>
      <c r="FW580">
        <v>0.031</v>
      </c>
      <c r="FX580">
        <v>0.02</v>
      </c>
      <c r="FY580">
        <v>0.05</v>
      </c>
      <c r="FZ580">
        <v>420</v>
      </c>
      <c r="GA580">
        <v>16</v>
      </c>
      <c r="GB580">
        <v>0.01</v>
      </c>
      <c r="GC580">
        <v>0.1</v>
      </c>
      <c r="GD580">
        <v>-42.27801707317073</v>
      </c>
      <c r="GE580">
        <v>0.1440878048780346</v>
      </c>
      <c r="GF580">
        <v>0.07998801709780379</v>
      </c>
      <c r="GG580">
        <v>0</v>
      </c>
      <c r="GH580">
        <v>388.8882941176471</v>
      </c>
      <c r="GI580">
        <v>3.059801377618884</v>
      </c>
      <c r="GJ580">
        <v>0.3874780851041639</v>
      </c>
      <c r="GK580">
        <v>-1</v>
      </c>
      <c r="GL580">
        <v>1.578422682926829</v>
      </c>
      <c r="GM580">
        <v>-0.1559774216027872</v>
      </c>
      <c r="GN580">
        <v>0.0162442794470276</v>
      </c>
      <c r="GO580">
        <v>0</v>
      </c>
      <c r="GP580">
        <v>0</v>
      </c>
      <c r="GQ580">
        <v>2</v>
      </c>
      <c r="GR580" t="s">
        <v>450</v>
      </c>
      <c r="GS580">
        <v>3.13571</v>
      </c>
      <c r="GT580">
        <v>2.68966</v>
      </c>
      <c r="GU580">
        <v>0.20852</v>
      </c>
      <c r="GV580">
        <v>0.210447</v>
      </c>
      <c r="GW580">
        <v>0.103593</v>
      </c>
      <c r="GX580">
        <v>0.0974706</v>
      </c>
      <c r="GY580">
        <v>25125.5</v>
      </c>
      <c r="GZ580">
        <v>25114.4</v>
      </c>
      <c r="HA580">
        <v>29515.6</v>
      </c>
      <c r="HB580">
        <v>29399.7</v>
      </c>
      <c r="HC580">
        <v>34957</v>
      </c>
      <c r="HD580">
        <v>35147</v>
      </c>
      <c r="HE580">
        <v>41531.1</v>
      </c>
      <c r="HF580">
        <v>41767.7</v>
      </c>
      <c r="HG580">
        <v>1.92157</v>
      </c>
      <c r="HH580">
        <v>1.88162</v>
      </c>
      <c r="HI580">
        <v>0.0888743</v>
      </c>
      <c r="HJ580">
        <v>0</v>
      </c>
      <c r="HK580">
        <v>28.5478</v>
      </c>
      <c r="HL580">
        <v>999.9</v>
      </c>
      <c r="HM580">
        <v>51.9</v>
      </c>
      <c r="HN580">
        <v>31</v>
      </c>
      <c r="HO580">
        <v>25.72</v>
      </c>
      <c r="HP580">
        <v>61.934</v>
      </c>
      <c r="HQ580">
        <v>25.4728</v>
      </c>
      <c r="HR580">
        <v>1</v>
      </c>
      <c r="HS580">
        <v>0.121334</v>
      </c>
      <c r="HT580">
        <v>0.149409</v>
      </c>
      <c r="HU580">
        <v>20.3408</v>
      </c>
      <c r="HV580">
        <v>5.21684</v>
      </c>
      <c r="HW580">
        <v>12.0128</v>
      </c>
      <c r="HX580">
        <v>4.9883</v>
      </c>
      <c r="HY580">
        <v>3.2878</v>
      </c>
      <c r="HZ580">
        <v>9999</v>
      </c>
      <c r="IA580">
        <v>9999</v>
      </c>
      <c r="IB580">
        <v>9999</v>
      </c>
      <c r="IC580">
        <v>7</v>
      </c>
      <c r="ID580">
        <v>1.86764</v>
      </c>
      <c r="IE580">
        <v>1.86676</v>
      </c>
      <c r="IF580">
        <v>1.86601</v>
      </c>
      <c r="IG580">
        <v>1.866</v>
      </c>
      <c r="IH580">
        <v>1.86783</v>
      </c>
      <c r="II580">
        <v>1.8703</v>
      </c>
      <c r="IJ580">
        <v>1.86901</v>
      </c>
      <c r="IK580">
        <v>1.87043</v>
      </c>
      <c r="IL580">
        <v>0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-1.31</v>
      </c>
      <c r="IZ580">
        <v>0.1186</v>
      </c>
      <c r="JA580">
        <v>-0.08430758455233166</v>
      </c>
      <c r="JB580">
        <v>-0.0005046786976645747</v>
      </c>
      <c r="JC580">
        <v>-2.788243218172637E-07</v>
      </c>
      <c r="JD580">
        <v>-1.458253586176284E-11</v>
      </c>
      <c r="JE580">
        <v>-0.06436460862781151</v>
      </c>
      <c r="JF580">
        <v>-0.004978686969522418</v>
      </c>
      <c r="JG580">
        <v>0.0008967905392753483</v>
      </c>
      <c r="JH580">
        <v>-1.433903952826167E-05</v>
      </c>
      <c r="JI580">
        <v>4</v>
      </c>
      <c r="JJ580">
        <v>2332</v>
      </c>
      <c r="JK580">
        <v>1</v>
      </c>
      <c r="JL580">
        <v>26</v>
      </c>
      <c r="JM580">
        <v>192977</v>
      </c>
      <c r="JN580">
        <v>192977.1</v>
      </c>
      <c r="JO580">
        <v>2.72583</v>
      </c>
      <c r="JP580">
        <v>2.24243</v>
      </c>
      <c r="JQ580">
        <v>1.39648</v>
      </c>
      <c r="JR580">
        <v>2.34741</v>
      </c>
      <c r="JS580">
        <v>1.49536</v>
      </c>
      <c r="JT580">
        <v>2.52441</v>
      </c>
      <c r="JU580">
        <v>36.5523</v>
      </c>
      <c r="JV580">
        <v>24.0612</v>
      </c>
      <c r="JW580">
        <v>18</v>
      </c>
      <c r="JX580">
        <v>491.215</v>
      </c>
      <c r="JY580">
        <v>455.811</v>
      </c>
      <c r="JZ580">
        <v>27.7039</v>
      </c>
      <c r="KA580">
        <v>29.1466</v>
      </c>
      <c r="KB580">
        <v>30.0004</v>
      </c>
      <c r="KC580">
        <v>28.8989</v>
      </c>
      <c r="KD580">
        <v>28.8192</v>
      </c>
      <c r="KE580">
        <v>54.6403</v>
      </c>
      <c r="KF580">
        <v>23.4234</v>
      </c>
      <c r="KG580">
        <v>74.6452</v>
      </c>
      <c r="KH580">
        <v>27.704</v>
      </c>
      <c r="KI580">
        <v>1409.49</v>
      </c>
      <c r="KJ580">
        <v>21.4972</v>
      </c>
      <c r="KK580">
        <v>100.871</v>
      </c>
      <c r="KL580">
        <v>100.438</v>
      </c>
    </row>
    <row r="581" spans="1:298">
      <c r="A581">
        <v>565</v>
      </c>
      <c r="B581">
        <v>1758826053.5</v>
      </c>
      <c r="C581">
        <v>13018.40000009537</v>
      </c>
      <c r="D581" t="s">
        <v>1579</v>
      </c>
      <c r="E581" t="s">
        <v>1580</v>
      </c>
      <c r="F581">
        <v>5</v>
      </c>
      <c r="G581" t="s">
        <v>1412</v>
      </c>
      <c r="H581" t="s">
        <v>437</v>
      </c>
      <c r="I581" t="s">
        <v>438</v>
      </c>
      <c r="J581">
        <v>1758826045.714286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1424.916297859145</v>
      </c>
      <c r="AL581">
        <v>1392.669393939394</v>
      </c>
      <c r="AM581">
        <v>3.381686480756502</v>
      </c>
      <c r="AN581">
        <v>65.06535243092706</v>
      </c>
      <c r="AO581">
        <f>(AQ581 - AP581 + DZ581*1E3/(8.314*(EB581+273.15)) * AS581/DY581 * AR581) * DY581/(100*DM581) * 1000/(1000 - AQ581)</f>
        <v>0</v>
      </c>
      <c r="AP581">
        <v>21.42276870079974</v>
      </c>
      <c r="AQ581">
        <v>22.94637515151515</v>
      </c>
      <c r="AR581">
        <v>1.636759392733494E-05</v>
      </c>
      <c r="AS581">
        <v>107.8944392308671</v>
      </c>
      <c r="AT581">
        <v>0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2.7</v>
      </c>
      <c r="DN581">
        <v>0.5</v>
      </c>
      <c r="DO581" t="s">
        <v>440</v>
      </c>
      <c r="DP581">
        <v>2</v>
      </c>
      <c r="DQ581" t="b">
        <v>1</v>
      </c>
      <c r="DR581">
        <v>1758826045.714286</v>
      </c>
      <c r="DS581">
        <v>1336.486428571428</v>
      </c>
      <c r="DT581">
        <v>1378.743571428571</v>
      </c>
      <c r="DU581">
        <v>22.94326785714285</v>
      </c>
      <c r="DV581">
        <v>21.39187142857143</v>
      </c>
      <c r="DW581">
        <v>1337.781785714286</v>
      </c>
      <c r="DX581">
        <v>22.82457857142857</v>
      </c>
      <c r="DY581">
        <v>499.9960357142857</v>
      </c>
      <c r="DZ581">
        <v>91.04171785714286</v>
      </c>
      <c r="EA581">
        <v>0.02922869285714286</v>
      </c>
      <c r="EB581">
        <v>29.78363571428572</v>
      </c>
      <c r="EC581">
        <v>29.98978928571428</v>
      </c>
      <c r="ED581">
        <v>999.9000000000002</v>
      </c>
      <c r="EE581">
        <v>0</v>
      </c>
      <c r="EF581">
        <v>0</v>
      </c>
      <c r="EG581">
        <v>10001.62785714286</v>
      </c>
      <c r="EH581">
        <v>0</v>
      </c>
      <c r="EI581">
        <v>11.8036</v>
      </c>
      <c r="EJ581">
        <v>-42.25622857142857</v>
      </c>
      <c r="EK581">
        <v>1367.870357142857</v>
      </c>
      <c r="EL581">
        <v>1408.882142857143</v>
      </c>
      <c r="EM581">
        <v>1.551398571428572</v>
      </c>
      <c r="EN581">
        <v>1378.743571428571</v>
      </c>
      <c r="EO581">
        <v>21.39187142857143</v>
      </c>
      <c r="EP581">
        <v>2.088795714285714</v>
      </c>
      <c r="EQ581">
        <v>1.9475525</v>
      </c>
      <c r="ER581">
        <v>18.13399642857143</v>
      </c>
      <c r="ES581">
        <v>17.02426428571428</v>
      </c>
      <c r="ET581">
        <v>1999.994285714286</v>
      </c>
      <c r="EU581">
        <v>0.9800033928571427</v>
      </c>
      <c r="EV581">
        <v>0.019996225</v>
      </c>
      <c r="EW581">
        <v>0</v>
      </c>
      <c r="EX581">
        <v>389.2824285714286</v>
      </c>
      <c r="EY581">
        <v>5.00097</v>
      </c>
      <c r="EZ581">
        <v>7828.755357142858</v>
      </c>
      <c r="FA581">
        <v>16707.55357142857</v>
      </c>
      <c r="FB581">
        <v>41.43699999999999</v>
      </c>
      <c r="FC581">
        <v>41.875</v>
      </c>
      <c r="FD581">
        <v>41.37942857142856</v>
      </c>
      <c r="FE581">
        <v>41.5</v>
      </c>
      <c r="FF581">
        <v>41.93699999999999</v>
      </c>
      <c r="FG581">
        <v>1955.104285714286</v>
      </c>
      <c r="FH581">
        <v>39.89000000000001</v>
      </c>
      <c r="FI581">
        <v>0</v>
      </c>
      <c r="FJ581">
        <v>1758826054.8</v>
      </c>
      <c r="FK581">
        <v>0</v>
      </c>
      <c r="FL581">
        <v>389.2607599999999</v>
      </c>
      <c r="FM581">
        <v>1.912384618631862</v>
      </c>
      <c r="FN581">
        <v>47.04538465744087</v>
      </c>
      <c r="FO581">
        <v>7829.377200000001</v>
      </c>
      <c r="FP581">
        <v>15</v>
      </c>
      <c r="FQ581">
        <v>0</v>
      </c>
      <c r="FR581" t="s">
        <v>441</v>
      </c>
      <c r="FS581">
        <v>1747247426.5</v>
      </c>
      <c r="FT581">
        <v>1747247420.5</v>
      </c>
      <c r="FU581">
        <v>0</v>
      </c>
      <c r="FV581">
        <v>1.027</v>
      </c>
      <c r="FW581">
        <v>0.031</v>
      </c>
      <c r="FX581">
        <v>0.02</v>
      </c>
      <c r="FY581">
        <v>0.05</v>
      </c>
      <c r="FZ581">
        <v>420</v>
      </c>
      <c r="GA581">
        <v>16</v>
      </c>
      <c r="GB581">
        <v>0.01</v>
      </c>
      <c r="GC581">
        <v>0.1</v>
      </c>
      <c r="GD581">
        <v>-42.26286829268293</v>
      </c>
      <c r="GE581">
        <v>-0.02698327526140389</v>
      </c>
      <c r="GF581">
        <v>0.07533758637941149</v>
      </c>
      <c r="GG581">
        <v>1</v>
      </c>
      <c r="GH581">
        <v>389.087911764706</v>
      </c>
      <c r="GI581">
        <v>2.556928957831797</v>
      </c>
      <c r="GJ581">
        <v>0.3464791282778498</v>
      </c>
      <c r="GK581">
        <v>-1</v>
      </c>
      <c r="GL581">
        <v>1.563907073170732</v>
      </c>
      <c r="GM581">
        <v>-0.2339167944250855</v>
      </c>
      <c r="GN581">
        <v>0.02437931202573823</v>
      </c>
      <c r="GO581">
        <v>0</v>
      </c>
      <c r="GP581">
        <v>1</v>
      </c>
      <c r="GQ581">
        <v>2</v>
      </c>
      <c r="GR581" t="s">
        <v>442</v>
      </c>
      <c r="GS581">
        <v>3.13557</v>
      </c>
      <c r="GT581">
        <v>2.68976</v>
      </c>
      <c r="GU581">
        <v>0.210094</v>
      </c>
      <c r="GV581">
        <v>0.211996</v>
      </c>
      <c r="GW581">
        <v>0.103622</v>
      </c>
      <c r="GX581">
        <v>0.09752130000000001</v>
      </c>
      <c r="GY581">
        <v>25074.6</v>
      </c>
      <c r="GZ581">
        <v>25065.1</v>
      </c>
      <c r="HA581">
        <v>29514.5</v>
      </c>
      <c r="HB581">
        <v>29399.6</v>
      </c>
      <c r="HC581">
        <v>34954.8</v>
      </c>
      <c r="HD581">
        <v>35144.9</v>
      </c>
      <c r="HE581">
        <v>41529.7</v>
      </c>
      <c r="HF581">
        <v>41767.5</v>
      </c>
      <c r="HG581">
        <v>1.9213</v>
      </c>
      <c r="HH581">
        <v>1.88183</v>
      </c>
      <c r="HI581">
        <v>0.0881031</v>
      </c>
      <c r="HJ581">
        <v>0</v>
      </c>
      <c r="HK581">
        <v>28.5457</v>
      </c>
      <c r="HL581">
        <v>999.9</v>
      </c>
      <c r="HM581">
        <v>51.9</v>
      </c>
      <c r="HN581">
        <v>31</v>
      </c>
      <c r="HO581">
        <v>25.7167</v>
      </c>
      <c r="HP581">
        <v>61.9739</v>
      </c>
      <c r="HQ581">
        <v>25.5449</v>
      </c>
      <c r="HR581">
        <v>1</v>
      </c>
      <c r="HS581">
        <v>0.121626</v>
      </c>
      <c r="HT581">
        <v>0.127884</v>
      </c>
      <c r="HU581">
        <v>20.3404</v>
      </c>
      <c r="HV581">
        <v>5.21774</v>
      </c>
      <c r="HW581">
        <v>12.0108</v>
      </c>
      <c r="HX581">
        <v>4.9889</v>
      </c>
      <c r="HY581">
        <v>3.2878</v>
      </c>
      <c r="HZ581">
        <v>9999</v>
      </c>
      <c r="IA581">
        <v>9999</v>
      </c>
      <c r="IB581">
        <v>9999</v>
      </c>
      <c r="IC581">
        <v>7</v>
      </c>
      <c r="ID581">
        <v>1.86761</v>
      </c>
      <c r="IE581">
        <v>1.86676</v>
      </c>
      <c r="IF581">
        <v>1.86601</v>
      </c>
      <c r="IG581">
        <v>1.866</v>
      </c>
      <c r="IH581">
        <v>1.86784</v>
      </c>
      <c r="II581">
        <v>1.87029</v>
      </c>
      <c r="IJ581">
        <v>1.86903</v>
      </c>
      <c r="IK581">
        <v>1.87042</v>
      </c>
      <c r="IL581">
        <v>0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-1.33</v>
      </c>
      <c r="IZ581">
        <v>0.1188</v>
      </c>
      <c r="JA581">
        <v>-0.08430758455233166</v>
      </c>
      <c r="JB581">
        <v>-0.0005046786976645747</v>
      </c>
      <c r="JC581">
        <v>-2.788243218172637E-07</v>
      </c>
      <c r="JD581">
        <v>-1.458253586176284E-11</v>
      </c>
      <c r="JE581">
        <v>-0.06436460862781151</v>
      </c>
      <c r="JF581">
        <v>-0.004978686969522418</v>
      </c>
      <c r="JG581">
        <v>0.0008967905392753483</v>
      </c>
      <c r="JH581">
        <v>-1.433903952826167E-05</v>
      </c>
      <c r="JI581">
        <v>4</v>
      </c>
      <c r="JJ581">
        <v>2332</v>
      </c>
      <c r="JK581">
        <v>1</v>
      </c>
      <c r="JL581">
        <v>26</v>
      </c>
      <c r="JM581">
        <v>192977.1</v>
      </c>
      <c r="JN581">
        <v>192977.2</v>
      </c>
      <c r="JO581">
        <v>2.75391</v>
      </c>
      <c r="JP581">
        <v>2.23755</v>
      </c>
      <c r="JQ581">
        <v>1.39648</v>
      </c>
      <c r="JR581">
        <v>2.34497</v>
      </c>
      <c r="JS581">
        <v>1.49536</v>
      </c>
      <c r="JT581">
        <v>2.70996</v>
      </c>
      <c r="JU581">
        <v>36.5523</v>
      </c>
      <c r="JV581">
        <v>24.0612</v>
      </c>
      <c r="JW581">
        <v>18</v>
      </c>
      <c r="JX581">
        <v>491.076</v>
      </c>
      <c r="JY581">
        <v>455.966</v>
      </c>
      <c r="JZ581">
        <v>27.7058</v>
      </c>
      <c r="KA581">
        <v>29.1504</v>
      </c>
      <c r="KB581">
        <v>30.0002</v>
      </c>
      <c r="KC581">
        <v>28.9032</v>
      </c>
      <c r="KD581">
        <v>28.8229</v>
      </c>
      <c r="KE581">
        <v>55.1323</v>
      </c>
      <c r="KF581">
        <v>23.4234</v>
      </c>
      <c r="KG581">
        <v>74.6452</v>
      </c>
      <c r="KH581">
        <v>27.7099</v>
      </c>
      <c r="KI581">
        <v>1422.85</v>
      </c>
      <c r="KJ581">
        <v>21.506</v>
      </c>
      <c r="KK581">
        <v>100.868</v>
      </c>
      <c r="KL581">
        <v>100.438</v>
      </c>
    </row>
    <row r="582" spans="1:298">
      <c r="A582">
        <v>566</v>
      </c>
      <c r="B582">
        <v>1758826058</v>
      </c>
      <c r="C582">
        <v>13022.90000009537</v>
      </c>
      <c r="D582" t="s">
        <v>1581</v>
      </c>
      <c r="E582" t="s">
        <v>1582</v>
      </c>
      <c r="F582">
        <v>5</v>
      </c>
      <c r="G582" t="s">
        <v>1412</v>
      </c>
      <c r="H582" t="s">
        <v>437</v>
      </c>
      <c r="I582" t="s">
        <v>438</v>
      </c>
      <c r="J582">
        <v>1758826050.160714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1440.363846468171</v>
      </c>
      <c r="AL582">
        <v>1408.057515151515</v>
      </c>
      <c r="AM582">
        <v>3.415031245920282</v>
      </c>
      <c r="AN582">
        <v>65.06535243092706</v>
      </c>
      <c r="AO582">
        <f>(AQ582 - AP582 + DZ582*1E3/(8.314*(EB582+273.15)) * AS582/DY582 * AR582) * DY582/(100*DM582) * 1000/(1000 - AQ582)</f>
        <v>0</v>
      </c>
      <c r="AP582">
        <v>21.4278841202483</v>
      </c>
      <c r="AQ582">
        <v>22.95197515151515</v>
      </c>
      <c r="AR582">
        <v>9.661780798992318E-06</v>
      </c>
      <c r="AS582">
        <v>107.8944392308671</v>
      </c>
      <c r="AT582">
        <v>0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2.7</v>
      </c>
      <c r="DN582">
        <v>0.5</v>
      </c>
      <c r="DO582" t="s">
        <v>440</v>
      </c>
      <c r="DP582">
        <v>2</v>
      </c>
      <c r="DQ582" t="b">
        <v>1</v>
      </c>
      <c r="DR582">
        <v>1758826050.160714</v>
      </c>
      <c r="DS582">
        <v>1351.306785714286</v>
      </c>
      <c r="DT582">
        <v>1393.633571428571</v>
      </c>
      <c r="DU582">
        <v>22.943725</v>
      </c>
      <c r="DV582">
        <v>21.40810714285714</v>
      </c>
      <c r="DW582">
        <v>1352.621071428571</v>
      </c>
      <c r="DX582">
        <v>22.82502857142857</v>
      </c>
      <c r="DY582">
        <v>500.0059285714286</v>
      </c>
      <c r="DZ582">
        <v>91.04086428571429</v>
      </c>
      <c r="EA582">
        <v>0.0293998</v>
      </c>
      <c r="EB582">
        <v>29.78338214285714</v>
      </c>
      <c r="EC582">
        <v>29.98671428571428</v>
      </c>
      <c r="ED582">
        <v>999.9000000000002</v>
      </c>
      <c r="EE582">
        <v>0</v>
      </c>
      <c r="EF582">
        <v>0</v>
      </c>
      <c r="EG582">
        <v>10001.62785714286</v>
      </c>
      <c r="EH582">
        <v>0</v>
      </c>
      <c r="EI582">
        <v>11.90908571428571</v>
      </c>
      <c r="EJ582">
        <v>-42.32642499999999</v>
      </c>
      <c r="EK582">
        <v>1383.039285714285</v>
      </c>
      <c r="EL582">
        <v>1424.121428571429</v>
      </c>
      <c r="EM582">
        <v>1.535623928571428</v>
      </c>
      <c r="EN582">
        <v>1393.633571428571</v>
      </c>
      <c r="EO582">
        <v>21.40810714285714</v>
      </c>
      <c r="EP582">
        <v>2.088817857142857</v>
      </c>
      <c r="EQ582">
        <v>1.9490125</v>
      </c>
      <c r="ER582">
        <v>18.13416071428572</v>
      </c>
      <c r="ES582">
        <v>17.03608928571429</v>
      </c>
      <c r="ET582">
        <v>1999.9725</v>
      </c>
      <c r="EU582">
        <v>0.9800031785714285</v>
      </c>
      <c r="EV582">
        <v>0.01999643571428572</v>
      </c>
      <c r="EW582">
        <v>0</v>
      </c>
      <c r="EX582">
        <v>389.42575</v>
      </c>
      <c r="EY582">
        <v>5.00097</v>
      </c>
      <c r="EZ582">
        <v>7832.920357142857</v>
      </c>
      <c r="FA582">
        <v>16707.37142857143</v>
      </c>
      <c r="FB582">
        <v>41.43699999999999</v>
      </c>
      <c r="FC582">
        <v>41.88607142857142</v>
      </c>
      <c r="FD582">
        <v>41.37942857142857</v>
      </c>
      <c r="FE582">
        <v>41.5</v>
      </c>
      <c r="FF582">
        <v>41.93699999999999</v>
      </c>
      <c r="FG582">
        <v>1955.0825</v>
      </c>
      <c r="FH582">
        <v>39.89000000000001</v>
      </c>
      <c r="FI582">
        <v>0</v>
      </c>
      <c r="FJ582">
        <v>1758826059</v>
      </c>
      <c r="FK582">
        <v>0</v>
      </c>
      <c r="FL582">
        <v>389.424076923077</v>
      </c>
      <c r="FM582">
        <v>2.655179485269329</v>
      </c>
      <c r="FN582">
        <v>58.43726484666428</v>
      </c>
      <c r="FO582">
        <v>7833.092692307693</v>
      </c>
      <c r="FP582">
        <v>15</v>
      </c>
      <c r="FQ582">
        <v>0</v>
      </c>
      <c r="FR582" t="s">
        <v>441</v>
      </c>
      <c r="FS582">
        <v>1747247426.5</v>
      </c>
      <c r="FT582">
        <v>1747247420.5</v>
      </c>
      <c r="FU582">
        <v>0</v>
      </c>
      <c r="FV582">
        <v>1.027</v>
      </c>
      <c r="FW582">
        <v>0.031</v>
      </c>
      <c r="FX582">
        <v>0.02</v>
      </c>
      <c r="FY582">
        <v>0.05</v>
      </c>
      <c r="FZ582">
        <v>420</v>
      </c>
      <c r="GA582">
        <v>16</v>
      </c>
      <c r="GB582">
        <v>0.01</v>
      </c>
      <c r="GC582">
        <v>0.1</v>
      </c>
      <c r="GD582">
        <v>-42.29037804878049</v>
      </c>
      <c r="GE582">
        <v>-0.6473770034843225</v>
      </c>
      <c r="GF582">
        <v>0.09857485830005382</v>
      </c>
      <c r="GG582">
        <v>0</v>
      </c>
      <c r="GH582">
        <v>389.303205882353</v>
      </c>
      <c r="GI582">
        <v>2.375477465563884</v>
      </c>
      <c r="GJ582">
        <v>0.3447251914387099</v>
      </c>
      <c r="GK582">
        <v>-1</v>
      </c>
      <c r="GL582">
        <v>1.54792243902439</v>
      </c>
      <c r="GM582">
        <v>-0.2380147735191611</v>
      </c>
      <c r="GN582">
        <v>0.02479747496788468</v>
      </c>
      <c r="GO582">
        <v>0</v>
      </c>
      <c r="GP582">
        <v>0</v>
      </c>
      <c r="GQ582">
        <v>2</v>
      </c>
      <c r="GR582" t="s">
        <v>450</v>
      </c>
      <c r="GS582">
        <v>3.13562</v>
      </c>
      <c r="GT582">
        <v>2.68993</v>
      </c>
      <c r="GU582">
        <v>0.211513</v>
      </c>
      <c r="GV582">
        <v>0.213384</v>
      </c>
      <c r="GW582">
        <v>0.103635</v>
      </c>
      <c r="GX582">
        <v>0.0975681</v>
      </c>
      <c r="GY582">
        <v>25029.5</v>
      </c>
      <c r="GZ582">
        <v>25020.8</v>
      </c>
      <c r="HA582">
        <v>29514.5</v>
      </c>
      <c r="HB582">
        <v>29399.5</v>
      </c>
      <c r="HC582">
        <v>34954.4</v>
      </c>
      <c r="HD582">
        <v>35142.9</v>
      </c>
      <c r="HE582">
        <v>41529.8</v>
      </c>
      <c r="HF582">
        <v>41767.3</v>
      </c>
      <c r="HG582">
        <v>1.92138</v>
      </c>
      <c r="HH582">
        <v>1.88192</v>
      </c>
      <c r="HI582">
        <v>0.08832660000000001</v>
      </c>
      <c r="HJ582">
        <v>0</v>
      </c>
      <c r="HK582">
        <v>28.5457</v>
      </c>
      <c r="HL582">
        <v>999.9</v>
      </c>
      <c r="HM582">
        <v>51.9</v>
      </c>
      <c r="HN582">
        <v>31</v>
      </c>
      <c r="HO582">
        <v>25.7172</v>
      </c>
      <c r="HP582">
        <v>62.1339</v>
      </c>
      <c r="HQ582">
        <v>25.4728</v>
      </c>
      <c r="HR582">
        <v>1</v>
      </c>
      <c r="HS582">
        <v>0.121758</v>
      </c>
      <c r="HT582">
        <v>0.104412</v>
      </c>
      <c r="HU582">
        <v>20.3403</v>
      </c>
      <c r="HV582">
        <v>5.21729</v>
      </c>
      <c r="HW582">
        <v>12.0113</v>
      </c>
      <c r="HX582">
        <v>4.9889</v>
      </c>
      <c r="HY582">
        <v>3.2876</v>
      </c>
      <c r="HZ582">
        <v>9999</v>
      </c>
      <c r="IA582">
        <v>9999</v>
      </c>
      <c r="IB582">
        <v>9999</v>
      </c>
      <c r="IC582">
        <v>7</v>
      </c>
      <c r="ID582">
        <v>1.86762</v>
      </c>
      <c r="IE582">
        <v>1.86676</v>
      </c>
      <c r="IF582">
        <v>1.86602</v>
      </c>
      <c r="IG582">
        <v>1.86601</v>
      </c>
      <c r="IH582">
        <v>1.86784</v>
      </c>
      <c r="II582">
        <v>1.87031</v>
      </c>
      <c r="IJ582">
        <v>1.86901</v>
      </c>
      <c r="IK582">
        <v>1.87043</v>
      </c>
      <c r="IL582">
        <v>0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-1.35</v>
      </c>
      <c r="IZ582">
        <v>0.1188</v>
      </c>
      <c r="JA582">
        <v>-0.08430758455233166</v>
      </c>
      <c r="JB582">
        <v>-0.0005046786976645747</v>
      </c>
      <c r="JC582">
        <v>-2.788243218172637E-07</v>
      </c>
      <c r="JD582">
        <v>-1.458253586176284E-11</v>
      </c>
      <c r="JE582">
        <v>-0.06436460862781151</v>
      </c>
      <c r="JF582">
        <v>-0.004978686969522418</v>
      </c>
      <c r="JG582">
        <v>0.0008967905392753483</v>
      </c>
      <c r="JH582">
        <v>-1.433903952826167E-05</v>
      </c>
      <c r="JI582">
        <v>4</v>
      </c>
      <c r="JJ582">
        <v>2332</v>
      </c>
      <c r="JK582">
        <v>1</v>
      </c>
      <c r="JL582">
        <v>26</v>
      </c>
      <c r="JM582">
        <v>192977.2</v>
      </c>
      <c r="JN582">
        <v>192977.3</v>
      </c>
      <c r="JO582">
        <v>2.77588</v>
      </c>
      <c r="JP582">
        <v>2.24121</v>
      </c>
      <c r="JQ582">
        <v>1.39648</v>
      </c>
      <c r="JR582">
        <v>2.34741</v>
      </c>
      <c r="JS582">
        <v>1.49536</v>
      </c>
      <c r="JT582">
        <v>2.54517</v>
      </c>
      <c r="JU582">
        <v>36.5523</v>
      </c>
      <c r="JV582">
        <v>24.0612</v>
      </c>
      <c r="JW582">
        <v>18</v>
      </c>
      <c r="JX582">
        <v>491.15</v>
      </c>
      <c r="JY582">
        <v>456.055</v>
      </c>
      <c r="JZ582">
        <v>27.712</v>
      </c>
      <c r="KA582">
        <v>29.1535</v>
      </c>
      <c r="KB582">
        <v>30.0003</v>
      </c>
      <c r="KC582">
        <v>28.9066</v>
      </c>
      <c r="KD582">
        <v>28.8262</v>
      </c>
      <c r="KE582">
        <v>55.5823</v>
      </c>
      <c r="KF582">
        <v>23.1374</v>
      </c>
      <c r="KG582">
        <v>74.6452</v>
      </c>
      <c r="KH582">
        <v>27.7196</v>
      </c>
      <c r="KI582">
        <v>1436.22</v>
      </c>
      <c r="KJ582">
        <v>21.5231</v>
      </c>
      <c r="KK582">
        <v>100.868</v>
      </c>
      <c r="KL582">
        <v>100.437</v>
      </c>
    </row>
    <row r="583" spans="1:298">
      <c r="A583">
        <v>567</v>
      </c>
      <c r="B583">
        <v>1758826063.5</v>
      </c>
      <c r="C583">
        <v>13028.40000009537</v>
      </c>
      <c r="D583" t="s">
        <v>1583</v>
      </c>
      <c r="E583" t="s">
        <v>1584</v>
      </c>
      <c r="F583">
        <v>5</v>
      </c>
      <c r="G583" t="s">
        <v>1412</v>
      </c>
      <c r="H583" t="s">
        <v>437</v>
      </c>
      <c r="I583" t="s">
        <v>438</v>
      </c>
      <c r="J583">
        <v>1758826055.732143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1459.178777723923</v>
      </c>
      <c r="AL583">
        <v>1426.760484848484</v>
      </c>
      <c r="AM583">
        <v>3.413522635348604</v>
      </c>
      <c r="AN583">
        <v>65.06535243092706</v>
      </c>
      <c r="AO583">
        <f>(AQ583 - AP583 + DZ583*1E3/(8.314*(EB583+273.15)) * AS583/DY583 * AR583) * DY583/(100*DM583) * 1000/(1000 - AQ583)</f>
        <v>0</v>
      </c>
      <c r="AP583">
        <v>21.49326938523966</v>
      </c>
      <c r="AQ583">
        <v>22.96647878787878</v>
      </c>
      <c r="AR583">
        <v>3.266132559855407E-05</v>
      </c>
      <c r="AS583">
        <v>107.8944392308671</v>
      </c>
      <c r="AT583">
        <v>0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2.7</v>
      </c>
      <c r="DN583">
        <v>0.5</v>
      </c>
      <c r="DO583" t="s">
        <v>440</v>
      </c>
      <c r="DP583">
        <v>2</v>
      </c>
      <c r="DQ583" t="b">
        <v>1</v>
      </c>
      <c r="DR583">
        <v>1758826055.732143</v>
      </c>
      <c r="DS583">
        <v>1369.826071428571</v>
      </c>
      <c r="DT583">
        <v>1412.235714285714</v>
      </c>
      <c r="DU583">
        <v>22.94990714285714</v>
      </c>
      <c r="DV583">
        <v>21.44433571428571</v>
      </c>
      <c r="DW583">
        <v>1371.165</v>
      </c>
      <c r="DX583">
        <v>22.83112857142857</v>
      </c>
      <c r="DY583">
        <v>500.0221785714285</v>
      </c>
      <c r="DZ583">
        <v>91.04060357142855</v>
      </c>
      <c r="EA583">
        <v>0.02946149285714286</v>
      </c>
      <c r="EB583">
        <v>29.78540714285714</v>
      </c>
      <c r="EC583">
        <v>29.99080357142857</v>
      </c>
      <c r="ED583">
        <v>999.9000000000002</v>
      </c>
      <c r="EE583">
        <v>0</v>
      </c>
      <c r="EF583">
        <v>0</v>
      </c>
      <c r="EG583">
        <v>9999.239285714284</v>
      </c>
      <c r="EH583">
        <v>0</v>
      </c>
      <c r="EI583">
        <v>12.24070714285714</v>
      </c>
      <c r="EJ583">
        <v>-42.40896071428572</v>
      </c>
      <c r="EK583">
        <v>1402.002142857143</v>
      </c>
      <c r="EL583">
        <v>1443.183928571429</v>
      </c>
      <c r="EM583">
        <v>1.505578928571429</v>
      </c>
      <c r="EN583">
        <v>1412.235714285714</v>
      </c>
      <c r="EO583">
        <v>21.44433571428571</v>
      </c>
      <c r="EP583">
        <v>2.089373928571429</v>
      </c>
      <c r="EQ583">
        <v>1.952304285714286</v>
      </c>
      <c r="ER583">
        <v>18.13839642857143</v>
      </c>
      <c r="ES583">
        <v>17.06272142857143</v>
      </c>
      <c r="ET583">
        <v>1999.988571428572</v>
      </c>
      <c r="EU583">
        <v>0.9800033928571427</v>
      </c>
      <c r="EV583">
        <v>0.019996225</v>
      </c>
      <c r="EW583">
        <v>0</v>
      </c>
      <c r="EX583">
        <v>389.6181428571429</v>
      </c>
      <c r="EY583">
        <v>5.00097</v>
      </c>
      <c r="EZ583">
        <v>7837.921428571429</v>
      </c>
      <c r="FA583">
        <v>16707.51428571429</v>
      </c>
      <c r="FB583">
        <v>41.4415</v>
      </c>
      <c r="FC583">
        <v>41.90378571428571</v>
      </c>
      <c r="FD583">
        <v>41.38385714285715</v>
      </c>
      <c r="FE583">
        <v>41.5</v>
      </c>
      <c r="FF583">
        <v>41.93699999999999</v>
      </c>
      <c r="FG583">
        <v>1955.098571428571</v>
      </c>
      <c r="FH583">
        <v>39.89000000000001</v>
      </c>
      <c r="FI583">
        <v>0</v>
      </c>
      <c r="FJ583">
        <v>1758826065</v>
      </c>
      <c r="FK583">
        <v>0</v>
      </c>
      <c r="FL583">
        <v>389.658423076923</v>
      </c>
      <c r="FM583">
        <v>2.523452997063323</v>
      </c>
      <c r="FN583">
        <v>48.96991440626604</v>
      </c>
      <c r="FO583">
        <v>7838.242692307692</v>
      </c>
      <c r="FP583">
        <v>15</v>
      </c>
      <c r="FQ583">
        <v>0</v>
      </c>
      <c r="FR583" t="s">
        <v>441</v>
      </c>
      <c r="FS583">
        <v>1747247426.5</v>
      </c>
      <c r="FT583">
        <v>1747247420.5</v>
      </c>
      <c r="FU583">
        <v>0</v>
      </c>
      <c r="FV583">
        <v>1.027</v>
      </c>
      <c r="FW583">
        <v>0.031</v>
      </c>
      <c r="FX583">
        <v>0.02</v>
      </c>
      <c r="FY583">
        <v>0.05</v>
      </c>
      <c r="FZ583">
        <v>420</v>
      </c>
      <c r="GA583">
        <v>16</v>
      </c>
      <c r="GB583">
        <v>0.01</v>
      </c>
      <c r="GC583">
        <v>0.1</v>
      </c>
      <c r="GD583">
        <v>-42.36385853658537</v>
      </c>
      <c r="GE583">
        <v>-0.790511498257813</v>
      </c>
      <c r="GF583">
        <v>0.1117359583050427</v>
      </c>
      <c r="GG583">
        <v>0</v>
      </c>
      <c r="GH583">
        <v>389.4850294117647</v>
      </c>
      <c r="GI583">
        <v>2.472559210333562</v>
      </c>
      <c r="GJ583">
        <v>0.3445594361170488</v>
      </c>
      <c r="GK583">
        <v>-1</v>
      </c>
      <c r="GL583">
        <v>1.525250487804878</v>
      </c>
      <c r="GM583">
        <v>-0.2825266202090592</v>
      </c>
      <c r="GN583">
        <v>0.0298623035844826</v>
      </c>
      <c r="GO583">
        <v>0</v>
      </c>
      <c r="GP583">
        <v>0</v>
      </c>
      <c r="GQ583">
        <v>2</v>
      </c>
      <c r="GR583" t="s">
        <v>450</v>
      </c>
      <c r="GS583">
        <v>3.13576</v>
      </c>
      <c r="GT583">
        <v>2.68936</v>
      </c>
      <c r="GU583">
        <v>0.213229</v>
      </c>
      <c r="GV583">
        <v>0.215085</v>
      </c>
      <c r="GW583">
        <v>0.10369</v>
      </c>
      <c r="GX583">
        <v>0.0977852</v>
      </c>
      <c r="GY583">
        <v>24974.7</v>
      </c>
      <c r="GZ583">
        <v>24966.7</v>
      </c>
      <c r="HA583">
        <v>29514.2</v>
      </c>
      <c r="HB583">
        <v>29399.6</v>
      </c>
      <c r="HC583">
        <v>34951.9</v>
      </c>
      <c r="HD583">
        <v>35134.4</v>
      </c>
      <c r="HE583">
        <v>41529.4</v>
      </c>
      <c r="HF583">
        <v>41767.4</v>
      </c>
      <c r="HG583">
        <v>1.92127</v>
      </c>
      <c r="HH583">
        <v>1.8818</v>
      </c>
      <c r="HI583">
        <v>0.0893325</v>
      </c>
      <c r="HJ583">
        <v>0</v>
      </c>
      <c r="HK583">
        <v>28.5457</v>
      </c>
      <c r="HL583">
        <v>999.9</v>
      </c>
      <c r="HM583">
        <v>51.9</v>
      </c>
      <c r="HN583">
        <v>31</v>
      </c>
      <c r="HO583">
        <v>25.7165</v>
      </c>
      <c r="HP583">
        <v>62.1439</v>
      </c>
      <c r="HQ583">
        <v>25.4728</v>
      </c>
      <c r="HR583">
        <v>1</v>
      </c>
      <c r="HS583">
        <v>0.121939</v>
      </c>
      <c r="HT583">
        <v>0.0861138</v>
      </c>
      <c r="HU583">
        <v>20.3407</v>
      </c>
      <c r="HV583">
        <v>5.21669</v>
      </c>
      <c r="HW583">
        <v>12.0113</v>
      </c>
      <c r="HX583">
        <v>4.98885</v>
      </c>
      <c r="HY583">
        <v>3.28765</v>
      </c>
      <c r="HZ583">
        <v>9999</v>
      </c>
      <c r="IA583">
        <v>9999</v>
      </c>
      <c r="IB583">
        <v>9999</v>
      </c>
      <c r="IC583">
        <v>7</v>
      </c>
      <c r="ID583">
        <v>1.86764</v>
      </c>
      <c r="IE583">
        <v>1.86676</v>
      </c>
      <c r="IF583">
        <v>1.86603</v>
      </c>
      <c r="IG583">
        <v>1.86601</v>
      </c>
      <c r="IH583">
        <v>1.86786</v>
      </c>
      <c r="II583">
        <v>1.87031</v>
      </c>
      <c r="IJ583">
        <v>1.86903</v>
      </c>
      <c r="IK583">
        <v>1.87043</v>
      </c>
      <c r="IL583">
        <v>0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-1.37</v>
      </c>
      <c r="IZ583">
        <v>0.1191</v>
      </c>
      <c r="JA583">
        <v>-0.08430758455233166</v>
      </c>
      <c r="JB583">
        <v>-0.0005046786976645747</v>
      </c>
      <c r="JC583">
        <v>-2.788243218172637E-07</v>
      </c>
      <c r="JD583">
        <v>-1.458253586176284E-11</v>
      </c>
      <c r="JE583">
        <v>-0.06436460862781151</v>
      </c>
      <c r="JF583">
        <v>-0.004978686969522418</v>
      </c>
      <c r="JG583">
        <v>0.0008967905392753483</v>
      </c>
      <c r="JH583">
        <v>-1.433903952826167E-05</v>
      </c>
      <c r="JI583">
        <v>4</v>
      </c>
      <c r="JJ583">
        <v>2332</v>
      </c>
      <c r="JK583">
        <v>1</v>
      </c>
      <c r="JL583">
        <v>26</v>
      </c>
      <c r="JM583">
        <v>192977.3</v>
      </c>
      <c r="JN583">
        <v>192977.4</v>
      </c>
      <c r="JO583">
        <v>2.8064</v>
      </c>
      <c r="JP583">
        <v>2.23389</v>
      </c>
      <c r="JQ583">
        <v>1.39771</v>
      </c>
      <c r="JR583">
        <v>2.34375</v>
      </c>
      <c r="JS583">
        <v>1.49536</v>
      </c>
      <c r="JT583">
        <v>2.66235</v>
      </c>
      <c r="JU583">
        <v>36.5759</v>
      </c>
      <c r="JV583">
        <v>24.0612</v>
      </c>
      <c r="JW583">
        <v>18</v>
      </c>
      <c r="JX583">
        <v>491.119</v>
      </c>
      <c r="JY583">
        <v>456.011</v>
      </c>
      <c r="JZ583">
        <v>27.7237</v>
      </c>
      <c r="KA583">
        <v>29.1573</v>
      </c>
      <c r="KB583">
        <v>30.0003</v>
      </c>
      <c r="KC583">
        <v>28.9106</v>
      </c>
      <c r="KD583">
        <v>28.8307</v>
      </c>
      <c r="KE583">
        <v>56.1744</v>
      </c>
      <c r="KF583">
        <v>23.1374</v>
      </c>
      <c r="KG583">
        <v>74.6452</v>
      </c>
      <c r="KH583">
        <v>27.7296</v>
      </c>
      <c r="KI583">
        <v>1456.26</v>
      </c>
      <c r="KJ583">
        <v>21.5177</v>
      </c>
      <c r="KK583">
        <v>100.867</v>
      </c>
      <c r="KL583">
        <v>100.438</v>
      </c>
    </row>
    <row r="584" spans="1:298">
      <c r="A584">
        <v>568</v>
      </c>
      <c r="B584">
        <v>1758826068</v>
      </c>
      <c r="C584">
        <v>13032.90000009537</v>
      </c>
      <c r="D584" t="s">
        <v>1585</v>
      </c>
      <c r="E584" t="s">
        <v>1586</v>
      </c>
      <c r="F584">
        <v>5</v>
      </c>
      <c r="G584" t="s">
        <v>1412</v>
      </c>
      <c r="H584" t="s">
        <v>437</v>
      </c>
      <c r="I584" t="s">
        <v>438</v>
      </c>
      <c r="J584">
        <v>1758826060.178571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1474.662036669067</v>
      </c>
      <c r="AL584">
        <v>1442.351151515152</v>
      </c>
      <c r="AM584">
        <v>3.478996950429207</v>
      </c>
      <c r="AN584">
        <v>65.06535243092706</v>
      </c>
      <c r="AO584">
        <f>(AQ584 - AP584 + DZ584*1E3/(8.314*(EB584+273.15)) * AS584/DY584 * AR584) * DY584/(100*DM584) * 1000/(1000 - AQ584)</f>
        <v>0</v>
      </c>
      <c r="AP584">
        <v>21.51317483046352</v>
      </c>
      <c r="AQ584">
        <v>22.98636303030304</v>
      </c>
      <c r="AR584">
        <v>0.002158200401126979</v>
      </c>
      <c r="AS584">
        <v>107.8944392308671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2.7</v>
      </c>
      <c r="DN584">
        <v>0.5</v>
      </c>
      <c r="DO584" t="s">
        <v>440</v>
      </c>
      <c r="DP584">
        <v>2</v>
      </c>
      <c r="DQ584" t="b">
        <v>1</v>
      </c>
      <c r="DR584">
        <v>1758826060.178571</v>
      </c>
      <c r="DS584">
        <v>1384.643214285714</v>
      </c>
      <c r="DT584">
        <v>1427.1275</v>
      </c>
      <c r="DU584">
        <v>22.96077857142857</v>
      </c>
      <c r="DV584">
        <v>21.471375</v>
      </c>
      <c r="DW584">
        <v>1386.001428571428</v>
      </c>
      <c r="DX584">
        <v>22.84186785714286</v>
      </c>
      <c r="DY584">
        <v>500.0262499999999</v>
      </c>
      <c r="DZ584">
        <v>91.04093571428572</v>
      </c>
      <c r="EA584">
        <v>0.02933073571428572</v>
      </c>
      <c r="EB584">
        <v>29.78596071428571</v>
      </c>
      <c r="EC584">
        <v>29.99117142857142</v>
      </c>
      <c r="ED584">
        <v>999.9000000000002</v>
      </c>
      <c r="EE584">
        <v>0</v>
      </c>
      <c r="EF584">
        <v>0</v>
      </c>
      <c r="EG584">
        <v>9999.26</v>
      </c>
      <c r="EH584">
        <v>0</v>
      </c>
      <c r="EI584">
        <v>12.27056428571429</v>
      </c>
      <c r="EJ584">
        <v>-42.48398571428571</v>
      </c>
      <c r="EK584">
        <v>1417.1825</v>
      </c>
      <c r="EL584">
        <v>1458.4425</v>
      </c>
      <c r="EM584">
        <v>1.489413928571429</v>
      </c>
      <c r="EN584">
        <v>1427.1275</v>
      </c>
      <c r="EO584">
        <v>21.471375</v>
      </c>
      <c r="EP584">
        <v>2.090371428571429</v>
      </c>
      <c r="EQ584">
        <v>1.954773571428571</v>
      </c>
      <c r="ER584">
        <v>18.14599642857143</v>
      </c>
      <c r="ES584">
        <v>17.08266428571428</v>
      </c>
      <c r="ET584">
        <v>1999.988928571429</v>
      </c>
      <c r="EU584">
        <v>0.9800033571428569</v>
      </c>
      <c r="EV584">
        <v>0.019996225</v>
      </c>
      <c r="EW584">
        <v>0</v>
      </c>
      <c r="EX584">
        <v>389.7100714285714</v>
      </c>
      <c r="EY584">
        <v>5.00097</v>
      </c>
      <c r="EZ584">
        <v>7841.240000000001</v>
      </c>
      <c r="FA584">
        <v>16707.51785714286</v>
      </c>
      <c r="FB584">
        <v>41.44149999999998</v>
      </c>
      <c r="FC584">
        <v>41.91042857142856</v>
      </c>
      <c r="FD584">
        <v>41.38828571428571</v>
      </c>
      <c r="FE584">
        <v>41.5</v>
      </c>
      <c r="FF584">
        <v>41.93699999999999</v>
      </c>
      <c r="FG584">
        <v>1955.098928571428</v>
      </c>
      <c r="FH584">
        <v>39.89000000000001</v>
      </c>
      <c r="FI584">
        <v>0</v>
      </c>
      <c r="FJ584">
        <v>1758826069.2</v>
      </c>
      <c r="FK584">
        <v>0</v>
      </c>
      <c r="FL584">
        <v>389.77848</v>
      </c>
      <c r="FM584">
        <v>1.042769251664489</v>
      </c>
      <c r="FN584">
        <v>29.38076917574698</v>
      </c>
      <c r="FO584">
        <v>7841.667200000001</v>
      </c>
      <c r="FP584">
        <v>15</v>
      </c>
      <c r="FQ584">
        <v>0</v>
      </c>
      <c r="FR584" t="s">
        <v>441</v>
      </c>
      <c r="FS584">
        <v>1747247426.5</v>
      </c>
      <c r="FT584">
        <v>1747247420.5</v>
      </c>
      <c r="FU584">
        <v>0</v>
      </c>
      <c r="FV584">
        <v>1.027</v>
      </c>
      <c r="FW584">
        <v>0.031</v>
      </c>
      <c r="FX584">
        <v>0.02</v>
      </c>
      <c r="FY584">
        <v>0.05</v>
      </c>
      <c r="FZ584">
        <v>420</v>
      </c>
      <c r="GA584">
        <v>16</v>
      </c>
      <c r="GB584">
        <v>0.01</v>
      </c>
      <c r="GC584">
        <v>0.1</v>
      </c>
      <c r="GD584">
        <v>-42.43294</v>
      </c>
      <c r="GE584">
        <v>-1.165578236397634</v>
      </c>
      <c r="GF584">
        <v>0.1369460948694773</v>
      </c>
      <c r="GG584">
        <v>0</v>
      </c>
      <c r="GH584">
        <v>389.6366470588235</v>
      </c>
      <c r="GI584">
        <v>1.829885413412853</v>
      </c>
      <c r="GJ584">
        <v>0.3122416939368062</v>
      </c>
      <c r="GK584">
        <v>-1</v>
      </c>
      <c r="GL584">
        <v>1.49781</v>
      </c>
      <c r="GM584">
        <v>-0.2556697936210108</v>
      </c>
      <c r="GN584">
        <v>0.02735743847658254</v>
      </c>
      <c r="GO584">
        <v>0</v>
      </c>
      <c r="GP584">
        <v>0</v>
      </c>
      <c r="GQ584">
        <v>2</v>
      </c>
      <c r="GR584" t="s">
        <v>450</v>
      </c>
      <c r="GS584">
        <v>3.13573</v>
      </c>
      <c r="GT584">
        <v>2.68929</v>
      </c>
      <c r="GU584">
        <v>0.214645</v>
      </c>
      <c r="GV584">
        <v>0.216449</v>
      </c>
      <c r="GW584">
        <v>0.103748</v>
      </c>
      <c r="GX584">
        <v>0.09780469999999999</v>
      </c>
      <c r="GY584">
        <v>24929.6</v>
      </c>
      <c r="GZ584">
        <v>24923</v>
      </c>
      <c r="HA584">
        <v>29514.2</v>
      </c>
      <c r="HB584">
        <v>29399.3</v>
      </c>
      <c r="HC584">
        <v>34949.5</v>
      </c>
      <c r="HD584">
        <v>35133.3</v>
      </c>
      <c r="HE584">
        <v>41529.2</v>
      </c>
      <c r="HF584">
        <v>41767</v>
      </c>
      <c r="HG584">
        <v>1.92153</v>
      </c>
      <c r="HH584">
        <v>1.88175</v>
      </c>
      <c r="HI584">
        <v>0.0891834</v>
      </c>
      <c r="HJ584">
        <v>0</v>
      </c>
      <c r="HK584">
        <v>28.5457</v>
      </c>
      <c r="HL584">
        <v>999.9</v>
      </c>
      <c r="HM584">
        <v>51.9</v>
      </c>
      <c r="HN584">
        <v>31</v>
      </c>
      <c r="HO584">
        <v>25.7207</v>
      </c>
      <c r="HP584">
        <v>61.9439</v>
      </c>
      <c r="HQ584">
        <v>25.5889</v>
      </c>
      <c r="HR584">
        <v>1</v>
      </c>
      <c r="HS584">
        <v>0.122266</v>
      </c>
      <c r="HT584">
        <v>0.111024</v>
      </c>
      <c r="HU584">
        <v>20.3404</v>
      </c>
      <c r="HV584">
        <v>5.21624</v>
      </c>
      <c r="HW584">
        <v>12.0113</v>
      </c>
      <c r="HX584">
        <v>4.98845</v>
      </c>
      <c r="HY584">
        <v>3.28763</v>
      </c>
      <c r="HZ584">
        <v>9999</v>
      </c>
      <c r="IA584">
        <v>9999</v>
      </c>
      <c r="IB584">
        <v>9999</v>
      </c>
      <c r="IC584">
        <v>7</v>
      </c>
      <c r="ID584">
        <v>1.86763</v>
      </c>
      <c r="IE584">
        <v>1.86676</v>
      </c>
      <c r="IF584">
        <v>1.86603</v>
      </c>
      <c r="IG584">
        <v>1.866</v>
      </c>
      <c r="IH584">
        <v>1.86783</v>
      </c>
      <c r="II584">
        <v>1.8703</v>
      </c>
      <c r="IJ584">
        <v>1.86901</v>
      </c>
      <c r="IK584">
        <v>1.87043</v>
      </c>
      <c r="IL584">
        <v>0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-1.4</v>
      </c>
      <c r="IZ584">
        <v>0.1193</v>
      </c>
      <c r="JA584">
        <v>-0.08430758455233166</v>
      </c>
      <c r="JB584">
        <v>-0.0005046786976645747</v>
      </c>
      <c r="JC584">
        <v>-2.788243218172637E-07</v>
      </c>
      <c r="JD584">
        <v>-1.458253586176284E-11</v>
      </c>
      <c r="JE584">
        <v>-0.06436460862781151</v>
      </c>
      <c r="JF584">
        <v>-0.004978686969522418</v>
      </c>
      <c r="JG584">
        <v>0.0008967905392753483</v>
      </c>
      <c r="JH584">
        <v>-1.433903952826167E-05</v>
      </c>
      <c r="JI584">
        <v>4</v>
      </c>
      <c r="JJ584">
        <v>2332</v>
      </c>
      <c r="JK584">
        <v>1</v>
      </c>
      <c r="JL584">
        <v>26</v>
      </c>
      <c r="JM584">
        <v>192977.4</v>
      </c>
      <c r="JN584">
        <v>192977.5</v>
      </c>
      <c r="JO584">
        <v>2.82837</v>
      </c>
      <c r="JP584">
        <v>2.22656</v>
      </c>
      <c r="JQ584">
        <v>1.39648</v>
      </c>
      <c r="JR584">
        <v>2.34741</v>
      </c>
      <c r="JS584">
        <v>1.49536</v>
      </c>
      <c r="JT584">
        <v>2.62817</v>
      </c>
      <c r="JU584">
        <v>36.5759</v>
      </c>
      <c r="JV584">
        <v>24.07</v>
      </c>
      <c r="JW584">
        <v>18</v>
      </c>
      <c r="JX584">
        <v>491.307</v>
      </c>
      <c r="JY584">
        <v>456.002</v>
      </c>
      <c r="JZ584">
        <v>27.7316</v>
      </c>
      <c r="KA584">
        <v>29.1607</v>
      </c>
      <c r="KB584">
        <v>30.0003</v>
      </c>
      <c r="KC584">
        <v>28.9143</v>
      </c>
      <c r="KD584">
        <v>28.8336</v>
      </c>
      <c r="KE584">
        <v>56.6165</v>
      </c>
      <c r="KF584">
        <v>23.1374</v>
      </c>
      <c r="KG584">
        <v>74.6452</v>
      </c>
      <c r="KH584">
        <v>27.7299</v>
      </c>
      <c r="KI584">
        <v>1469.62</v>
      </c>
      <c r="KJ584">
        <v>21.5079</v>
      </c>
      <c r="KK584">
        <v>100.867</v>
      </c>
      <c r="KL584">
        <v>100.436</v>
      </c>
    </row>
    <row r="585" spans="1:298">
      <c r="A585">
        <v>569</v>
      </c>
      <c r="B585">
        <v>1758826073</v>
      </c>
      <c r="C585">
        <v>13037.90000009537</v>
      </c>
      <c r="D585" t="s">
        <v>1587</v>
      </c>
      <c r="E585" t="s">
        <v>1588</v>
      </c>
      <c r="F585">
        <v>5</v>
      </c>
      <c r="G585" t="s">
        <v>1412</v>
      </c>
      <c r="H585" t="s">
        <v>437</v>
      </c>
      <c r="I585" t="s">
        <v>438</v>
      </c>
      <c r="J585">
        <v>1758826065.481482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1491.988684810191</v>
      </c>
      <c r="AL585">
        <v>1459.315151515151</v>
      </c>
      <c r="AM585">
        <v>3.383491846052285</v>
      </c>
      <c r="AN585">
        <v>65.06535243092706</v>
      </c>
      <c r="AO585">
        <f>(AQ585 - AP585 + DZ585*1E3/(8.314*(EB585+273.15)) * AS585/DY585 * AR585) * DY585/(100*DM585) * 1000/(1000 - AQ585)</f>
        <v>0</v>
      </c>
      <c r="AP585">
        <v>21.51705379208369</v>
      </c>
      <c r="AQ585">
        <v>22.99515515151515</v>
      </c>
      <c r="AR585">
        <v>0.0003232699475338973</v>
      </c>
      <c r="AS585">
        <v>107.8944392308671</v>
      </c>
      <c r="AT585">
        <v>0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2.7</v>
      </c>
      <c r="DN585">
        <v>0.5</v>
      </c>
      <c r="DO585" t="s">
        <v>440</v>
      </c>
      <c r="DP585">
        <v>2</v>
      </c>
      <c r="DQ585" t="b">
        <v>1</v>
      </c>
      <c r="DR585">
        <v>1758826065.481482</v>
      </c>
      <c r="DS585">
        <v>1402.346666666666</v>
      </c>
      <c r="DT585">
        <v>1444.945925925926</v>
      </c>
      <c r="DU585">
        <v>22.97556296296297</v>
      </c>
      <c r="DV585">
        <v>21.50265555555555</v>
      </c>
      <c r="DW585">
        <v>1403.73</v>
      </c>
      <c r="DX585">
        <v>22.85646296296296</v>
      </c>
      <c r="DY585">
        <v>500.0055555555555</v>
      </c>
      <c r="DZ585">
        <v>91.04055925925925</v>
      </c>
      <c r="EA585">
        <v>0.0292725037037037</v>
      </c>
      <c r="EB585">
        <v>29.78527777777778</v>
      </c>
      <c r="EC585">
        <v>29.9957074074074</v>
      </c>
      <c r="ED585">
        <v>999.9000000000001</v>
      </c>
      <c r="EE585">
        <v>0</v>
      </c>
      <c r="EF585">
        <v>0</v>
      </c>
      <c r="EG585">
        <v>9996.941111111113</v>
      </c>
      <c r="EH585">
        <v>0</v>
      </c>
      <c r="EI585">
        <v>12.17846666666667</v>
      </c>
      <c r="EJ585">
        <v>-42.59831111111111</v>
      </c>
      <c r="EK585">
        <v>1435.324074074074</v>
      </c>
      <c r="EL585">
        <v>1476.698888888889</v>
      </c>
      <c r="EM585">
        <v>1.47293</v>
      </c>
      <c r="EN585">
        <v>1444.945925925926</v>
      </c>
      <c r="EO585">
        <v>21.50265555555555</v>
      </c>
      <c r="EP585">
        <v>2.091708518518519</v>
      </c>
      <c r="EQ585">
        <v>1.957612592592592</v>
      </c>
      <c r="ER585">
        <v>18.15617777777778</v>
      </c>
      <c r="ES585">
        <v>17.10559259259259</v>
      </c>
      <c r="ET585">
        <v>1999.992962962963</v>
      </c>
      <c r="EU585">
        <v>0.9800033703703703</v>
      </c>
      <c r="EV585">
        <v>0.01999618148148148</v>
      </c>
      <c r="EW585">
        <v>0</v>
      </c>
      <c r="EX585">
        <v>389.9267777777778</v>
      </c>
      <c r="EY585">
        <v>5.00097</v>
      </c>
      <c r="EZ585">
        <v>7844.346666666666</v>
      </c>
      <c r="FA585">
        <v>16707.54814814815</v>
      </c>
      <c r="FB585">
        <v>41.44166666666666</v>
      </c>
      <c r="FC585">
        <v>41.91174074074073</v>
      </c>
      <c r="FD585">
        <v>41.38648148148148</v>
      </c>
      <c r="FE585">
        <v>41.5</v>
      </c>
      <c r="FF585">
        <v>41.93699999999999</v>
      </c>
      <c r="FG585">
        <v>1955.102962962963</v>
      </c>
      <c r="FH585">
        <v>39.89000000000001</v>
      </c>
      <c r="FI585">
        <v>0</v>
      </c>
      <c r="FJ585">
        <v>1758826074</v>
      </c>
      <c r="FK585">
        <v>0</v>
      </c>
      <c r="FL585">
        <v>389.9308</v>
      </c>
      <c r="FM585">
        <v>2.419538481724744</v>
      </c>
      <c r="FN585">
        <v>29.60307680638915</v>
      </c>
      <c r="FO585">
        <v>7844.295999999999</v>
      </c>
      <c r="FP585">
        <v>15</v>
      </c>
      <c r="FQ585">
        <v>0</v>
      </c>
      <c r="FR585" t="s">
        <v>441</v>
      </c>
      <c r="FS585">
        <v>1747247426.5</v>
      </c>
      <c r="FT585">
        <v>1747247420.5</v>
      </c>
      <c r="FU585">
        <v>0</v>
      </c>
      <c r="FV585">
        <v>1.027</v>
      </c>
      <c r="FW585">
        <v>0.031</v>
      </c>
      <c r="FX585">
        <v>0.02</v>
      </c>
      <c r="FY585">
        <v>0.05</v>
      </c>
      <c r="FZ585">
        <v>420</v>
      </c>
      <c r="GA585">
        <v>16</v>
      </c>
      <c r="GB585">
        <v>0.01</v>
      </c>
      <c r="GC585">
        <v>0.1</v>
      </c>
      <c r="GD585">
        <v>-42.548635</v>
      </c>
      <c r="GE585">
        <v>-1.155458161350856</v>
      </c>
      <c r="GF585">
        <v>0.1386399916149732</v>
      </c>
      <c r="GG585">
        <v>0</v>
      </c>
      <c r="GH585">
        <v>389.8513823529412</v>
      </c>
      <c r="GI585">
        <v>2.0894881689461</v>
      </c>
      <c r="GJ585">
        <v>0.314232305852733</v>
      </c>
      <c r="GK585">
        <v>-1</v>
      </c>
      <c r="GL585">
        <v>1.4858655</v>
      </c>
      <c r="GM585">
        <v>-0.1815872420262706</v>
      </c>
      <c r="GN585">
        <v>0.02358536261646192</v>
      </c>
      <c r="GO585">
        <v>0</v>
      </c>
      <c r="GP585">
        <v>0</v>
      </c>
      <c r="GQ585">
        <v>2</v>
      </c>
      <c r="GR585" t="s">
        <v>450</v>
      </c>
      <c r="GS585">
        <v>3.13563</v>
      </c>
      <c r="GT585">
        <v>2.68973</v>
      </c>
      <c r="GU585">
        <v>0.216174</v>
      </c>
      <c r="GV585">
        <v>0.217962</v>
      </c>
      <c r="GW585">
        <v>0.10377</v>
      </c>
      <c r="GX585">
        <v>0.09781189999999999</v>
      </c>
      <c r="GY585">
        <v>24880.7</v>
      </c>
      <c r="GZ585">
        <v>24874.8</v>
      </c>
      <c r="HA585">
        <v>29513.7</v>
      </c>
      <c r="HB585">
        <v>29399.4</v>
      </c>
      <c r="HC585">
        <v>34948.4</v>
      </c>
      <c r="HD585">
        <v>35133.1</v>
      </c>
      <c r="HE585">
        <v>41528.9</v>
      </c>
      <c r="HF585">
        <v>41767</v>
      </c>
      <c r="HG585">
        <v>1.9214</v>
      </c>
      <c r="HH585">
        <v>1.88172</v>
      </c>
      <c r="HI585">
        <v>0.0889786</v>
      </c>
      <c r="HJ585">
        <v>0</v>
      </c>
      <c r="HK585">
        <v>28.5478</v>
      </c>
      <c r="HL585">
        <v>999.9</v>
      </c>
      <c r="HM585">
        <v>51.9</v>
      </c>
      <c r="HN585">
        <v>31</v>
      </c>
      <c r="HO585">
        <v>25.7169</v>
      </c>
      <c r="HP585">
        <v>61.9239</v>
      </c>
      <c r="HQ585">
        <v>25.5369</v>
      </c>
      <c r="HR585">
        <v>1</v>
      </c>
      <c r="HS585">
        <v>0.122421</v>
      </c>
      <c r="HT585">
        <v>0.114728</v>
      </c>
      <c r="HU585">
        <v>20.3403</v>
      </c>
      <c r="HV585">
        <v>5.21669</v>
      </c>
      <c r="HW585">
        <v>12.0113</v>
      </c>
      <c r="HX585">
        <v>4.9885</v>
      </c>
      <c r="HY585">
        <v>3.28755</v>
      </c>
      <c r="HZ585">
        <v>9999</v>
      </c>
      <c r="IA585">
        <v>9999</v>
      </c>
      <c r="IB585">
        <v>9999</v>
      </c>
      <c r="IC585">
        <v>7</v>
      </c>
      <c r="ID585">
        <v>1.86763</v>
      </c>
      <c r="IE585">
        <v>1.86676</v>
      </c>
      <c r="IF585">
        <v>1.86604</v>
      </c>
      <c r="IG585">
        <v>1.866</v>
      </c>
      <c r="IH585">
        <v>1.86784</v>
      </c>
      <c r="II585">
        <v>1.8703</v>
      </c>
      <c r="IJ585">
        <v>1.86902</v>
      </c>
      <c r="IK585">
        <v>1.87043</v>
      </c>
      <c r="IL585">
        <v>0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-1.42</v>
      </c>
      <c r="IZ585">
        <v>0.1193</v>
      </c>
      <c r="JA585">
        <v>-0.08430758455233166</v>
      </c>
      <c r="JB585">
        <v>-0.0005046786976645747</v>
      </c>
      <c r="JC585">
        <v>-2.788243218172637E-07</v>
      </c>
      <c r="JD585">
        <v>-1.458253586176284E-11</v>
      </c>
      <c r="JE585">
        <v>-0.06436460862781151</v>
      </c>
      <c r="JF585">
        <v>-0.004978686969522418</v>
      </c>
      <c r="JG585">
        <v>0.0008967905392753483</v>
      </c>
      <c r="JH585">
        <v>-1.433903952826167E-05</v>
      </c>
      <c r="JI585">
        <v>4</v>
      </c>
      <c r="JJ585">
        <v>2332</v>
      </c>
      <c r="JK585">
        <v>1</v>
      </c>
      <c r="JL585">
        <v>26</v>
      </c>
      <c r="JM585">
        <v>192977.4</v>
      </c>
      <c r="JN585">
        <v>192977.5</v>
      </c>
      <c r="JO585">
        <v>2.854</v>
      </c>
      <c r="JP585">
        <v>2.27417</v>
      </c>
      <c r="JQ585">
        <v>1.39648</v>
      </c>
      <c r="JR585">
        <v>2.34619</v>
      </c>
      <c r="JS585">
        <v>1.49536</v>
      </c>
      <c r="JT585">
        <v>2.59644</v>
      </c>
      <c r="JU585">
        <v>36.5759</v>
      </c>
      <c r="JV585">
        <v>24.0612</v>
      </c>
      <c r="JW585">
        <v>18</v>
      </c>
      <c r="JX585">
        <v>491.256</v>
      </c>
      <c r="JY585">
        <v>456.014</v>
      </c>
      <c r="JZ585">
        <v>27.7329</v>
      </c>
      <c r="KA585">
        <v>29.1638</v>
      </c>
      <c r="KB585">
        <v>30.0003</v>
      </c>
      <c r="KC585">
        <v>28.9177</v>
      </c>
      <c r="KD585">
        <v>28.8372</v>
      </c>
      <c r="KE585">
        <v>57.1682</v>
      </c>
      <c r="KF585">
        <v>23.1374</v>
      </c>
      <c r="KG585">
        <v>74.6452</v>
      </c>
      <c r="KH585">
        <v>27.7328</v>
      </c>
      <c r="KI585">
        <v>1489.66</v>
      </c>
      <c r="KJ585">
        <v>21.5115</v>
      </c>
      <c r="KK585">
        <v>100.865</v>
      </c>
      <c r="KL585">
        <v>100.437</v>
      </c>
    </row>
    <row r="586" spans="1:298">
      <c r="A586">
        <v>570</v>
      </c>
      <c r="B586">
        <v>1758826078</v>
      </c>
      <c r="C586">
        <v>13042.90000009537</v>
      </c>
      <c r="D586" t="s">
        <v>1589</v>
      </c>
      <c r="E586" t="s">
        <v>1590</v>
      </c>
      <c r="F586">
        <v>5</v>
      </c>
      <c r="G586" t="s">
        <v>1412</v>
      </c>
      <c r="H586" t="s">
        <v>437</v>
      </c>
      <c r="I586" t="s">
        <v>438</v>
      </c>
      <c r="J586">
        <v>1758826070.196429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1508.931561030414</v>
      </c>
      <c r="AL586">
        <v>1476.461636363636</v>
      </c>
      <c r="AM586">
        <v>3.427791340518394</v>
      </c>
      <c r="AN586">
        <v>65.06535243092706</v>
      </c>
      <c r="AO586">
        <f>(AQ586 - AP586 + DZ586*1E3/(8.314*(EB586+273.15)) * AS586/DY586 * AR586) * DY586/(100*DM586) * 1000/(1000 - AQ586)</f>
        <v>0</v>
      </c>
      <c r="AP586">
        <v>21.51939989739634</v>
      </c>
      <c r="AQ586">
        <v>22.99700727272727</v>
      </c>
      <c r="AR586">
        <v>2.450432293659188E-05</v>
      </c>
      <c r="AS586">
        <v>107.8944392308671</v>
      </c>
      <c r="AT586">
        <v>0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2.7</v>
      </c>
      <c r="DN586">
        <v>0.5</v>
      </c>
      <c r="DO586" t="s">
        <v>440</v>
      </c>
      <c r="DP586">
        <v>2</v>
      </c>
      <c r="DQ586" t="b">
        <v>1</v>
      </c>
      <c r="DR586">
        <v>1758826070.196429</v>
      </c>
      <c r="DS586">
        <v>1418.121071428571</v>
      </c>
      <c r="DT586">
        <v>1460.746428571429</v>
      </c>
      <c r="DU586">
        <v>22.98823928571428</v>
      </c>
      <c r="DV586">
        <v>21.51563928571428</v>
      </c>
      <c r="DW586">
        <v>1419.526428571429</v>
      </c>
      <c r="DX586">
        <v>22.86896785714286</v>
      </c>
      <c r="DY586">
        <v>500.0143214285714</v>
      </c>
      <c r="DZ586">
        <v>91.03966071428572</v>
      </c>
      <c r="EA586">
        <v>0.02930740714285714</v>
      </c>
      <c r="EB586">
        <v>29.78430000000001</v>
      </c>
      <c r="EC586">
        <v>29.99739285714285</v>
      </c>
      <c r="ED586">
        <v>999.9000000000002</v>
      </c>
      <c r="EE586">
        <v>0</v>
      </c>
      <c r="EF586">
        <v>0</v>
      </c>
      <c r="EG586">
        <v>9994.304999999998</v>
      </c>
      <c r="EH586">
        <v>0</v>
      </c>
      <c r="EI586">
        <v>11.88866071428571</v>
      </c>
      <c r="EJ586">
        <v>-42.62545</v>
      </c>
      <c r="EK586">
        <v>1451.488214285714</v>
      </c>
      <c r="EL586">
        <v>1492.866428571429</v>
      </c>
      <c r="EM586">
        <v>1.472623928571429</v>
      </c>
      <c r="EN586">
        <v>1460.746428571429</v>
      </c>
      <c r="EO586">
        <v>21.51563928571428</v>
      </c>
      <c r="EP586">
        <v>2.0928425</v>
      </c>
      <c r="EQ586">
        <v>1.958775714285715</v>
      </c>
      <c r="ER586">
        <v>18.16481071428571</v>
      </c>
      <c r="ES586">
        <v>17.11497142857143</v>
      </c>
      <c r="ET586">
        <v>1999.977142857143</v>
      </c>
      <c r="EU586">
        <v>0.9800032499999999</v>
      </c>
      <c r="EV586">
        <v>0.01999633214285714</v>
      </c>
      <c r="EW586">
        <v>0</v>
      </c>
      <c r="EX586">
        <v>390.1145357142858</v>
      </c>
      <c r="EY586">
        <v>5.00097</v>
      </c>
      <c r="EZ586">
        <v>7847.036071428573</v>
      </c>
      <c r="FA586">
        <v>16707.40714285714</v>
      </c>
      <c r="FB586">
        <v>41.44149999999998</v>
      </c>
      <c r="FC586">
        <v>41.90821428571428</v>
      </c>
      <c r="FD586">
        <v>41.39714285714285</v>
      </c>
      <c r="FE586">
        <v>41.5</v>
      </c>
      <c r="FF586">
        <v>41.93699999999999</v>
      </c>
      <c r="FG586">
        <v>1955.087142857143</v>
      </c>
      <c r="FH586">
        <v>39.89000000000001</v>
      </c>
      <c r="FI586">
        <v>0</v>
      </c>
      <c r="FJ586">
        <v>1758826079.4</v>
      </c>
      <c r="FK586">
        <v>0</v>
      </c>
      <c r="FL586">
        <v>390.1232692307692</v>
      </c>
      <c r="FM586">
        <v>2.863487192075163</v>
      </c>
      <c r="FN586">
        <v>44.98290590757577</v>
      </c>
      <c r="FO586">
        <v>7847.402692307693</v>
      </c>
      <c r="FP586">
        <v>15</v>
      </c>
      <c r="FQ586">
        <v>0</v>
      </c>
      <c r="FR586" t="s">
        <v>441</v>
      </c>
      <c r="FS586">
        <v>1747247426.5</v>
      </c>
      <c r="FT586">
        <v>1747247420.5</v>
      </c>
      <c r="FU586">
        <v>0</v>
      </c>
      <c r="FV586">
        <v>1.027</v>
      </c>
      <c r="FW586">
        <v>0.031</v>
      </c>
      <c r="FX586">
        <v>0.02</v>
      </c>
      <c r="FY586">
        <v>0.05</v>
      </c>
      <c r="FZ586">
        <v>420</v>
      </c>
      <c r="GA586">
        <v>16</v>
      </c>
      <c r="GB586">
        <v>0.01</v>
      </c>
      <c r="GC586">
        <v>0.1</v>
      </c>
      <c r="GD586">
        <v>-42.59166</v>
      </c>
      <c r="GE586">
        <v>-0.778376735459623</v>
      </c>
      <c r="GF586">
        <v>0.1268022018736265</v>
      </c>
      <c r="GG586">
        <v>0</v>
      </c>
      <c r="GH586">
        <v>390.0062647058823</v>
      </c>
      <c r="GI586">
        <v>2.242765480816747</v>
      </c>
      <c r="GJ586">
        <v>0.3046230369434978</v>
      </c>
      <c r="GK586">
        <v>-1</v>
      </c>
      <c r="GL586">
        <v>1.47684</v>
      </c>
      <c r="GM586">
        <v>-0.04653253283302507</v>
      </c>
      <c r="GN586">
        <v>0.0147294302333797</v>
      </c>
      <c r="GO586">
        <v>1</v>
      </c>
      <c r="GP586">
        <v>1</v>
      </c>
      <c r="GQ586">
        <v>2</v>
      </c>
      <c r="GR586" t="s">
        <v>442</v>
      </c>
      <c r="GS586">
        <v>3.13562</v>
      </c>
      <c r="GT586">
        <v>2.68973</v>
      </c>
      <c r="GU586">
        <v>0.217717</v>
      </c>
      <c r="GV586">
        <v>0.219442</v>
      </c>
      <c r="GW586">
        <v>0.103774</v>
      </c>
      <c r="GX586">
        <v>0.0978204</v>
      </c>
      <c r="GY586">
        <v>24831.9</v>
      </c>
      <c r="GZ586">
        <v>24827.4</v>
      </c>
      <c r="HA586">
        <v>29514.1</v>
      </c>
      <c r="HB586">
        <v>29399</v>
      </c>
      <c r="HC586">
        <v>34948.7</v>
      </c>
      <c r="HD586">
        <v>35132.5</v>
      </c>
      <c r="HE586">
        <v>41529.4</v>
      </c>
      <c r="HF586">
        <v>41766.6</v>
      </c>
      <c r="HG586">
        <v>1.92118</v>
      </c>
      <c r="HH586">
        <v>1.88178</v>
      </c>
      <c r="HI586">
        <v>0.08948150000000001</v>
      </c>
      <c r="HJ586">
        <v>0</v>
      </c>
      <c r="HK586">
        <v>28.5482</v>
      </c>
      <c r="HL586">
        <v>999.9</v>
      </c>
      <c r="HM586">
        <v>51.9</v>
      </c>
      <c r="HN586">
        <v>31</v>
      </c>
      <c r="HO586">
        <v>25.7187</v>
      </c>
      <c r="HP586">
        <v>62.084</v>
      </c>
      <c r="HQ586">
        <v>25.637</v>
      </c>
      <c r="HR586">
        <v>1</v>
      </c>
      <c r="HS586">
        <v>0.122762</v>
      </c>
      <c r="HT586">
        <v>0.11357</v>
      </c>
      <c r="HU586">
        <v>20.3403</v>
      </c>
      <c r="HV586">
        <v>5.21639</v>
      </c>
      <c r="HW586">
        <v>12.0111</v>
      </c>
      <c r="HX586">
        <v>4.9885</v>
      </c>
      <c r="HY586">
        <v>3.28758</v>
      </c>
      <c r="HZ586">
        <v>9999</v>
      </c>
      <c r="IA586">
        <v>9999</v>
      </c>
      <c r="IB586">
        <v>9999</v>
      </c>
      <c r="IC586">
        <v>7</v>
      </c>
      <c r="ID586">
        <v>1.86762</v>
      </c>
      <c r="IE586">
        <v>1.86676</v>
      </c>
      <c r="IF586">
        <v>1.86603</v>
      </c>
      <c r="IG586">
        <v>1.86601</v>
      </c>
      <c r="IH586">
        <v>1.86784</v>
      </c>
      <c r="II586">
        <v>1.87029</v>
      </c>
      <c r="IJ586">
        <v>1.869</v>
      </c>
      <c r="IK586">
        <v>1.87042</v>
      </c>
      <c r="IL586">
        <v>0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-1.45</v>
      </c>
      <c r="IZ586">
        <v>0.1194</v>
      </c>
      <c r="JA586">
        <v>-0.08430758455233166</v>
      </c>
      <c r="JB586">
        <v>-0.0005046786976645747</v>
      </c>
      <c r="JC586">
        <v>-2.788243218172637E-07</v>
      </c>
      <c r="JD586">
        <v>-1.458253586176284E-11</v>
      </c>
      <c r="JE586">
        <v>-0.06436460862781151</v>
      </c>
      <c r="JF586">
        <v>-0.004978686969522418</v>
      </c>
      <c r="JG586">
        <v>0.0008967905392753483</v>
      </c>
      <c r="JH586">
        <v>-1.433903952826167E-05</v>
      </c>
      <c r="JI586">
        <v>4</v>
      </c>
      <c r="JJ586">
        <v>2332</v>
      </c>
      <c r="JK586">
        <v>1</v>
      </c>
      <c r="JL586">
        <v>26</v>
      </c>
      <c r="JM586">
        <v>192977.5</v>
      </c>
      <c r="JN586">
        <v>192977.6</v>
      </c>
      <c r="JO586">
        <v>2.87964</v>
      </c>
      <c r="JP586">
        <v>2.22168</v>
      </c>
      <c r="JQ586">
        <v>1.39648</v>
      </c>
      <c r="JR586">
        <v>2.34375</v>
      </c>
      <c r="JS586">
        <v>1.49536</v>
      </c>
      <c r="JT586">
        <v>2.70142</v>
      </c>
      <c r="JU586">
        <v>36.5759</v>
      </c>
      <c r="JV586">
        <v>24.07</v>
      </c>
      <c r="JW586">
        <v>18</v>
      </c>
      <c r="JX586">
        <v>491.143</v>
      </c>
      <c r="JY586">
        <v>456.07</v>
      </c>
      <c r="JZ586">
        <v>27.7345</v>
      </c>
      <c r="KA586">
        <v>29.1676</v>
      </c>
      <c r="KB586">
        <v>30.0004</v>
      </c>
      <c r="KC586">
        <v>28.9214</v>
      </c>
      <c r="KD586">
        <v>28.8403</v>
      </c>
      <c r="KE586">
        <v>57.6513</v>
      </c>
      <c r="KF586">
        <v>23.1374</v>
      </c>
      <c r="KG586">
        <v>74.6452</v>
      </c>
      <c r="KH586">
        <v>27.7349</v>
      </c>
      <c r="KI586">
        <v>1503.01</v>
      </c>
      <c r="KJ586">
        <v>21.5125</v>
      </c>
      <c r="KK586">
        <v>100.867</v>
      </c>
      <c r="KL586">
        <v>100.436</v>
      </c>
    </row>
    <row r="587" spans="1:298">
      <c r="A587">
        <v>571</v>
      </c>
      <c r="B587">
        <v>1758826083</v>
      </c>
      <c r="C587">
        <v>13047.90000009537</v>
      </c>
      <c r="D587" t="s">
        <v>1591</v>
      </c>
      <c r="E587" t="s">
        <v>1592</v>
      </c>
      <c r="F587">
        <v>5</v>
      </c>
      <c r="G587" t="s">
        <v>1412</v>
      </c>
      <c r="H587" t="s">
        <v>437</v>
      </c>
      <c r="I587" t="s">
        <v>438</v>
      </c>
      <c r="J587">
        <v>1758826075.5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1525.960198686289</v>
      </c>
      <c r="AL587">
        <v>1493.479575757575</v>
      </c>
      <c r="AM587">
        <v>3.411384393343178</v>
      </c>
      <c r="AN587">
        <v>65.06535243092706</v>
      </c>
      <c r="AO587">
        <f>(AQ587 - AP587 + DZ587*1E3/(8.314*(EB587+273.15)) * AS587/DY587 * AR587) * DY587/(100*DM587) * 1000/(1000 - AQ587)</f>
        <v>0</v>
      </c>
      <c r="AP587">
        <v>21.52147869921253</v>
      </c>
      <c r="AQ587">
        <v>22.99429393939393</v>
      </c>
      <c r="AR587">
        <v>-5.968979362166342E-05</v>
      </c>
      <c r="AS587">
        <v>107.8944392308671</v>
      </c>
      <c r="AT587">
        <v>0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2.7</v>
      </c>
      <c r="DN587">
        <v>0.5</v>
      </c>
      <c r="DO587" t="s">
        <v>440</v>
      </c>
      <c r="DP587">
        <v>2</v>
      </c>
      <c r="DQ587" t="b">
        <v>1</v>
      </c>
      <c r="DR587">
        <v>1758826075.5</v>
      </c>
      <c r="DS587">
        <v>1435.815555555556</v>
      </c>
      <c r="DT587">
        <v>1478.514074074074</v>
      </c>
      <c r="DU587">
        <v>22.99501111111111</v>
      </c>
      <c r="DV587">
        <v>21.51918888888888</v>
      </c>
      <c r="DW587">
        <v>1437.245555555556</v>
      </c>
      <c r="DX587">
        <v>22.87564074074074</v>
      </c>
      <c r="DY587">
        <v>499.9955555555556</v>
      </c>
      <c r="DZ587">
        <v>91.03932592592592</v>
      </c>
      <c r="EA587">
        <v>0.0295072111111111</v>
      </c>
      <c r="EB587">
        <v>29.785</v>
      </c>
      <c r="EC587">
        <v>30.00159259259259</v>
      </c>
      <c r="ED587">
        <v>999.9000000000001</v>
      </c>
      <c r="EE587">
        <v>0</v>
      </c>
      <c r="EF587">
        <v>0</v>
      </c>
      <c r="EG587">
        <v>9991.480370370369</v>
      </c>
      <c r="EH587">
        <v>0</v>
      </c>
      <c r="EI587">
        <v>11.80722962962963</v>
      </c>
      <c r="EJ587">
        <v>-42.69871851851852</v>
      </c>
      <c r="EK587">
        <v>1469.608888888889</v>
      </c>
      <c r="EL587">
        <v>1511.02962962963</v>
      </c>
      <c r="EM587">
        <v>1.475837037037037</v>
      </c>
      <c r="EN587">
        <v>1478.514074074074</v>
      </c>
      <c r="EO587">
        <v>21.51918888888888</v>
      </c>
      <c r="EP587">
        <v>2.093451111111111</v>
      </c>
      <c r="EQ587">
        <v>1.959091851851852</v>
      </c>
      <c r="ER587">
        <v>18.16943703703704</v>
      </c>
      <c r="ES587">
        <v>17.11752592592592</v>
      </c>
      <c r="ET587">
        <v>1999.962592592592</v>
      </c>
      <c r="EU587">
        <v>0.980003185185185</v>
      </c>
      <c r="EV587">
        <v>0.0199963962962963</v>
      </c>
      <c r="EW587">
        <v>0</v>
      </c>
      <c r="EX587">
        <v>390.3782222222222</v>
      </c>
      <c r="EY587">
        <v>5.00097</v>
      </c>
      <c r="EZ587">
        <v>7850.804814814815</v>
      </c>
      <c r="FA587">
        <v>16707.28888888889</v>
      </c>
      <c r="FB587">
        <v>41.44633333333332</v>
      </c>
      <c r="FC587">
        <v>41.90714814814815</v>
      </c>
      <c r="FD587">
        <v>41.40714814814815</v>
      </c>
      <c r="FE587">
        <v>41.5</v>
      </c>
      <c r="FF587">
        <v>41.93699999999999</v>
      </c>
      <c r="FG587">
        <v>1955.072592592592</v>
      </c>
      <c r="FH587">
        <v>39.89000000000001</v>
      </c>
      <c r="FI587">
        <v>0</v>
      </c>
      <c r="FJ587">
        <v>1758826084.2</v>
      </c>
      <c r="FK587">
        <v>0</v>
      </c>
      <c r="FL587">
        <v>390.360576923077</v>
      </c>
      <c r="FM587">
        <v>2.153128216477885</v>
      </c>
      <c r="FN587">
        <v>45.52615382314228</v>
      </c>
      <c r="FO587">
        <v>7850.803076923078</v>
      </c>
      <c r="FP587">
        <v>15</v>
      </c>
      <c r="FQ587">
        <v>0</v>
      </c>
      <c r="FR587" t="s">
        <v>441</v>
      </c>
      <c r="FS587">
        <v>1747247426.5</v>
      </c>
      <c r="FT587">
        <v>1747247420.5</v>
      </c>
      <c r="FU587">
        <v>0</v>
      </c>
      <c r="FV587">
        <v>1.027</v>
      </c>
      <c r="FW587">
        <v>0.031</v>
      </c>
      <c r="FX587">
        <v>0.02</v>
      </c>
      <c r="FY587">
        <v>0.05</v>
      </c>
      <c r="FZ587">
        <v>420</v>
      </c>
      <c r="GA587">
        <v>16</v>
      </c>
      <c r="GB587">
        <v>0.01</v>
      </c>
      <c r="GC587">
        <v>0.1</v>
      </c>
      <c r="GD587">
        <v>-42.64468048780488</v>
      </c>
      <c r="GE587">
        <v>-0.3681700348432054</v>
      </c>
      <c r="GF587">
        <v>0.1254061445172799</v>
      </c>
      <c r="GG587">
        <v>0</v>
      </c>
      <c r="GH587">
        <v>390.1889117647059</v>
      </c>
      <c r="GI587">
        <v>2.611657760260457</v>
      </c>
      <c r="GJ587">
        <v>0.3306909315577492</v>
      </c>
      <c r="GK587">
        <v>-1</v>
      </c>
      <c r="GL587">
        <v>1.472573902439024</v>
      </c>
      <c r="GM587">
        <v>0.04385121951219893</v>
      </c>
      <c r="GN587">
        <v>0.005942164292434761</v>
      </c>
      <c r="GO587">
        <v>1</v>
      </c>
      <c r="GP587">
        <v>1</v>
      </c>
      <c r="GQ587">
        <v>2</v>
      </c>
      <c r="GR587" t="s">
        <v>442</v>
      </c>
      <c r="GS587">
        <v>3.13572</v>
      </c>
      <c r="GT587">
        <v>2.68979</v>
      </c>
      <c r="GU587">
        <v>0.219243</v>
      </c>
      <c r="GV587">
        <v>0.220973</v>
      </c>
      <c r="GW587">
        <v>0.103764</v>
      </c>
      <c r="GX587">
        <v>0.0978301</v>
      </c>
      <c r="GY587">
        <v>24783.3</v>
      </c>
      <c r="GZ587">
        <v>24778.6</v>
      </c>
      <c r="HA587">
        <v>29514</v>
      </c>
      <c r="HB587">
        <v>29399</v>
      </c>
      <c r="HC587">
        <v>34949.1</v>
      </c>
      <c r="HD587">
        <v>35132</v>
      </c>
      <c r="HE587">
        <v>41529.4</v>
      </c>
      <c r="HF587">
        <v>41766.5</v>
      </c>
      <c r="HG587">
        <v>1.92138</v>
      </c>
      <c r="HH587">
        <v>1.88185</v>
      </c>
      <c r="HI587">
        <v>0.08992849999999999</v>
      </c>
      <c r="HJ587">
        <v>0</v>
      </c>
      <c r="HK587">
        <v>28.5476</v>
      </c>
      <c r="HL587">
        <v>999.9</v>
      </c>
      <c r="HM587">
        <v>51.9</v>
      </c>
      <c r="HN587">
        <v>31</v>
      </c>
      <c r="HO587">
        <v>25.7217</v>
      </c>
      <c r="HP587">
        <v>62.1239</v>
      </c>
      <c r="HQ587">
        <v>25.4407</v>
      </c>
      <c r="HR587">
        <v>1</v>
      </c>
      <c r="HS587">
        <v>0.123122</v>
      </c>
      <c r="HT587">
        <v>0.177952</v>
      </c>
      <c r="HU587">
        <v>20.3403</v>
      </c>
      <c r="HV587">
        <v>5.21669</v>
      </c>
      <c r="HW587">
        <v>12.0116</v>
      </c>
      <c r="HX587">
        <v>4.9885</v>
      </c>
      <c r="HY587">
        <v>3.28755</v>
      </c>
      <c r="HZ587">
        <v>9999</v>
      </c>
      <c r="IA587">
        <v>9999</v>
      </c>
      <c r="IB587">
        <v>9999</v>
      </c>
      <c r="IC587">
        <v>7</v>
      </c>
      <c r="ID587">
        <v>1.86761</v>
      </c>
      <c r="IE587">
        <v>1.86676</v>
      </c>
      <c r="IF587">
        <v>1.86602</v>
      </c>
      <c r="IG587">
        <v>1.86601</v>
      </c>
      <c r="IH587">
        <v>1.86784</v>
      </c>
      <c r="II587">
        <v>1.87029</v>
      </c>
      <c r="IJ587">
        <v>1.86899</v>
      </c>
      <c r="IK587">
        <v>1.87042</v>
      </c>
      <c r="IL587">
        <v>0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-1.46</v>
      </c>
      <c r="IZ587">
        <v>0.1194</v>
      </c>
      <c r="JA587">
        <v>-0.08430758455233166</v>
      </c>
      <c r="JB587">
        <v>-0.0005046786976645747</v>
      </c>
      <c r="JC587">
        <v>-2.788243218172637E-07</v>
      </c>
      <c r="JD587">
        <v>-1.458253586176284E-11</v>
      </c>
      <c r="JE587">
        <v>-0.06436460862781151</v>
      </c>
      <c r="JF587">
        <v>-0.004978686969522418</v>
      </c>
      <c r="JG587">
        <v>0.0008967905392753483</v>
      </c>
      <c r="JH587">
        <v>-1.433903952826167E-05</v>
      </c>
      <c r="JI587">
        <v>4</v>
      </c>
      <c r="JJ587">
        <v>2332</v>
      </c>
      <c r="JK587">
        <v>1</v>
      </c>
      <c r="JL587">
        <v>26</v>
      </c>
      <c r="JM587">
        <v>192977.6</v>
      </c>
      <c r="JN587">
        <v>192977.7</v>
      </c>
      <c r="JO587">
        <v>2.90161</v>
      </c>
      <c r="JP587">
        <v>2.23755</v>
      </c>
      <c r="JQ587">
        <v>1.39648</v>
      </c>
      <c r="JR587">
        <v>2.34375</v>
      </c>
      <c r="JS587">
        <v>1.49536</v>
      </c>
      <c r="JT587">
        <v>2.57568</v>
      </c>
      <c r="JU587">
        <v>36.5759</v>
      </c>
      <c r="JV587">
        <v>24.0525</v>
      </c>
      <c r="JW587">
        <v>18</v>
      </c>
      <c r="JX587">
        <v>491.299</v>
      </c>
      <c r="JY587">
        <v>456.145</v>
      </c>
      <c r="JZ587">
        <v>27.7338</v>
      </c>
      <c r="KA587">
        <v>29.1707</v>
      </c>
      <c r="KB587">
        <v>30.0004</v>
      </c>
      <c r="KC587">
        <v>28.9251</v>
      </c>
      <c r="KD587">
        <v>28.844</v>
      </c>
      <c r="KE587">
        <v>58.1949</v>
      </c>
      <c r="KF587">
        <v>23.1374</v>
      </c>
      <c r="KG587">
        <v>74.6452</v>
      </c>
      <c r="KH587">
        <v>27.7198</v>
      </c>
      <c r="KI587">
        <v>1523.05</v>
      </c>
      <c r="KJ587">
        <v>21.5203</v>
      </c>
      <c r="KK587">
        <v>100.867</v>
      </c>
      <c r="KL587">
        <v>100.435</v>
      </c>
    </row>
    <row r="588" spans="1:298">
      <c r="A588">
        <v>572</v>
      </c>
      <c r="B588">
        <v>1758826088</v>
      </c>
      <c r="C588">
        <v>13052.90000009537</v>
      </c>
      <c r="D588" t="s">
        <v>1593</v>
      </c>
      <c r="E588" t="s">
        <v>1594</v>
      </c>
      <c r="F588">
        <v>5</v>
      </c>
      <c r="G588" t="s">
        <v>1412</v>
      </c>
      <c r="H588" t="s">
        <v>437</v>
      </c>
      <c r="I588" t="s">
        <v>438</v>
      </c>
      <c r="J588">
        <v>1758826080.214286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1543.140029704652</v>
      </c>
      <c r="AL588">
        <v>1510.611636363636</v>
      </c>
      <c r="AM588">
        <v>3.42379393346539</v>
      </c>
      <c r="AN588">
        <v>65.06535243092706</v>
      </c>
      <c r="AO588">
        <f>(AQ588 - AP588 + DZ588*1E3/(8.314*(EB588+273.15)) * AS588/DY588 * AR588) * DY588/(100*DM588) * 1000/(1000 - AQ588)</f>
        <v>0</v>
      </c>
      <c r="AP588">
        <v>21.52565135623367</v>
      </c>
      <c r="AQ588">
        <v>22.98855575757575</v>
      </c>
      <c r="AR588">
        <v>-0.0001011148074759267</v>
      </c>
      <c r="AS588">
        <v>107.8944392308671</v>
      </c>
      <c r="AT588">
        <v>0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2.7</v>
      </c>
      <c r="DN588">
        <v>0.5</v>
      </c>
      <c r="DO588" t="s">
        <v>440</v>
      </c>
      <c r="DP588">
        <v>2</v>
      </c>
      <c r="DQ588" t="b">
        <v>1</v>
      </c>
      <c r="DR588">
        <v>1758826080.214286</v>
      </c>
      <c r="DS588">
        <v>1451.543928571429</v>
      </c>
      <c r="DT588">
        <v>1494.255714285714</v>
      </c>
      <c r="DU588">
        <v>22.99421071428571</v>
      </c>
      <c r="DV588">
        <v>21.52190357142857</v>
      </c>
      <c r="DW588">
        <v>1452.996071428571</v>
      </c>
      <c r="DX588">
        <v>22.87483928571429</v>
      </c>
      <c r="DY588">
        <v>499.9846071428571</v>
      </c>
      <c r="DZ588">
        <v>91.03984642857144</v>
      </c>
      <c r="EA588">
        <v>0.02960436428571428</v>
      </c>
      <c r="EB588">
        <v>29.78551785714286</v>
      </c>
      <c r="EC588">
        <v>30.00430714285714</v>
      </c>
      <c r="ED588">
        <v>999.9000000000002</v>
      </c>
      <c r="EE588">
        <v>0</v>
      </c>
      <c r="EF588">
        <v>0</v>
      </c>
      <c r="EG588">
        <v>9995.241071428571</v>
      </c>
      <c r="EH588">
        <v>0</v>
      </c>
      <c r="EI588">
        <v>11.8071</v>
      </c>
      <c r="EJ588">
        <v>-42.71170357142856</v>
      </c>
      <c r="EK588">
        <v>1485.706428571429</v>
      </c>
      <c r="EL588">
        <v>1527.121785714286</v>
      </c>
      <c r="EM588">
        <v>1.472303928571429</v>
      </c>
      <c r="EN588">
        <v>1494.255714285714</v>
      </c>
      <c r="EO588">
        <v>21.52190357142857</v>
      </c>
      <c r="EP588">
        <v>2.093389642857143</v>
      </c>
      <c r="EQ588">
        <v>1.959351071428571</v>
      </c>
      <c r="ER588">
        <v>18.168975</v>
      </c>
      <c r="ES588">
        <v>17.11961785714286</v>
      </c>
      <c r="ET588">
        <v>1999.961428571429</v>
      </c>
      <c r="EU588">
        <v>0.9800033214285711</v>
      </c>
      <c r="EV588">
        <v>0.019996325</v>
      </c>
      <c r="EW588">
        <v>0</v>
      </c>
      <c r="EX588">
        <v>390.5099642857144</v>
      </c>
      <c r="EY588">
        <v>5.00097</v>
      </c>
      <c r="EZ588">
        <v>7854.12392857143</v>
      </c>
      <c r="FA588">
        <v>16707.275</v>
      </c>
      <c r="FB588">
        <v>41.45274999999999</v>
      </c>
      <c r="FC588">
        <v>41.89714285714285</v>
      </c>
      <c r="FD588">
        <v>41.42592857142856</v>
      </c>
      <c r="FE588">
        <v>41.5</v>
      </c>
      <c r="FF588">
        <v>41.93699999999999</v>
      </c>
      <c r="FG588">
        <v>1955.071428571429</v>
      </c>
      <c r="FH588">
        <v>39.89000000000001</v>
      </c>
      <c r="FI588">
        <v>0</v>
      </c>
      <c r="FJ588">
        <v>1758826089</v>
      </c>
      <c r="FK588">
        <v>0</v>
      </c>
      <c r="FL588">
        <v>390.4961153846155</v>
      </c>
      <c r="FM588">
        <v>1.632923086519055</v>
      </c>
      <c r="FN588">
        <v>40.20205121734852</v>
      </c>
      <c r="FO588">
        <v>7854.286538461539</v>
      </c>
      <c r="FP588">
        <v>15</v>
      </c>
      <c r="FQ588">
        <v>0</v>
      </c>
      <c r="FR588" t="s">
        <v>441</v>
      </c>
      <c r="FS588">
        <v>1747247426.5</v>
      </c>
      <c r="FT588">
        <v>1747247420.5</v>
      </c>
      <c r="FU588">
        <v>0</v>
      </c>
      <c r="FV588">
        <v>1.027</v>
      </c>
      <c r="FW588">
        <v>0.031</v>
      </c>
      <c r="FX588">
        <v>0.02</v>
      </c>
      <c r="FY588">
        <v>0.05</v>
      </c>
      <c r="FZ588">
        <v>420</v>
      </c>
      <c r="GA588">
        <v>16</v>
      </c>
      <c r="GB588">
        <v>0.01</v>
      </c>
      <c r="GC588">
        <v>0.1</v>
      </c>
      <c r="GD588">
        <v>-42.6984731707317</v>
      </c>
      <c r="GE588">
        <v>-0.5423268292683029</v>
      </c>
      <c r="GF588">
        <v>0.1395807852881399</v>
      </c>
      <c r="GG588">
        <v>0</v>
      </c>
      <c r="GH588">
        <v>390.385705882353</v>
      </c>
      <c r="GI588">
        <v>1.951902223717579</v>
      </c>
      <c r="GJ588">
        <v>0.2927704912617232</v>
      </c>
      <c r="GK588">
        <v>-1</v>
      </c>
      <c r="GL588">
        <v>1.473396097560975</v>
      </c>
      <c r="GM588">
        <v>-0.03105135888501951</v>
      </c>
      <c r="GN588">
        <v>0.004615633496698778</v>
      </c>
      <c r="GO588">
        <v>1</v>
      </c>
      <c r="GP588">
        <v>1</v>
      </c>
      <c r="GQ588">
        <v>2</v>
      </c>
      <c r="GR588" t="s">
        <v>442</v>
      </c>
      <c r="GS588">
        <v>3.13571</v>
      </c>
      <c r="GT588">
        <v>2.68998</v>
      </c>
      <c r="GU588">
        <v>0.220761</v>
      </c>
      <c r="GV588">
        <v>0.222445</v>
      </c>
      <c r="GW588">
        <v>0.103744</v>
      </c>
      <c r="GX588">
        <v>0.0978374</v>
      </c>
      <c r="GY588">
        <v>24734.3</v>
      </c>
      <c r="GZ588">
        <v>24731.7</v>
      </c>
      <c r="HA588">
        <v>29513.1</v>
      </c>
      <c r="HB588">
        <v>29399</v>
      </c>
      <c r="HC588">
        <v>34948.6</v>
      </c>
      <c r="HD588">
        <v>35131.9</v>
      </c>
      <c r="HE588">
        <v>41527.9</v>
      </c>
      <c r="HF588">
        <v>41766.7</v>
      </c>
      <c r="HG588">
        <v>1.92122</v>
      </c>
      <c r="HH588">
        <v>1.88168</v>
      </c>
      <c r="HI588">
        <v>0.08901580000000001</v>
      </c>
      <c r="HJ588">
        <v>0</v>
      </c>
      <c r="HK588">
        <v>28.5457</v>
      </c>
      <c r="HL588">
        <v>999.9</v>
      </c>
      <c r="HM588">
        <v>51.9</v>
      </c>
      <c r="HN588">
        <v>31</v>
      </c>
      <c r="HO588">
        <v>25.72</v>
      </c>
      <c r="HP588">
        <v>62.074</v>
      </c>
      <c r="HQ588">
        <v>25.4728</v>
      </c>
      <c r="HR588">
        <v>1</v>
      </c>
      <c r="HS588">
        <v>0.12358</v>
      </c>
      <c r="HT588">
        <v>0.20076</v>
      </c>
      <c r="HU588">
        <v>20.3401</v>
      </c>
      <c r="HV588">
        <v>5.21699</v>
      </c>
      <c r="HW588">
        <v>12.0108</v>
      </c>
      <c r="HX588">
        <v>4.98845</v>
      </c>
      <c r="HY588">
        <v>3.28768</v>
      </c>
      <c r="HZ588">
        <v>9999</v>
      </c>
      <c r="IA588">
        <v>9999</v>
      </c>
      <c r="IB588">
        <v>9999</v>
      </c>
      <c r="IC588">
        <v>7</v>
      </c>
      <c r="ID588">
        <v>1.86759</v>
      </c>
      <c r="IE588">
        <v>1.86676</v>
      </c>
      <c r="IF588">
        <v>1.86603</v>
      </c>
      <c r="IG588">
        <v>1.866</v>
      </c>
      <c r="IH588">
        <v>1.86783</v>
      </c>
      <c r="II588">
        <v>1.87027</v>
      </c>
      <c r="IJ588">
        <v>1.86899</v>
      </c>
      <c r="IK588">
        <v>1.87042</v>
      </c>
      <c r="IL588">
        <v>0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-1.49</v>
      </c>
      <c r="IZ588">
        <v>0.1193</v>
      </c>
      <c r="JA588">
        <v>-0.08430758455233166</v>
      </c>
      <c r="JB588">
        <v>-0.0005046786976645747</v>
      </c>
      <c r="JC588">
        <v>-2.788243218172637E-07</v>
      </c>
      <c r="JD588">
        <v>-1.458253586176284E-11</v>
      </c>
      <c r="JE588">
        <v>-0.06436460862781151</v>
      </c>
      <c r="JF588">
        <v>-0.004978686969522418</v>
      </c>
      <c r="JG588">
        <v>0.0008967905392753483</v>
      </c>
      <c r="JH588">
        <v>-1.433903952826167E-05</v>
      </c>
      <c r="JI588">
        <v>4</v>
      </c>
      <c r="JJ588">
        <v>2332</v>
      </c>
      <c r="JK588">
        <v>1</v>
      </c>
      <c r="JL588">
        <v>26</v>
      </c>
      <c r="JM588">
        <v>192977.7</v>
      </c>
      <c r="JN588">
        <v>192977.8</v>
      </c>
      <c r="JO588">
        <v>2.93091</v>
      </c>
      <c r="JP588">
        <v>2.23755</v>
      </c>
      <c r="JQ588">
        <v>1.39771</v>
      </c>
      <c r="JR588">
        <v>2.34741</v>
      </c>
      <c r="JS588">
        <v>1.49536</v>
      </c>
      <c r="JT588">
        <v>2.57935</v>
      </c>
      <c r="JU588">
        <v>36.5759</v>
      </c>
      <c r="JV588">
        <v>24.0612</v>
      </c>
      <c r="JW588">
        <v>18</v>
      </c>
      <c r="JX588">
        <v>491.229</v>
      </c>
      <c r="JY588">
        <v>456.06</v>
      </c>
      <c r="JZ588">
        <v>27.7187</v>
      </c>
      <c r="KA588">
        <v>29.1739</v>
      </c>
      <c r="KB588">
        <v>30.0004</v>
      </c>
      <c r="KC588">
        <v>28.9282</v>
      </c>
      <c r="KD588">
        <v>28.8472</v>
      </c>
      <c r="KE588">
        <v>58.6562</v>
      </c>
      <c r="KF588">
        <v>23.1374</v>
      </c>
      <c r="KG588">
        <v>74.6452</v>
      </c>
      <c r="KH588">
        <v>27.7095</v>
      </c>
      <c r="KI588">
        <v>1536.41</v>
      </c>
      <c r="KJ588">
        <v>21.5258</v>
      </c>
      <c r="KK588">
        <v>100.863</v>
      </c>
      <c r="KL588">
        <v>100.436</v>
      </c>
    </row>
    <row r="589" spans="1:298">
      <c r="A589">
        <v>573</v>
      </c>
      <c r="B589">
        <v>1758826093</v>
      </c>
      <c r="C589">
        <v>13057.90000009537</v>
      </c>
      <c r="D589" t="s">
        <v>1595</v>
      </c>
      <c r="E589" t="s">
        <v>1596</v>
      </c>
      <c r="F589">
        <v>5</v>
      </c>
      <c r="G589" t="s">
        <v>1412</v>
      </c>
      <c r="H589" t="s">
        <v>437</v>
      </c>
      <c r="I589" t="s">
        <v>438</v>
      </c>
      <c r="J589">
        <v>1758826085.5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1560.297308541303</v>
      </c>
      <c r="AL589">
        <v>1527.70903030303</v>
      </c>
      <c r="AM589">
        <v>3.41330345728394</v>
      </c>
      <c r="AN589">
        <v>65.06535243092706</v>
      </c>
      <c r="AO589">
        <f>(AQ589 - AP589 + DZ589*1E3/(8.314*(EB589+273.15)) * AS589/DY589 * AR589) * DY589/(100*DM589) * 1000/(1000 - AQ589)</f>
        <v>0</v>
      </c>
      <c r="AP589">
        <v>21.52916174348325</v>
      </c>
      <c r="AQ589">
        <v>22.98354727272726</v>
      </c>
      <c r="AR589">
        <v>-7.707844187591191E-05</v>
      </c>
      <c r="AS589">
        <v>107.8944392308671</v>
      </c>
      <c r="AT589">
        <v>0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2.7</v>
      </c>
      <c r="DN589">
        <v>0.5</v>
      </c>
      <c r="DO589" t="s">
        <v>440</v>
      </c>
      <c r="DP589">
        <v>2</v>
      </c>
      <c r="DQ589" t="b">
        <v>1</v>
      </c>
      <c r="DR589">
        <v>1758826085.5</v>
      </c>
      <c r="DS589">
        <v>1469.203703703703</v>
      </c>
      <c r="DT589">
        <v>1511.953333333334</v>
      </c>
      <c r="DU589">
        <v>22.99072222222222</v>
      </c>
      <c r="DV589">
        <v>21.52519259259259</v>
      </c>
      <c r="DW589">
        <v>1470.68037037037</v>
      </c>
      <c r="DX589">
        <v>22.8713962962963</v>
      </c>
      <c r="DY589">
        <v>499.9897037037037</v>
      </c>
      <c r="DZ589">
        <v>91.04000740740742</v>
      </c>
      <c r="EA589">
        <v>0.02961967407407407</v>
      </c>
      <c r="EB589">
        <v>29.78622592592593</v>
      </c>
      <c r="EC589">
        <v>30.00406666666667</v>
      </c>
      <c r="ED589">
        <v>999.9000000000001</v>
      </c>
      <c r="EE589">
        <v>0</v>
      </c>
      <c r="EF589">
        <v>0</v>
      </c>
      <c r="EG589">
        <v>9997.283703703704</v>
      </c>
      <c r="EH589">
        <v>0</v>
      </c>
      <c r="EI589">
        <v>11.80826666666667</v>
      </c>
      <c r="EJ589">
        <v>-42.74902592592593</v>
      </c>
      <c r="EK589">
        <v>1503.777037037037</v>
      </c>
      <c r="EL589">
        <v>1545.214074074074</v>
      </c>
      <c r="EM589">
        <v>1.465522592592593</v>
      </c>
      <c r="EN589">
        <v>1511.953333333334</v>
      </c>
      <c r="EO589">
        <v>21.52519259259259</v>
      </c>
      <c r="EP589">
        <v>2.093074444444444</v>
      </c>
      <c r="EQ589">
        <v>1.959653333333333</v>
      </c>
      <c r="ER589">
        <v>18.16657777777778</v>
      </c>
      <c r="ES589">
        <v>17.12206296296296</v>
      </c>
      <c r="ET589">
        <v>1999.948518518518</v>
      </c>
      <c r="EU589">
        <v>0.9800032592592592</v>
      </c>
      <c r="EV589">
        <v>0.01999638888888889</v>
      </c>
      <c r="EW589">
        <v>0</v>
      </c>
      <c r="EX589">
        <v>390.647</v>
      </c>
      <c r="EY589">
        <v>5.00097</v>
      </c>
      <c r="EZ589">
        <v>7857.566296296297</v>
      </c>
      <c r="FA589">
        <v>16707.16666666667</v>
      </c>
      <c r="FB589">
        <v>41.465</v>
      </c>
      <c r="FC589">
        <v>41.89566666666666</v>
      </c>
      <c r="FD589">
        <v>41.42551851851852</v>
      </c>
      <c r="FE589">
        <v>41.5</v>
      </c>
      <c r="FF589">
        <v>41.93699999999999</v>
      </c>
      <c r="FG589">
        <v>1955.058518518518</v>
      </c>
      <c r="FH589">
        <v>39.89000000000001</v>
      </c>
      <c r="FI589">
        <v>0</v>
      </c>
      <c r="FJ589">
        <v>1758826094.4</v>
      </c>
      <c r="FK589">
        <v>0</v>
      </c>
      <c r="FL589">
        <v>390.6624</v>
      </c>
      <c r="FM589">
        <v>1.873384631985068</v>
      </c>
      <c r="FN589">
        <v>39.83692301917451</v>
      </c>
      <c r="FO589">
        <v>7858.029199999999</v>
      </c>
      <c r="FP589">
        <v>15</v>
      </c>
      <c r="FQ589">
        <v>0</v>
      </c>
      <c r="FR589" t="s">
        <v>441</v>
      </c>
      <c r="FS589">
        <v>1747247426.5</v>
      </c>
      <c r="FT589">
        <v>1747247420.5</v>
      </c>
      <c r="FU589">
        <v>0</v>
      </c>
      <c r="FV589">
        <v>1.027</v>
      </c>
      <c r="FW589">
        <v>0.031</v>
      </c>
      <c r="FX589">
        <v>0.02</v>
      </c>
      <c r="FY589">
        <v>0.05</v>
      </c>
      <c r="FZ589">
        <v>420</v>
      </c>
      <c r="GA589">
        <v>16</v>
      </c>
      <c r="GB589">
        <v>0.01</v>
      </c>
      <c r="GC589">
        <v>0.1</v>
      </c>
      <c r="GD589">
        <v>-42.72388048780488</v>
      </c>
      <c r="GE589">
        <v>-0.3634013937281596</v>
      </c>
      <c r="GF589">
        <v>0.1314523324891392</v>
      </c>
      <c r="GG589">
        <v>0</v>
      </c>
      <c r="GH589">
        <v>390.543205882353</v>
      </c>
      <c r="GI589">
        <v>1.549625674185573</v>
      </c>
      <c r="GJ589">
        <v>0.2474682129809519</v>
      </c>
      <c r="GK589">
        <v>-1</v>
      </c>
      <c r="GL589">
        <v>1.46954756097561</v>
      </c>
      <c r="GM589">
        <v>-0.0746579790940784</v>
      </c>
      <c r="GN589">
        <v>0.007623915126497554</v>
      </c>
      <c r="GO589">
        <v>1</v>
      </c>
      <c r="GP589">
        <v>1</v>
      </c>
      <c r="GQ589">
        <v>2</v>
      </c>
      <c r="GR589" t="s">
        <v>442</v>
      </c>
      <c r="GS589">
        <v>3.13579</v>
      </c>
      <c r="GT589">
        <v>2.68936</v>
      </c>
      <c r="GU589">
        <v>0.222265</v>
      </c>
      <c r="GV589">
        <v>0.223903</v>
      </c>
      <c r="GW589">
        <v>0.103725</v>
      </c>
      <c r="GX589">
        <v>0.0978435</v>
      </c>
      <c r="GY589">
        <v>24686.3</v>
      </c>
      <c r="GZ589">
        <v>24685.3</v>
      </c>
      <c r="HA589">
        <v>29512.8</v>
      </c>
      <c r="HB589">
        <v>29399</v>
      </c>
      <c r="HC589">
        <v>34949.2</v>
      </c>
      <c r="HD589">
        <v>35131.8</v>
      </c>
      <c r="HE589">
        <v>41527.7</v>
      </c>
      <c r="HF589">
        <v>41766.8</v>
      </c>
      <c r="HG589">
        <v>1.92135</v>
      </c>
      <c r="HH589">
        <v>1.8818</v>
      </c>
      <c r="HI589">
        <v>0.0888854</v>
      </c>
      <c r="HJ589">
        <v>0</v>
      </c>
      <c r="HK589">
        <v>28.5457</v>
      </c>
      <c r="HL589">
        <v>999.9</v>
      </c>
      <c r="HM589">
        <v>51.9</v>
      </c>
      <c r="HN589">
        <v>31</v>
      </c>
      <c r="HO589">
        <v>25.7193</v>
      </c>
      <c r="HP589">
        <v>62.054</v>
      </c>
      <c r="HQ589">
        <v>25.4567</v>
      </c>
      <c r="HR589">
        <v>1</v>
      </c>
      <c r="HS589">
        <v>0.123643</v>
      </c>
      <c r="HT589">
        <v>0.150861</v>
      </c>
      <c r="HU589">
        <v>20.3405</v>
      </c>
      <c r="HV589">
        <v>5.21789</v>
      </c>
      <c r="HW589">
        <v>12.0117</v>
      </c>
      <c r="HX589">
        <v>4.989</v>
      </c>
      <c r="HY589">
        <v>3.28775</v>
      </c>
      <c r="HZ589">
        <v>9999</v>
      </c>
      <c r="IA589">
        <v>9999</v>
      </c>
      <c r="IB589">
        <v>9999</v>
      </c>
      <c r="IC589">
        <v>7</v>
      </c>
      <c r="ID589">
        <v>1.86761</v>
      </c>
      <c r="IE589">
        <v>1.86676</v>
      </c>
      <c r="IF589">
        <v>1.86602</v>
      </c>
      <c r="IG589">
        <v>1.866</v>
      </c>
      <c r="IH589">
        <v>1.86784</v>
      </c>
      <c r="II589">
        <v>1.87027</v>
      </c>
      <c r="IJ589">
        <v>1.86898</v>
      </c>
      <c r="IK589">
        <v>1.87043</v>
      </c>
      <c r="IL589">
        <v>0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-1.51</v>
      </c>
      <c r="IZ589">
        <v>0.1192</v>
      </c>
      <c r="JA589">
        <v>-0.08430758455233166</v>
      </c>
      <c r="JB589">
        <v>-0.0005046786976645747</v>
      </c>
      <c r="JC589">
        <v>-2.788243218172637E-07</v>
      </c>
      <c r="JD589">
        <v>-1.458253586176284E-11</v>
      </c>
      <c r="JE589">
        <v>-0.06436460862781151</v>
      </c>
      <c r="JF589">
        <v>-0.004978686969522418</v>
      </c>
      <c r="JG589">
        <v>0.0008967905392753483</v>
      </c>
      <c r="JH589">
        <v>-1.433903952826167E-05</v>
      </c>
      <c r="JI589">
        <v>4</v>
      </c>
      <c r="JJ589">
        <v>2332</v>
      </c>
      <c r="JK589">
        <v>1</v>
      </c>
      <c r="JL589">
        <v>26</v>
      </c>
      <c r="JM589">
        <v>192977.8</v>
      </c>
      <c r="JN589">
        <v>192977.9</v>
      </c>
      <c r="JO589">
        <v>2.95288</v>
      </c>
      <c r="JP589">
        <v>2.23755</v>
      </c>
      <c r="JQ589">
        <v>1.39648</v>
      </c>
      <c r="JR589">
        <v>2.34741</v>
      </c>
      <c r="JS589">
        <v>1.49536</v>
      </c>
      <c r="JT589">
        <v>2.5354</v>
      </c>
      <c r="JU589">
        <v>36.5759</v>
      </c>
      <c r="JV589">
        <v>24.0525</v>
      </c>
      <c r="JW589">
        <v>18</v>
      </c>
      <c r="JX589">
        <v>491.335</v>
      </c>
      <c r="JY589">
        <v>456.171</v>
      </c>
      <c r="JZ589">
        <v>27.7092</v>
      </c>
      <c r="KA589">
        <v>29.177</v>
      </c>
      <c r="KB589">
        <v>30.0003</v>
      </c>
      <c r="KC589">
        <v>28.9316</v>
      </c>
      <c r="KD589">
        <v>28.8513</v>
      </c>
      <c r="KE589">
        <v>59.2098</v>
      </c>
      <c r="KF589">
        <v>23.1374</v>
      </c>
      <c r="KG589">
        <v>74.6452</v>
      </c>
      <c r="KH589">
        <v>27.7163</v>
      </c>
      <c r="KI589">
        <v>1556.44</v>
      </c>
      <c r="KJ589">
        <v>21.537</v>
      </c>
      <c r="KK589">
        <v>100.862</v>
      </c>
      <c r="KL589">
        <v>100.436</v>
      </c>
    </row>
    <row r="590" spans="1:298">
      <c r="A590">
        <v>574</v>
      </c>
      <c r="B590">
        <v>1758826098</v>
      </c>
      <c r="C590">
        <v>13062.90000009537</v>
      </c>
      <c r="D590" t="s">
        <v>1597</v>
      </c>
      <c r="E590" t="s">
        <v>1598</v>
      </c>
      <c r="F590">
        <v>5</v>
      </c>
      <c r="G590" t="s">
        <v>1412</v>
      </c>
      <c r="H590" t="s">
        <v>437</v>
      </c>
      <c r="I590" t="s">
        <v>438</v>
      </c>
      <c r="J590">
        <v>1758826090.214286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1577.444006844302</v>
      </c>
      <c r="AL590">
        <v>1544.702303030303</v>
      </c>
      <c r="AM590">
        <v>3.400260632738755</v>
      </c>
      <c r="AN590">
        <v>65.06535243092706</v>
      </c>
      <c r="AO590">
        <f>(AQ590 - AP590 + DZ590*1E3/(8.314*(EB590+273.15)) * AS590/DY590 * AR590) * DY590/(100*DM590) * 1000/(1000 - AQ590)</f>
        <v>0</v>
      </c>
      <c r="AP590">
        <v>21.52979728328276</v>
      </c>
      <c r="AQ590">
        <v>22.97717575757575</v>
      </c>
      <c r="AR590">
        <v>-6.886299655532561E-05</v>
      </c>
      <c r="AS590">
        <v>107.8944392308671</v>
      </c>
      <c r="AT590">
        <v>0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2.7</v>
      </c>
      <c r="DN590">
        <v>0.5</v>
      </c>
      <c r="DO590" t="s">
        <v>440</v>
      </c>
      <c r="DP590">
        <v>2</v>
      </c>
      <c r="DQ590" t="b">
        <v>1</v>
      </c>
      <c r="DR590">
        <v>1758826090.214286</v>
      </c>
      <c r="DS590">
        <v>1484.94</v>
      </c>
      <c r="DT590">
        <v>1527.729285714286</v>
      </c>
      <c r="DU590">
        <v>22.98580714285714</v>
      </c>
      <c r="DV590">
        <v>21.52778214285714</v>
      </c>
      <c r="DW590">
        <v>1486.439285714285</v>
      </c>
      <c r="DX590">
        <v>22.86655000000001</v>
      </c>
      <c r="DY590">
        <v>499.9895</v>
      </c>
      <c r="DZ590">
        <v>91.03940357142856</v>
      </c>
      <c r="EA590">
        <v>0.02952810714285714</v>
      </c>
      <c r="EB590">
        <v>29.78631071428572</v>
      </c>
      <c r="EC590">
        <v>30.00332142857143</v>
      </c>
      <c r="ED590">
        <v>999.9000000000002</v>
      </c>
      <c r="EE590">
        <v>0</v>
      </c>
      <c r="EF590">
        <v>0</v>
      </c>
      <c r="EG590">
        <v>9999.121071428572</v>
      </c>
      <c r="EH590">
        <v>0</v>
      </c>
      <c r="EI590">
        <v>11.81096428571429</v>
      </c>
      <c r="EJ590">
        <v>-42.78897142857143</v>
      </c>
      <c r="EK590">
        <v>1519.876785714285</v>
      </c>
      <c r="EL590">
        <v>1561.341785714286</v>
      </c>
      <c r="EM590">
        <v>1.458012142857143</v>
      </c>
      <c r="EN590">
        <v>1527.729285714286</v>
      </c>
      <c r="EO590">
        <v>21.52778214285714</v>
      </c>
      <c r="EP590">
        <v>2.092613571428571</v>
      </c>
      <c r="EQ590">
        <v>1.959876785714286</v>
      </c>
      <c r="ER590">
        <v>18.16307142857143</v>
      </c>
      <c r="ES590">
        <v>17.12386071428572</v>
      </c>
      <c r="ET590">
        <v>1999.982142857143</v>
      </c>
      <c r="EU590">
        <v>0.9800036071428568</v>
      </c>
      <c r="EV590">
        <v>0.01999601071428572</v>
      </c>
      <c r="EW590">
        <v>0</v>
      </c>
      <c r="EX590">
        <v>390.8308214285715</v>
      </c>
      <c r="EY590">
        <v>5.00097</v>
      </c>
      <c r="EZ590">
        <v>7860.643928571429</v>
      </c>
      <c r="FA590">
        <v>16707.45</v>
      </c>
      <c r="FB590">
        <v>41.47525</v>
      </c>
      <c r="FC590">
        <v>41.90157142857142</v>
      </c>
      <c r="FD590">
        <v>41.42592857142856</v>
      </c>
      <c r="FE590">
        <v>41.5</v>
      </c>
      <c r="FF590">
        <v>41.93699999999999</v>
      </c>
      <c r="FG590">
        <v>1955.092142857143</v>
      </c>
      <c r="FH590">
        <v>39.89000000000001</v>
      </c>
      <c r="FI590">
        <v>0</v>
      </c>
      <c r="FJ590">
        <v>1758826099.2</v>
      </c>
      <c r="FK590">
        <v>0</v>
      </c>
      <c r="FL590">
        <v>390.825</v>
      </c>
      <c r="FM590">
        <v>2.852692322853775</v>
      </c>
      <c r="FN590">
        <v>36.98153844736657</v>
      </c>
      <c r="FO590">
        <v>7861.032400000001</v>
      </c>
      <c r="FP590">
        <v>15</v>
      </c>
      <c r="FQ590">
        <v>0</v>
      </c>
      <c r="FR590" t="s">
        <v>441</v>
      </c>
      <c r="FS590">
        <v>1747247426.5</v>
      </c>
      <c r="FT590">
        <v>1747247420.5</v>
      </c>
      <c r="FU590">
        <v>0</v>
      </c>
      <c r="FV590">
        <v>1.027</v>
      </c>
      <c r="FW590">
        <v>0.031</v>
      </c>
      <c r="FX590">
        <v>0.02</v>
      </c>
      <c r="FY590">
        <v>0.05</v>
      </c>
      <c r="FZ590">
        <v>420</v>
      </c>
      <c r="GA590">
        <v>16</v>
      </c>
      <c r="GB590">
        <v>0.01</v>
      </c>
      <c r="GC590">
        <v>0.1</v>
      </c>
      <c r="GD590">
        <v>-42.77250249999999</v>
      </c>
      <c r="GE590">
        <v>-0.3427575984989927</v>
      </c>
      <c r="GF590">
        <v>0.1277940481546383</v>
      </c>
      <c r="GG590">
        <v>0</v>
      </c>
      <c r="GH590">
        <v>390.7322352941176</v>
      </c>
      <c r="GI590">
        <v>2.152941184779643</v>
      </c>
      <c r="GJ590">
        <v>0.2993493983353535</v>
      </c>
      <c r="GK590">
        <v>-1</v>
      </c>
      <c r="GL590">
        <v>1.4620205</v>
      </c>
      <c r="GM590">
        <v>-0.09445756097561192</v>
      </c>
      <c r="GN590">
        <v>0.009118778139093005</v>
      </c>
      <c r="GO590">
        <v>1</v>
      </c>
      <c r="GP590">
        <v>1</v>
      </c>
      <c r="GQ590">
        <v>2</v>
      </c>
      <c r="GR590" t="s">
        <v>442</v>
      </c>
      <c r="GS590">
        <v>3.13559</v>
      </c>
      <c r="GT590">
        <v>2.68968</v>
      </c>
      <c r="GU590">
        <v>0.223755</v>
      </c>
      <c r="GV590">
        <v>0.225332</v>
      </c>
      <c r="GW590">
        <v>0.103703</v>
      </c>
      <c r="GX590">
        <v>0.0978494</v>
      </c>
      <c r="GY590">
        <v>24639.5</v>
      </c>
      <c r="GZ590">
        <v>24639.7</v>
      </c>
      <c r="HA590">
        <v>29513.6</v>
      </c>
      <c r="HB590">
        <v>29398.9</v>
      </c>
      <c r="HC590">
        <v>34951.1</v>
      </c>
      <c r="HD590">
        <v>35131.3</v>
      </c>
      <c r="HE590">
        <v>41528.8</v>
      </c>
      <c r="HF590">
        <v>41766.5</v>
      </c>
      <c r="HG590">
        <v>1.92078</v>
      </c>
      <c r="HH590">
        <v>1.8819</v>
      </c>
      <c r="HI590">
        <v>0.09076670000000001</v>
      </c>
      <c r="HJ590">
        <v>0</v>
      </c>
      <c r="HK590">
        <v>28.5457</v>
      </c>
      <c r="HL590">
        <v>999.9</v>
      </c>
      <c r="HM590">
        <v>51.9</v>
      </c>
      <c r="HN590">
        <v>31</v>
      </c>
      <c r="HO590">
        <v>25.7186</v>
      </c>
      <c r="HP590">
        <v>62.124</v>
      </c>
      <c r="HQ590">
        <v>25.4768</v>
      </c>
      <c r="HR590">
        <v>1</v>
      </c>
      <c r="HS590">
        <v>0.123854</v>
      </c>
      <c r="HT590">
        <v>0.134107</v>
      </c>
      <c r="HU590">
        <v>20.3404</v>
      </c>
      <c r="HV590">
        <v>5.21684</v>
      </c>
      <c r="HW590">
        <v>12.0111</v>
      </c>
      <c r="HX590">
        <v>4.98865</v>
      </c>
      <c r="HY590">
        <v>3.28763</v>
      </c>
      <c r="HZ590">
        <v>9999</v>
      </c>
      <c r="IA590">
        <v>9999</v>
      </c>
      <c r="IB590">
        <v>9999</v>
      </c>
      <c r="IC590">
        <v>7</v>
      </c>
      <c r="ID590">
        <v>1.86762</v>
      </c>
      <c r="IE590">
        <v>1.86676</v>
      </c>
      <c r="IF590">
        <v>1.86603</v>
      </c>
      <c r="IG590">
        <v>1.866</v>
      </c>
      <c r="IH590">
        <v>1.86784</v>
      </c>
      <c r="II590">
        <v>1.87029</v>
      </c>
      <c r="IJ590">
        <v>1.86897</v>
      </c>
      <c r="IK590">
        <v>1.87043</v>
      </c>
      <c r="IL590">
        <v>0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-1.53</v>
      </c>
      <c r="IZ590">
        <v>0.1191</v>
      </c>
      <c r="JA590">
        <v>-0.08430758455233166</v>
      </c>
      <c r="JB590">
        <v>-0.0005046786976645747</v>
      </c>
      <c r="JC590">
        <v>-2.788243218172637E-07</v>
      </c>
      <c r="JD590">
        <v>-1.458253586176284E-11</v>
      </c>
      <c r="JE590">
        <v>-0.06436460862781151</v>
      </c>
      <c r="JF590">
        <v>-0.004978686969522418</v>
      </c>
      <c r="JG590">
        <v>0.0008967905392753483</v>
      </c>
      <c r="JH590">
        <v>-1.433903952826167E-05</v>
      </c>
      <c r="JI590">
        <v>4</v>
      </c>
      <c r="JJ590">
        <v>2332</v>
      </c>
      <c r="JK590">
        <v>1</v>
      </c>
      <c r="JL590">
        <v>26</v>
      </c>
      <c r="JM590">
        <v>192977.9</v>
      </c>
      <c r="JN590">
        <v>192978</v>
      </c>
      <c r="JO590">
        <v>2.97974</v>
      </c>
      <c r="JP590">
        <v>2.23755</v>
      </c>
      <c r="JQ590">
        <v>1.39771</v>
      </c>
      <c r="JR590">
        <v>2.34741</v>
      </c>
      <c r="JS590">
        <v>1.49536</v>
      </c>
      <c r="JT590">
        <v>2.55493</v>
      </c>
      <c r="JU590">
        <v>36.5759</v>
      </c>
      <c r="JV590">
        <v>24.0612</v>
      </c>
      <c r="JW590">
        <v>18</v>
      </c>
      <c r="JX590">
        <v>490.998</v>
      </c>
      <c r="JY590">
        <v>456.257</v>
      </c>
      <c r="JZ590">
        <v>27.7138</v>
      </c>
      <c r="KA590">
        <v>29.1807</v>
      </c>
      <c r="KB590">
        <v>30.0001</v>
      </c>
      <c r="KC590">
        <v>28.935</v>
      </c>
      <c r="KD590">
        <v>28.8544</v>
      </c>
      <c r="KE590">
        <v>59.6409</v>
      </c>
      <c r="KF590">
        <v>23.1374</v>
      </c>
      <c r="KG590">
        <v>74.6452</v>
      </c>
      <c r="KH590">
        <v>27.7184</v>
      </c>
      <c r="KI590">
        <v>1569.8</v>
      </c>
      <c r="KJ590">
        <v>21.5505</v>
      </c>
      <c r="KK590">
        <v>100.865</v>
      </c>
      <c r="KL590">
        <v>100.435</v>
      </c>
    </row>
    <row r="591" spans="1:298">
      <c r="A591">
        <v>575</v>
      </c>
      <c r="B591">
        <v>1758826103</v>
      </c>
      <c r="C591">
        <v>13067.90000009537</v>
      </c>
      <c r="D591" t="s">
        <v>1599</v>
      </c>
      <c r="E591" t="s">
        <v>1600</v>
      </c>
      <c r="F591">
        <v>5</v>
      </c>
      <c r="G591" t="s">
        <v>1412</v>
      </c>
      <c r="H591" t="s">
        <v>437</v>
      </c>
      <c r="I591" t="s">
        <v>438</v>
      </c>
      <c r="J591">
        <v>1758826095.5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1593.480344318708</v>
      </c>
      <c r="AL591">
        <v>1561.452909090909</v>
      </c>
      <c r="AM591">
        <v>3.331263829104188</v>
      </c>
      <c r="AN591">
        <v>65.06535243092706</v>
      </c>
      <c r="AO591">
        <f>(AQ591 - AP591 + DZ591*1E3/(8.314*(EB591+273.15)) * AS591/DY591 * AR591) * DY591/(100*DM591) * 1000/(1000 - AQ591)</f>
        <v>0</v>
      </c>
      <c r="AP591">
        <v>21.53308347035</v>
      </c>
      <c r="AQ591">
        <v>22.97148363636364</v>
      </c>
      <c r="AR591">
        <v>-4.981545998187492E-05</v>
      </c>
      <c r="AS591">
        <v>107.8944392308671</v>
      </c>
      <c r="AT591">
        <v>0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2.7</v>
      </c>
      <c r="DN591">
        <v>0.5</v>
      </c>
      <c r="DO591" t="s">
        <v>440</v>
      </c>
      <c r="DP591">
        <v>2</v>
      </c>
      <c r="DQ591" t="b">
        <v>1</v>
      </c>
      <c r="DR591">
        <v>1758826095.5</v>
      </c>
      <c r="DS591">
        <v>1502.531481481482</v>
      </c>
      <c r="DT591">
        <v>1545.04</v>
      </c>
      <c r="DU591">
        <v>22.97986296296296</v>
      </c>
      <c r="DV591">
        <v>21.53041851851852</v>
      </c>
      <c r="DW591">
        <v>1504.055555555556</v>
      </c>
      <c r="DX591">
        <v>22.86068148148148</v>
      </c>
      <c r="DY591">
        <v>500.0042222222222</v>
      </c>
      <c r="DZ591">
        <v>91.03860370370369</v>
      </c>
      <c r="EA591">
        <v>0.02940830740740741</v>
      </c>
      <c r="EB591">
        <v>29.78706666666667</v>
      </c>
      <c r="EC591">
        <v>30.00586296296296</v>
      </c>
      <c r="ED591">
        <v>999.9000000000001</v>
      </c>
      <c r="EE591">
        <v>0</v>
      </c>
      <c r="EF591">
        <v>0</v>
      </c>
      <c r="EG591">
        <v>10003.18666666667</v>
      </c>
      <c r="EH591">
        <v>0</v>
      </c>
      <c r="EI591">
        <v>11.81123703703704</v>
      </c>
      <c r="EJ591">
        <v>-42.50884814814814</v>
      </c>
      <c r="EK591">
        <v>1537.872592592592</v>
      </c>
      <c r="EL591">
        <v>1579.038518518518</v>
      </c>
      <c r="EM591">
        <v>1.449438888888889</v>
      </c>
      <c r="EN591">
        <v>1545.04</v>
      </c>
      <c r="EO591">
        <v>21.53041851851852</v>
      </c>
      <c r="EP591">
        <v>2.092054444444445</v>
      </c>
      <c r="EQ591">
        <v>1.960098888888889</v>
      </c>
      <c r="ER591">
        <v>18.15881111111111</v>
      </c>
      <c r="ES591">
        <v>17.12564444444444</v>
      </c>
      <c r="ET591">
        <v>1999.975555555556</v>
      </c>
      <c r="EU591">
        <v>0.9800035555555554</v>
      </c>
      <c r="EV591">
        <v>0.01999607037037037</v>
      </c>
      <c r="EW591">
        <v>0</v>
      </c>
      <c r="EX591">
        <v>390.9579629629629</v>
      </c>
      <c r="EY591">
        <v>5.00097</v>
      </c>
      <c r="EZ591">
        <v>7863.789629629629</v>
      </c>
      <c r="FA591">
        <v>16707.39259259259</v>
      </c>
      <c r="FB591">
        <v>41.49066666666667</v>
      </c>
      <c r="FC591">
        <v>41.92322222222221</v>
      </c>
      <c r="FD591">
        <v>41.4278148148148</v>
      </c>
      <c r="FE591">
        <v>41.5</v>
      </c>
      <c r="FF591">
        <v>41.93933333333333</v>
      </c>
      <c r="FG591">
        <v>1955.085555555555</v>
      </c>
      <c r="FH591">
        <v>39.89000000000001</v>
      </c>
      <c r="FI591">
        <v>0</v>
      </c>
      <c r="FJ591">
        <v>1758826104</v>
      </c>
      <c r="FK591">
        <v>0</v>
      </c>
      <c r="FL591">
        <v>390.96308</v>
      </c>
      <c r="FM591">
        <v>1.826076931431053</v>
      </c>
      <c r="FN591">
        <v>33.61923065432811</v>
      </c>
      <c r="FO591">
        <v>7863.9032</v>
      </c>
      <c r="FP591">
        <v>15</v>
      </c>
      <c r="FQ591">
        <v>0</v>
      </c>
      <c r="FR591" t="s">
        <v>441</v>
      </c>
      <c r="FS591">
        <v>1747247426.5</v>
      </c>
      <c r="FT591">
        <v>1747247420.5</v>
      </c>
      <c r="FU591">
        <v>0</v>
      </c>
      <c r="FV591">
        <v>1.027</v>
      </c>
      <c r="FW591">
        <v>0.031</v>
      </c>
      <c r="FX591">
        <v>0.02</v>
      </c>
      <c r="FY591">
        <v>0.05</v>
      </c>
      <c r="FZ591">
        <v>420</v>
      </c>
      <c r="GA591">
        <v>16</v>
      </c>
      <c r="GB591">
        <v>0.01</v>
      </c>
      <c r="GC591">
        <v>0.1</v>
      </c>
      <c r="GD591">
        <v>-42.63214390243903</v>
      </c>
      <c r="GE591">
        <v>2.572699651567976</v>
      </c>
      <c r="GF591">
        <v>0.355156379880943</v>
      </c>
      <c r="GG591">
        <v>0</v>
      </c>
      <c r="GH591">
        <v>390.8382647058824</v>
      </c>
      <c r="GI591">
        <v>1.810160436631012</v>
      </c>
      <c r="GJ591">
        <v>0.2714006490112661</v>
      </c>
      <c r="GK591">
        <v>-1</v>
      </c>
      <c r="GL591">
        <v>1.455034390243902</v>
      </c>
      <c r="GM591">
        <v>-0.0977667595818822</v>
      </c>
      <c r="GN591">
        <v>0.009669234350292714</v>
      </c>
      <c r="GO591">
        <v>1</v>
      </c>
      <c r="GP591">
        <v>1</v>
      </c>
      <c r="GQ591">
        <v>2</v>
      </c>
      <c r="GR591" t="s">
        <v>442</v>
      </c>
      <c r="GS591">
        <v>3.13564</v>
      </c>
      <c r="GT591">
        <v>2.68981</v>
      </c>
      <c r="GU591">
        <v>0.225207</v>
      </c>
      <c r="GV591">
        <v>0.226692</v>
      </c>
      <c r="GW591">
        <v>0.103685</v>
      </c>
      <c r="GX591">
        <v>0.09785969999999999</v>
      </c>
      <c r="GY591">
        <v>24592.7</v>
      </c>
      <c r="GZ591">
        <v>24596.2</v>
      </c>
      <c r="HA591">
        <v>29512.8</v>
      </c>
      <c r="HB591">
        <v>29398.7</v>
      </c>
      <c r="HC591">
        <v>34951</v>
      </c>
      <c r="HD591">
        <v>35130.6</v>
      </c>
      <c r="HE591">
        <v>41527.8</v>
      </c>
      <c r="HF591">
        <v>41766.1</v>
      </c>
      <c r="HG591">
        <v>1.92132</v>
      </c>
      <c r="HH591">
        <v>1.8817</v>
      </c>
      <c r="HI591">
        <v>0.08998440000000001</v>
      </c>
      <c r="HJ591">
        <v>0</v>
      </c>
      <c r="HK591">
        <v>28.5457</v>
      </c>
      <c r="HL591">
        <v>999.9</v>
      </c>
      <c r="HM591">
        <v>51.9</v>
      </c>
      <c r="HN591">
        <v>31</v>
      </c>
      <c r="HO591">
        <v>25.719</v>
      </c>
      <c r="HP591">
        <v>62.014</v>
      </c>
      <c r="HQ591">
        <v>25.645</v>
      </c>
      <c r="HR591">
        <v>1</v>
      </c>
      <c r="HS591">
        <v>0.123984</v>
      </c>
      <c r="HT591">
        <v>0.143747</v>
      </c>
      <c r="HU591">
        <v>20.3406</v>
      </c>
      <c r="HV591">
        <v>5.21684</v>
      </c>
      <c r="HW591">
        <v>12.0108</v>
      </c>
      <c r="HX591">
        <v>4.98885</v>
      </c>
      <c r="HY591">
        <v>3.28768</v>
      </c>
      <c r="HZ591">
        <v>9999</v>
      </c>
      <c r="IA591">
        <v>9999</v>
      </c>
      <c r="IB591">
        <v>9999</v>
      </c>
      <c r="IC591">
        <v>7</v>
      </c>
      <c r="ID591">
        <v>1.86762</v>
      </c>
      <c r="IE591">
        <v>1.86676</v>
      </c>
      <c r="IF591">
        <v>1.86605</v>
      </c>
      <c r="IG591">
        <v>1.866</v>
      </c>
      <c r="IH591">
        <v>1.86786</v>
      </c>
      <c r="II591">
        <v>1.87031</v>
      </c>
      <c r="IJ591">
        <v>1.869</v>
      </c>
      <c r="IK591">
        <v>1.87043</v>
      </c>
      <c r="IL591">
        <v>0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-1.56</v>
      </c>
      <c r="IZ591">
        <v>0.1191</v>
      </c>
      <c r="JA591">
        <v>-0.08430758455233166</v>
      </c>
      <c r="JB591">
        <v>-0.0005046786976645747</v>
      </c>
      <c r="JC591">
        <v>-2.788243218172637E-07</v>
      </c>
      <c r="JD591">
        <v>-1.458253586176284E-11</v>
      </c>
      <c r="JE591">
        <v>-0.06436460862781151</v>
      </c>
      <c r="JF591">
        <v>-0.004978686969522418</v>
      </c>
      <c r="JG591">
        <v>0.0008967905392753483</v>
      </c>
      <c r="JH591">
        <v>-1.433903952826167E-05</v>
      </c>
      <c r="JI591">
        <v>4</v>
      </c>
      <c r="JJ591">
        <v>2332</v>
      </c>
      <c r="JK591">
        <v>1</v>
      </c>
      <c r="JL591">
        <v>26</v>
      </c>
      <c r="JM591">
        <v>192977.9</v>
      </c>
      <c r="JN591">
        <v>192978</v>
      </c>
      <c r="JO591">
        <v>3.00049</v>
      </c>
      <c r="JP591">
        <v>2.21924</v>
      </c>
      <c r="JQ591">
        <v>1.39648</v>
      </c>
      <c r="JR591">
        <v>2.34619</v>
      </c>
      <c r="JS591">
        <v>1.49536</v>
      </c>
      <c r="JT591">
        <v>2.70752</v>
      </c>
      <c r="JU591">
        <v>36.5996</v>
      </c>
      <c r="JV591">
        <v>24.07</v>
      </c>
      <c r="JW591">
        <v>18</v>
      </c>
      <c r="JX591">
        <v>491.377</v>
      </c>
      <c r="JY591">
        <v>456.16</v>
      </c>
      <c r="JZ591">
        <v>27.7166</v>
      </c>
      <c r="KA591">
        <v>29.1839</v>
      </c>
      <c r="KB591">
        <v>30.0001</v>
      </c>
      <c r="KC591">
        <v>28.9387</v>
      </c>
      <c r="KD591">
        <v>28.858</v>
      </c>
      <c r="KE591">
        <v>60.1728</v>
      </c>
      <c r="KF591">
        <v>23.1374</v>
      </c>
      <c r="KG591">
        <v>74.6452</v>
      </c>
      <c r="KH591">
        <v>27.7159</v>
      </c>
      <c r="KI591">
        <v>1589.83</v>
      </c>
      <c r="KJ591">
        <v>21.5636</v>
      </c>
      <c r="KK591">
        <v>100.863</v>
      </c>
      <c r="KL591">
        <v>100.434</v>
      </c>
    </row>
    <row r="592" spans="1:298">
      <c r="A592">
        <v>576</v>
      </c>
      <c r="B592">
        <v>1758826108</v>
      </c>
      <c r="C592">
        <v>13072.90000009537</v>
      </c>
      <c r="D592" t="s">
        <v>1601</v>
      </c>
      <c r="E592" t="s">
        <v>1602</v>
      </c>
      <c r="F592">
        <v>5</v>
      </c>
      <c r="G592" t="s">
        <v>1412</v>
      </c>
      <c r="H592" t="s">
        <v>437</v>
      </c>
      <c r="I592" t="s">
        <v>438</v>
      </c>
      <c r="J592">
        <v>1758826100.214286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1609.898520715391</v>
      </c>
      <c r="AL592">
        <v>1577.916303030303</v>
      </c>
      <c r="AM592">
        <v>3.306291422035389</v>
      </c>
      <c r="AN592">
        <v>65.06535243092706</v>
      </c>
      <c r="AO592">
        <f>(AQ592 - AP592 + DZ592*1E3/(8.314*(EB592+273.15)) * AS592/DY592 * AR592) * DY592/(100*DM592) * 1000/(1000 - AQ592)</f>
        <v>0</v>
      </c>
      <c r="AP592">
        <v>21.53613134829758</v>
      </c>
      <c r="AQ592">
        <v>22.96299878787877</v>
      </c>
      <c r="AR592">
        <v>-6.759555474877313E-05</v>
      </c>
      <c r="AS592">
        <v>107.8944392308671</v>
      </c>
      <c r="AT592">
        <v>0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2.7</v>
      </c>
      <c r="DN592">
        <v>0.5</v>
      </c>
      <c r="DO592" t="s">
        <v>440</v>
      </c>
      <c r="DP592">
        <v>2</v>
      </c>
      <c r="DQ592" t="b">
        <v>1</v>
      </c>
      <c r="DR592">
        <v>1758826100.214286</v>
      </c>
      <c r="DS592">
        <v>1518</v>
      </c>
      <c r="DT592">
        <v>1560.300357142857</v>
      </c>
      <c r="DU592">
        <v>22.97342857142857</v>
      </c>
      <c r="DV592">
        <v>21.53265</v>
      </c>
      <c r="DW592">
        <v>1519.546428571428</v>
      </c>
      <c r="DX592">
        <v>22.85433928571428</v>
      </c>
      <c r="DY592">
        <v>500.0048214285715</v>
      </c>
      <c r="DZ592">
        <v>91.03860000000002</v>
      </c>
      <c r="EA592">
        <v>0.02935323214285714</v>
      </c>
      <c r="EB592">
        <v>29.78770357142857</v>
      </c>
      <c r="EC592">
        <v>30.01532142857143</v>
      </c>
      <c r="ED592">
        <v>999.9000000000002</v>
      </c>
      <c r="EE592">
        <v>0</v>
      </c>
      <c r="EF592">
        <v>0</v>
      </c>
      <c r="EG592">
        <v>10005.28285714286</v>
      </c>
      <c r="EH592">
        <v>0</v>
      </c>
      <c r="EI592">
        <v>11.80991428571429</v>
      </c>
      <c r="EJ592">
        <v>-42.30030714285714</v>
      </c>
      <c r="EK592">
        <v>1553.694285714286</v>
      </c>
      <c r="EL592">
        <v>1594.637857142857</v>
      </c>
      <c r="EM592">
        <v>1.4407775</v>
      </c>
      <c r="EN592">
        <v>1560.300357142857</v>
      </c>
      <c r="EO592">
        <v>21.53265</v>
      </c>
      <c r="EP592">
        <v>2.091469642857143</v>
      </c>
      <c r="EQ592">
        <v>1.960302857142857</v>
      </c>
      <c r="ER592">
        <v>18.15436071428572</v>
      </c>
      <c r="ES592">
        <v>17.12728214285714</v>
      </c>
      <c r="ET592">
        <v>2000.000357142857</v>
      </c>
      <c r="EU592">
        <v>0.9800037857142856</v>
      </c>
      <c r="EV592">
        <v>0.0199958</v>
      </c>
      <c r="EW592">
        <v>0</v>
      </c>
      <c r="EX592">
        <v>391.0860714285715</v>
      </c>
      <c r="EY592">
        <v>5.00097</v>
      </c>
      <c r="EZ592">
        <v>7866.540357142857</v>
      </c>
      <c r="FA592">
        <v>16707.60714285714</v>
      </c>
      <c r="FB592">
        <v>41.49549999999999</v>
      </c>
      <c r="FC592">
        <v>41.93257142857141</v>
      </c>
      <c r="FD592">
        <v>41.43257142857141</v>
      </c>
      <c r="FE592">
        <v>41.5</v>
      </c>
      <c r="FF592">
        <v>41.94374999999999</v>
      </c>
      <c r="FG592">
        <v>1955.110357142858</v>
      </c>
      <c r="FH592">
        <v>39.89000000000001</v>
      </c>
      <c r="FI592">
        <v>0</v>
      </c>
      <c r="FJ592">
        <v>1758826109.4</v>
      </c>
      <c r="FK592">
        <v>0</v>
      </c>
      <c r="FL592">
        <v>391.1022692307693</v>
      </c>
      <c r="FM592">
        <v>0.8128205208283832</v>
      </c>
      <c r="FN592">
        <v>33.79247861016229</v>
      </c>
      <c r="FO592">
        <v>7866.813461538461</v>
      </c>
      <c r="FP592">
        <v>15</v>
      </c>
      <c r="FQ592">
        <v>0</v>
      </c>
      <c r="FR592" t="s">
        <v>441</v>
      </c>
      <c r="FS592">
        <v>1747247426.5</v>
      </c>
      <c r="FT592">
        <v>1747247420.5</v>
      </c>
      <c r="FU592">
        <v>0</v>
      </c>
      <c r="FV592">
        <v>1.027</v>
      </c>
      <c r="FW592">
        <v>0.031</v>
      </c>
      <c r="FX592">
        <v>0.02</v>
      </c>
      <c r="FY592">
        <v>0.05</v>
      </c>
      <c r="FZ592">
        <v>420</v>
      </c>
      <c r="GA592">
        <v>16</v>
      </c>
      <c r="GB592">
        <v>0.01</v>
      </c>
      <c r="GC592">
        <v>0.1</v>
      </c>
      <c r="GD592">
        <v>-42.402385</v>
      </c>
      <c r="GE592">
        <v>3.450171106941987</v>
      </c>
      <c r="GF592">
        <v>0.418852748916609</v>
      </c>
      <c r="GG592">
        <v>0</v>
      </c>
      <c r="GH592">
        <v>391.0067058823529</v>
      </c>
      <c r="GI592">
        <v>1.557035909414587</v>
      </c>
      <c r="GJ592">
        <v>0.2411226841027757</v>
      </c>
      <c r="GK592">
        <v>-1</v>
      </c>
      <c r="GL592">
        <v>1.44505475</v>
      </c>
      <c r="GM592">
        <v>-0.1093836022514103</v>
      </c>
      <c r="GN592">
        <v>0.01055904067316251</v>
      </c>
      <c r="GO592">
        <v>0</v>
      </c>
      <c r="GP592">
        <v>0</v>
      </c>
      <c r="GQ592">
        <v>2</v>
      </c>
      <c r="GR592" t="s">
        <v>450</v>
      </c>
      <c r="GS592">
        <v>3.13565</v>
      </c>
      <c r="GT592">
        <v>2.68968</v>
      </c>
      <c r="GU592">
        <v>0.22663</v>
      </c>
      <c r="GV592">
        <v>0.228129</v>
      </c>
      <c r="GW592">
        <v>0.103658</v>
      </c>
      <c r="GX592">
        <v>0.0978653</v>
      </c>
      <c r="GY592">
        <v>24547.1</v>
      </c>
      <c r="GZ592">
        <v>24550.4</v>
      </c>
      <c r="HA592">
        <v>29512.4</v>
      </c>
      <c r="HB592">
        <v>29398.6</v>
      </c>
      <c r="HC592">
        <v>34951.5</v>
      </c>
      <c r="HD592">
        <v>35130.3</v>
      </c>
      <c r="HE592">
        <v>41527.1</v>
      </c>
      <c r="HF592">
        <v>41765.9</v>
      </c>
      <c r="HG592">
        <v>1.92122</v>
      </c>
      <c r="HH592">
        <v>1.88157</v>
      </c>
      <c r="HI592">
        <v>0.0911392</v>
      </c>
      <c r="HJ592">
        <v>0</v>
      </c>
      <c r="HK592">
        <v>28.5457</v>
      </c>
      <c r="HL592">
        <v>999.9</v>
      </c>
      <c r="HM592">
        <v>51.9</v>
      </c>
      <c r="HN592">
        <v>31</v>
      </c>
      <c r="HO592">
        <v>25.717</v>
      </c>
      <c r="HP592">
        <v>61.934</v>
      </c>
      <c r="HQ592">
        <v>25.4527</v>
      </c>
      <c r="HR592">
        <v>1</v>
      </c>
      <c r="HS592">
        <v>0.124228</v>
      </c>
      <c r="HT592">
        <v>0.1947</v>
      </c>
      <c r="HU592">
        <v>20.3402</v>
      </c>
      <c r="HV592">
        <v>5.21669</v>
      </c>
      <c r="HW592">
        <v>12.0108</v>
      </c>
      <c r="HX592">
        <v>4.9886</v>
      </c>
      <c r="HY592">
        <v>3.28775</v>
      </c>
      <c r="HZ592">
        <v>9999</v>
      </c>
      <c r="IA592">
        <v>9999</v>
      </c>
      <c r="IB592">
        <v>9999</v>
      </c>
      <c r="IC592">
        <v>7</v>
      </c>
      <c r="ID592">
        <v>1.86762</v>
      </c>
      <c r="IE592">
        <v>1.86676</v>
      </c>
      <c r="IF592">
        <v>1.86601</v>
      </c>
      <c r="IG592">
        <v>1.866</v>
      </c>
      <c r="IH592">
        <v>1.86784</v>
      </c>
      <c r="II592">
        <v>1.87027</v>
      </c>
      <c r="IJ592">
        <v>1.86898</v>
      </c>
      <c r="IK592">
        <v>1.87042</v>
      </c>
      <c r="IL592">
        <v>0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-1.58</v>
      </c>
      <c r="IZ592">
        <v>0.119</v>
      </c>
      <c r="JA592">
        <v>-0.08430758455233166</v>
      </c>
      <c r="JB592">
        <v>-0.0005046786976645747</v>
      </c>
      <c r="JC592">
        <v>-2.788243218172637E-07</v>
      </c>
      <c r="JD592">
        <v>-1.458253586176284E-11</v>
      </c>
      <c r="JE592">
        <v>-0.06436460862781151</v>
      </c>
      <c r="JF592">
        <v>-0.004978686969522418</v>
      </c>
      <c r="JG592">
        <v>0.0008967905392753483</v>
      </c>
      <c r="JH592">
        <v>-1.433903952826167E-05</v>
      </c>
      <c r="JI592">
        <v>4</v>
      </c>
      <c r="JJ592">
        <v>2332</v>
      </c>
      <c r="JK592">
        <v>1</v>
      </c>
      <c r="JL592">
        <v>26</v>
      </c>
      <c r="JM592">
        <v>192978</v>
      </c>
      <c r="JN592">
        <v>192978.1</v>
      </c>
      <c r="JO592">
        <v>3.02979</v>
      </c>
      <c r="JP592">
        <v>2.23755</v>
      </c>
      <c r="JQ592">
        <v>1.39648</v>
      </c>
      <c r="JR592">
        <v>2.34741</v>
      </c>
      <c r="JS592">
        <v>1.49536</v>
      </c>
      <c r="JT592">
        <v>2.53784</v>
      </c>
      <c r="JU592">
        <v>36.5996</v>
      </c>
      <c r="JV592">
        <v>24.0612</v>
      </c>
      <c r="JW592">
        <v>18</v>
      </c>
      <c r="JX592">
        <v>491.343</v>
      </c>
      <c r="JY592">
        <v>456.104</v>
      </c>
      <c r="JZ592">
        <v>27.7127</v>
      </c>
      <c r="KA592">
        <v>29.187</v>
      </c>
      <c r="KB592">
        <v>30.0004</v>
      </c>
      <c r="KC592">
        <v>28.9424</v>
      </c>
      <c r="KD592">
        <v>28.8611</v>
      </c>
      <c r="KE592">
        <v>60.6439</v>
      </c>
      <c r="KF592">
        <v>23.1374</v>
      </c>
      <c r="KG592">
        <v>74.6452</v>
      </c>
      <c r="KH592">
        <v>27.7008</v>
      </c>
      <c r="KI592">
        <v>1603.19</v>
      </c>
      <c r="KJ592">
        <v>21.5819</v>
      </c>
      <c r="KK592">
        <v>100.861</v>
      </c>
      <c r="KL592">
        <v>100.434</v>
      </c>
    </row>
    <row r="593" spans="1:298">
      <c r="A593">
        <v>577</v>
      </c>
      <c r="B593">
        <v>1758827751.1</v>
      </c>
      <c r="C593">
        <v>14716</v>
      </c>
      <c r="D593" t="s">
        <v>1603</v>
      </c>
      <c r="E593" t="s">
        <v>1604</v>
      </c>
      <c r="F593">
        <v>5</v>
      </c>
      <c r="G593" t="s">
        <v>1605</v>
      </c>
      <c r="H593" t="s">
        <v>437</v>
      </c>
      <c r="I593" t="s">
        <v>438</v>
      </c>
      <c r="J593">
        <v>1758827743.099999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429.2947390560461</v>
      </c>
      <c r="AL593">
        <v>422.7658060606061</v>
      </c>
      <c r="AM593">
        <v>-1.773585741421769E-05</v>
      </c>
      <c r="AN593">
        <v>65.06514289948227</v>
      </c>
      <c r="AO593">
        <f>(AQ593 - AP593 + DZ593*1E3/(8.314*(EB593+273.15)) * AS593/DY593 * AR593) * DY593/(100*DM593) * 1000/(1000 - AQ593)</f>
        <v>0</v>
      </c>
      <c r="AP593">
        <v>21.72909263574854</v>
      </c>
      <c r="AQ593">
        <v>22.60854424242423</v>
      </c>
      <c r="AR593">
        <v>-0.0001867743150753364</v>
      </c>
      <c r="AS593">
        <v>107.7905059433307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1.91</v>
      </c>
      <c r="DN593">
        <v>0.5</v>
      </c>
      <c r="DO593" t="s">
        <v>440</v>
      </c>
      <c r="DP593">
        <v>2</v>
      </c>
      <c r="DQ593" t="b">
        <v>1</v>
      </c>
      <c r="DR593">
        <v>1758827743.099999</v>
      </c>
      <c r="DS593">
        <v>413.2069677419354</v>
      </c>
      <c r="DT593">
        <v>419.9632903225807</v>
      </c>
      <c r="DU593">
        <v>22.62888064516129</v>
      </c>
      <c r="DV593">
        <v>21.7313935483871</v>
      </c>
      <c r="DW593">
        <v>413.5487419354839</v>
      </c>
      <c r="DX593">
        <v>22.5143935483871</v>
      </c>
      <c r="DY593">
        <v>499.998</v>
      </c>
      <c r="DZ593">
        <v>90.98810967741935</v>
      </c>
      <c r="EA593">
        <v>0.02960086451612903</v>
      </c>
      <c r="EB593">
        <v>29.48985161290322</v>
      </c>
      <c r="EC593">
        <v>29.9849935483871</v>
      </c>
      <c r="ED593">
        <v>999.9000000000003</v>
      </c>
      <c r="EE593">
        <v>0</v>
      </c>
      <c r="EF593">
        <v>0</v>
      </c>
      <c r="EG593">
        <v>10001.17161290323</v>
      </c>
      <c r="EH593">
        <v>0</v>
      </c>
      <c r="EI593">
        <v>11.65963548387096</v>
      </c>
      <c r="EJ593">
        <v>-6.75621</v>
      </c>
      <c r="EK593">
        <v>422.773870967742</v>
      </c>
      <c r="EL593">
        <v>429.2923870967742</v>
      </c>
      <c r="EM593">
        <v>0.8974812580645163</v>
      </c>
      <c r="EN593">
        <v>419.9632903225807</v>
      </c>
      <c r="EO593">
        <v>21.7313935483871</v>
      </c>
      <c r="EP593">
        <v>2.058958709677419</v>
      </c>
      <c r="EQ593">
        <v>1.977297741935484</v>
      </c>
      <c r="ER593">
        <v>17.90516774193548</v>
      </c>
      <c r="ES593">
        <v>17.26370967741936</v>
      </c>
      <c r="ET593">
        <v>1999.992903225807</v>
      </c>
      <c r="EU593">
        <v>0.9799990967741934</v>
      </c>
      <c r="EV593">
        <v>0.0200008064516129</v>
      </c>
      <c r="EW593">
        <v>0</v>
      </c>
      <c r="EX593">
        <v>271.0594838709678</v>
      </c>
      <c r="EY593">
        <v>5.000969999999999</v>
      </c>
      <c r="EZ593">
        <v>5522.011612903224</v>
      </c>
      <c r="FA593">
        <v>16707.52580645162</v>
      </c>
      <c r="FB593">
        <v>40.33232258064514</v>
      </c>
      <c r="FC593">
        <v>40.74187096774194</v>
      </c>
      <c r="FD593">
        <v>40.31199999999998</v>
      </c>
      <c r="FE593">
        <v>40.31199999999998</v>
      </c>
      <c r="FF593">
        <v>40.89100000000001</v>
      </c>
      <c r="FG593">
        <v>1955.092903225806</v>
      </c>
      <c r="FH593">
        <v>39.90000000000001</v>
      </c>
      <c r="FI593">
        <v>0</v>
      </c>
      <c r="FJ593">
        <v>1758827752.2</v>
      </c>
      <c r="FK593">
        <v>0</v>
      </c>
      <c r="FL593">
        <v>271.0368076923077</v>
      </c>
      <c r="FM593">
        <v>-0.827247871939769</v>
      </c>
      <c r="FN593">
        <v>-25.19965813534359</v>
      </c>
      <c r="FO593">
        <v>5521.888846153845</v>
      </c>
      <c r="FP593">
        <v>15</v>
      </c>
      <c r="FQ593">
        <v>0</v>
      </c>
      <c r="FR593" t="s">
        <v>441</v>
      </c>
      <c r="FS593">
        <v>1747247426.5</v>
      </c>
      <c r="FT593">
        <v>1747247420.5</v>
      </c>
      <c r="FU593">
        <v>0</v>
      </c>
      <c r="FV593">
        <v>1.027</v>
      </c>
      <c r="FW593">
        <v>0.031</v>
      </c>
      <c r="FX593">
        <v>0.02</v>
      </c>
      <c r="FY593">
        <v>0.05</v>
      </c>
      <c r="FZ593">
        <v>420</v>
      </c>
      <c r="GA593">
        <v>16</v>
      </c>
      <c r="GB593">
        <v>0.01</v>
      </c>
      <c r="GC593">
        <v>0.1</v>
      </c>
      <c r="GD593">
        <v>-6.761052000000001</v>
      </c>
      <c r="GE593">
        <v>0.07618424015011857</v>
      </c>
      <c r="GF593">
        <v>0.04040880678762987</v>
      </c>
      <c r="GG593">
        <v>1</v>
      </c>
      <c r="GH593">
        <v>271.129205882353</v>
      </c>
      <c r="GI593">
        <v>-1.392436977498605</v>
      </c>
      <c r="GJ593">
        <v>0.2630239062509637</v>
      </c>
      <c r="GK593">
        <v>-1</v>
      </c>
      <c r="GL593">
        <v>0.9016417499999999</v>
      </c>
      <c r="GM593">
        <v>-0.1276836247654811</v>
      </c>
      <c r="GN593">
        <v>0.01843589823652485</v>
      </c>
      <c r="GO593">
        <v>0</v>
      </c>
      <c r="GP593">
        <v>1</v>
      </c>
      <c r="GQ593">
        <v>2</v>
      </c>
      <c r="GR593" t="s">
        <v>442</v>
      </c>
      <c r="GS593">
        <v>3.13598</v>
      </c>
      <c r="GT593">
        <v>2.68938</v>
      </c>
      <c r="GU593">
        <v>0.0934355</v>
      </c>
      <c r="GV593">
        <v>0.09363779999999999</v>
      </c>
      <c r="GW593">
        <v>0.102621</v>
      </c>
      <c r="GX593">
        <v>0.09854839999999999</v>
      </c>
      <c r="GY593">
        <v>28820.9</v>
      </c>
      <c r="GZ593">
        <v>28868.9</v>
      </c>
      <c r="HA593">
        <v>29551.8</v>
      </c>
      <c r="HB593">
        <v>29433.7</v>
      </c>
      <c r="HC593">
        <v>35035</v>
      </c>
      <c r="HD593">
        <v>35144.2</v>
      </c>
      <c r="HE593">
        <v>41582.7</v>
      </c>
      <c r="HF593">
        <v>41818.1</v>
      </c>
      <c r="HG593">
        <v>1.92745</v>
      </c>
      <c r="HH593">
        <v>1.8873</v>
      </c>
      <c r="HI593">
        <v>0.12216</v>
      </c>
      <c r="HJ593">
        <v>0</v>
      </c>
      <c r="HK593">
        <v>28.0144</v>
      </c>
      <c r="HL593">
        <v>999.9</v>
      </c>
      <c r="HM593">
        <v>52.9</v>
      </c>
      <c r="HN593">
        <v>31.1</v>
      </c>
      <c r="HO593">
        <v>26.3793</v>
      </c>
      <c r="HP593">
        <v>62.0888</v>
      </c>
      <c r="HQ593">
        <v>25.8013</v>
      </c>
      <c r="HR593">
        <v>1</v>
      </c>
      <c r="HS593">
        <v>0.06463919999999999</v>
      </c>
      <c r="HT593">
        <v>-0.629142</v>
      </c>
      <c r="HU593">
        <v>20.341</v>
      </c>
      <c r="HV593">
        <v>5.22028</v>
      </c>
      <c r="HW593">
        <v>12.0116</v>
      </c>
      <c r="HX593">
        <v>4.98985</v>
      </c>
      <c r="HY593">
        <v>3.2887</v>
      </c>
      <c r="HZ593">
        <v>9999</v>
      </c>
      <c r="IA593">
        <v>9999</v>
      </c>
      <c r="IB593">
        <v>9999</v>
      </c>
      <c r="IC593">
        <v>7.5</v>
      </c>
      <c r="ID593">
        <v>1.86755</v>
      </c>
      <c r="IE593">
        <v>1.86673</v>
      </c>
      <c r="IF593">
        <v>1.86603</v>
      </c>
      <c r="IG593">
        <v>1.866</v>
      </c>
      <c r="IH593">
        <v>1.86784</v>
      </c>
      <c r="II593">
        <v>1.87027</v>
      </c>
      <c r="IJ593">
        <v>1.86894</v>
      </c>
      <c r="IK593">
        <v>1.87042</v>
      </c>
      <c r="IL593">
        <v>0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-0.341</v>
      </c>
      <c r="IZ593">
        <v>0.1142</v>
      </c>
      <c r="JA593">
        <v>-0.08430758455233166</v>
      </c>
      <c r="JB593">
        <v>-0.0005046786976645747</v>
      </c>
      <c r="JC593">
        <v>-2.788243218172637E-07</v>
      </c>
      <c r="JD593">
        <v>-1.458253586176284E-11</v>
      </c>
      <c r="JE593">
        <v>-0.06436460862781151</v>
      </c>
      <c r="JF593">
        <v>-0.004978686969522418</v>
      </c>
      <c r="JG593">
        <v>0.0008967905392753483</v>
      </c>
      <c r="JH593">
        <v>-1.433903952826167E-05</v>
      </c>
      <c r="JI593">
        <v>4</v>
      </c>
      <c r="JJ593">
        <v>2332</v>
      </c>
      <c r="JK593">
        <v>1</v>
      </c>
      <c r="JL593">
        <v>26</v>
      </c>
      <c r="JM593">
        <v>193005.4</v>
      </c>
      <c r="JN593">
        <v>193005.5</v>
      </c>
      <c r="JO593">
        <v>1.03638</v>
      </c>
      <c r="JP593">
        <v>2.26196</v>
      </c>
      <c r="JQ593">
        <v>1.39648</v>
      </c>
      <c r="JR593">
        <v>2.34741</v>
      </c>
      <c r="JS593">
        <v>1.49536</v>
      </c>
      <c r="JT593">
        <v>2.67822</v>
      </c>
      <c r="JU593">
        <v>36.5051</v>
      </c>
      <c r="JV593">
        <v>24.07</v>
      </c>
      <c r="JW593">
        <v>18</v>
      </c>
      <c r="JX593">
        <v>490.66</v>
      </c>
      <c r="JY593">
        <v>455.418</v>
      </c>
      <c r="JZ593">
        <v>28.1086</v>
      </c>
      <c r="KA593">
        <v>28.4375</v>
      </c>
      <c r="KB593">
        <v>29.9999</v>
      </c>
      <c r="KC593">
        <v>28.37</v>
      </c>
      <c r="KD593">
        <v>28.3092</v>
      </c>
      <c r="KE593">
        <v>20.674</v>
      </c>
      <c r="KF593">
        <v>25.3803</v>
      </c>
      <c r="KG593">
        <v>81.7264</v>
      </c>
      <c r="KH593">
        <v>28.1143</v>
      </c>
      <c r="KI593">
        <v>413.268</v>
      </c>
      <c r="KJ593">
        <v>21.8139</v>
      </c>
      <c r="KK593">
        <v>100.996</v>
      </c>
      <c r="KL593">
        <v>100.557</v>
      </c>
    </row>
    <row r="594" spans="1:298">
      <c r="A594">
        <v>578</v>
      </c>
      <c r="B594">
        <v>1758827756.1</v>
      </c>
      <c r="C594">
        <v>14721</v>
      </c>
      <c r="D594" t="s">
        <v>1606</v>
      </c>
      <c r="E594" t="s">
        <v>1607</v>
      </c>
      <c r="F594">
        <v>5</v>
      </c>
      <c r="G594" t="s">
        <v>1605</v>
      </c>
      <c r="H594" t="s">
        <v>437</v>
      </c>
      <c r="I594" t="s">
        <v>438</v>
      </c>
      <c r="J594">
        <v>1758827748.255172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429.2848094343007</v>
      </c>
      <c r="AL594">
        <v>422.684303030303</v>
      </c>
      <c r="AM594">
        <v>-0.0005543127566714508</v>
      </c>
      <c r="AN594">
        <v>65.06514289948227</v>
      </c>
      <c r="AO594">
        <f>(AQ594 - AP594 + DZ594*1E3/(8.314*(EB594+273.15)) * AS594/DY594 * AR594) * DY594/(100*DM594) * 1000/(1000 - AQ594)</f>
        <v>0</v>
      </c>
      <c r="AP594">
        <v>21.72966794865922</v>
      </c>
      <c r="AQ594">
        <v>22.60553757575758</v>
      </c>
      <c r="AR594">
        <v>-8.019725044707435E-05</v>
      </c>
      <c r="AS594">
        <v>107.7905059433307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1.91</v>
      </c>
      <c r="DN594">
        <v>0.5</v>
      </c>
      <c r="DO594" t="s">
        <v>440</v>
      </c>
      <c r="DP594">
        <v>2</v>
      </c>
      <c r="DQ594" t="b">
        <v>1</v>
      </c>
      <c r="DR594">
        <v>1758827748.255172</v>
      </c>
      <c r="DS594">
        <v>413.1977586206896</v>
      </c>
      <c r="DT594">
        <v>419.7876551724138</v>
      </c>
      <c r="DU594">
        <v>22.61385172413793</v>
      </c>
      <c r="DV594">
        <v>21.73034827586207</v>
      </c>
      <c r="DW594">
        <v>413.5396551724138</v>
      </c>
      <c r="DX594">
        <v>22.49956551724138</v>
      </c>
      <c r="DY594">
        <v>499.9907931034484</v>
      </c>
      <c r="DZ594">
        <v>90.98839310344826</v>
      </c>
      <c r="EA594">
        <v>0.02936053448275862</v>
      </c>
      <c r="EB594">
        <v>29.49352413793103</v>
      </c>
      <c r="EC594">
        <v>29.99276896551723</v>
      </c>
      <c r="ED594">
        <v>999.9000000000002</v>
      </c>
      <c r="EE594">
        <v>0</v>
      </c>
      <c r="EF594">
        <v>0</v>
      </c>
      <c r="EG594">
        <v>10002.18206896552</v>
      </c>
      <c r="EH594">
        <v>0</v>
      </c>
      <c r="EI594">
        <v>11.67349310344828</v>
      </c>
      <c r="EJ594">
        <v>-6.589746206896551</v>
      </c>
      <c r="EK594">
        <v>422.7580344827586</v>
      </c>
      <c r="EL594">
        <v>429.1123793103447</v>
      </c>
      <c r="EM594">
        <v>0.8834919655172414</v>
      </c>
      <c r="EN594">
        <v>419.7876551724138</v>
      </c>
      <c r="EO594">
        <v>21.73034827586207</v>
      </c>
      <c r="EP594">
        <v>2.057597586206897</v>
      </c>
      <c r="EQ594">
        <v>1.977209310344828</v>
      </c>
      <c r="ER594">
        <v>17.89467586206896</v>
      </c>
      <c r="ES594">
        <v>17.26301034482759</v>
      </c>
      <c r="ET594">
        <v>1999.992068965518</v>
      </c>
      <c r="EU594">
        <v>0.9799991034482758</v>
      </c>
      <c r="EV594">
        <v>0.0200008</v>
      </c>
      <c r="EW594">
        <v>0</v>
      </c>
      <c r="EX594">
        <v>271.0016896551724</v>
      </c>
      <c r="EY594">
        <v>5.000969999999999</v>
      </c>
      <c r="EZ594">
        <v>5519.851034482757</v>
      </c>
      <c r="FA594">
        <v>16707.51379310345</v>
      </c>
      <c r="FB594">
        <v>40.32720689655171</v>
      </c>
      <c r="FC594">
        <v>40.73044827586206</v>
      </c>
      <c r="FD594">
        <v>40.31199999999998</v>
      </c>
      <c r="FE594">
        <v>40.31199999999998</v>
      </c>
      <c r="FF594">
        <v>40.88355172413792</v>
      </c>
      <c r="FG594">
        <v>1955.092068965518</v>
      </c>
      <c r="FH594">
        <v>39.90000000000001</v>
      </c>
      <c r="FI594">
        <v>0</v>
      </c>
      <c r="FJ594">
        <v>1758827757.6</v>
      </c>
      <c r="FK594">
        <v>0</v>
      </c>
      <c r="FL594">
        <v>270.9942</v>
      </c>
      <c r="FM594">
        <v>-0.01846154860559613</v>
      </c>
      <c r="FN594">
        <v>-25.92846156281344</v>
      </c>
      <c r="FO594">
        <v>5519.486800000001</v>
      </c>
      <c r="FP594">
        <v>15</v>
      </c>
      <c r="FQ594">
        <v>0</v>
      </c>
      <c r="FR594" t="s">
        <v>441</v>
      </c>
      <c r="FS594">
        <v>1747247426.5</v>
      </c>
      <c r="FT594">
        <v>1747247420.5</v>
      </c>
      <c r="FU594">
        <v>0</v>
      </c>
      <c r="FV594">
        <v>1.027</v>
      </c>
      <c r="FW594">
        <v>0.031</v>
      </c>
      <c r="FX594">
        <v>0.02</v>
      </c>
      <c r="FY594">
        <v>0.05</v>
      </c>
      <c r="FZ594">
        <v>420</v>
      </c>
      <c r="GA594">
        <v>16</v>
      </c>
      <c r="GB594">
        <v>0.01</v>
      </c>
      <c r="GC594">
        <v>0.1</v>
      </c>
      <c r="GD594">
        <v>-6.684949749999999</v>
      </c>
      <c r="GE594">
        <v>1.17839741088181</v>
      </c>
      <c r="GF594">
        <v>0.2489797319310098</v>
      </c>
      <c r="GG594">
        <v>0</v>
      </c>
      <c r="GH594">
        <v>271.0505882352941</v>
      </c>
      <c r="GI594">
        <v>-0.5157830447403785</v>
      </c>
      <c r="GJ594">
        <v>0.2171967280718642</v>
      </c>
      <c r="GK594">
        <v>-1</v>
      </c>
      <c r="GL594">
        <v>0.8930015750000001</v>
      </c>
      <c r="GM594">
        <v>-0.1627479962476567</v>
      </c>
      <c r="GN594">
        <v>0.01660643288741972</v>
      </c>
      <c r="GO594">
        <v>0</v>
      </c>
      <c r="GP594">
        <v>0</v>
      </c>
      <c r="GQ594">
        <v>2</v>
      </c>
      <c r="GR594" t="s">
        <v>450</v>
      </c>
      <c r="GS594">
        <v>3.13585</v>
      </c>
      <c r="GT594">
        <v>2.68914</v>
      </c>
      <c r="GU594">
        <v>0.0934084</v>
      </c>
      <c r="GV594">
        <v>0.09314509999999999</v>
      </c>
      <c r="GW594">
        <v>0.102615</v>
      </c>
      <c r="GX594">
        <v>0.0986099</v>
      </c>
      <c r="GY594">
        <v>28821.8</v>
      </c>
      <c r="GZ594">
        <v>28884.6</v>
      </c>
      <c r="HA594">
        <v>29551.8</v>
      </c>
      <c r="HB594">
        <v>29433.7</v>
      </c>
      <c r="HC594">
        <v>35035.1</v>
      </c>
      <c r="HD594">
        <v>35141.3</v>
      </c>
      <c r="HE594">
        <v>41582.5</v>
      </c>
      <c r="HF594">
        <v>41817.6</v>
      </c>
      <c r="HG594">
        <v>1.92722</v>
      </c>
      <c r="HH594">
        <v>1.88768</v>
      </c>
      <c r="HI594">
        <v>0.121538</v>
      </c>
      <c r="HJ594">
        <v>0</v>
      </c>
      <c r="HK594">
        <v>28.0168</v>
      </c>
      <c r="HL594">
        <v>999.9</v>
      </c>
      <c r="HM594">
        <v>52.9</v>
      </c>
      <c r="HN594">
        <v>31.2</v>
      </c>
      <c r="HO594">
        <v>26.5306</v>
      </c>
      <c r="HP594">
        <v>61.9188</v>
      </c>
      <c r="HQ594">
        <v>25.6811</v>
      </c>
      <c r="HR594">
        <v>1</v>
      </c>
      <c r="HS594">
        <v>0.0646494</v>
      </c>
      <c r="HT594">
        <v>-0.492489</v>
      </c>
      <c r="HU594">
        <v>20.3408</v>
      </c>
      <c r="HV594">
        <v>5.21744</v>
      </c>
      <c r="HW594">
        <v>12.011</v>
      </c>
      <c r="HX594">
        <v>4.98835</v>
      </c>
      <c r="HY594">
        <v>3.28795</v>
      </c>
      <c r="HZ594">
        <v>9999</v>
      </c>
      <c r="IA594">
        <v>9999</v>
      </c>
      <c r="IB594">
        <v>9999</v>
      </c>
      <c r="IC594">
        <v>7.5</v>
      </c>
      <c r="ID594">
        <v>1.86761</v>
      </c>
      <c r="IE594">
        <v>1.86674</v>
      </c>
      <c r="IF594">
        <v>1.86602</v>
      </c>
      <c r="IG594">
        <v>1.866</v>
      </c>
      <c r="IH594">
        <v>1.86784</v>
      </c>
      <c r="II594">
        <v>1.87027</v>
      </c>
      <c r="IJ594">
        <v>1.86898</v>
      </c>
      <c r="IK594">
        <v>1.87042</v>
      </c>
      <c r="IL594">
        <v>0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-0.341</v>
      </c>
      <c r="IZ594">
        <v>0.1142</v>
      </c>
      <c r="JA594">
        <v>-0.08430758455233166</v>
      </c>
      <c r="JB594">
        <v>-0.0005046786976645747</v>
      </c>
      <c r="JC594">
        <v>-2.788243218172637E-07</v>
      </c>
      <c r="JD594">
        <v>-1.458253586176284E-11</v>
      </c>
      <c r="JE594">
        <v>-0.06436460862781151</v>
      </c>
      <c r="JF594">
        <v>-0.004978686969522418</v>
      </c>
      <c r="JG594">
        <v>0.0008967905392753483</v>
      </c>
      <c r="JH594">
        <v>-1.433903952826167E-05</v>
      </c>
      <c r="JI594">
        <v>4</v>
      </c>
      <c r="JJ594">
        <v>2332</v>
      </c>
      <c r="JK594">
        <v>1</v>
      </c>
      <c r="JL594">
        <v>26</v>
      </c>
      <c r="JM594">
        <v>193005.5</v>
      </c>
      <c r="JN594">
        <v>193005.6</v>
      </c>
      <c r="JO594">
        <v>1.00952</v>
      </c>
      <c r="JP594">
        <v>2.26562</v>
      </c>
      <c r="JQ594">
        <v>1.39648</v>
      </c>
      <c r="JR594">
        <v>2.34863</v>
      </c>
      <c r="JS594">
        <v>1.49536</v>
      </c>
      <c r="JT594">
        <v>2.6123</v>
      </c>
      <c r="JU594">
        <v>36.5051</v>
      </c>
      <c r="JV594">
        <v>24.07</v>
      </c>
      <c r="JW594">
        <v>18</v>
      </c>
      <c r="JX594">
        <v>490.488</v>
      </c>
      <c r="JY594">
        <v>455.63</v>
      </c>
      <c r="JZ594">
        <v>28.1146</v>
      </c>
      <c r="KA594">
        <v>28.4344</v>
      </c>
      <c r="KB594">
        <v>29.9999</v>
      </c>
      <c r="KC594">
        <v>28.3663</v>
      </c>
      <c r="KD594">
        <v>28.3061</v>
      </c>
      <c r="KE594">
        <v>20.1719</v>
      </c>
      <c r="KF594">
        <v>25.1055</v>
      </c>
      <c r="KG594">
        <v>81.7264</v>
      </c>
      <c r="KH594">
        <v>28.0674</v>
      </c>
      <c r="KI594">
        <v>399.895</v>
      </c>
      <c r="KJ594">
        <v>21.8247</v>
      </c>
      <c r="KK594">
        <v>100.996</v>
      </c>
      <c r="KL594">
        <v>100.557</v>
      </c>
    </row>
    <row r="595" spans="1:298">
      <c r="A595">
        <v>579</v>
      </c>
      <c r="B595">
        <v>1758827761.1</v>
      </c>
      <c r="C595">
        <v>14726</v>
      </c>
      <c r="D595" t="s">
        <v>1608</v>
      </c>
      <c r="E595" t="s">
        <v>1609</v>
      </c>
      <c r="F595">
        <v>5</v>
      </c>
      <c r="G595" t="s">
        <v>1605</v>
      </c>
      <c r="H595" t="s">
        <v>437</v>
      </c>
      <c r="I595" t="s">
        <v>438</v>
      </c>
      <c r="J595">
        <v>1758827753.332142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421.7217904687336</v>
      </c>
      <c r="AL595">
        <v>419.0214303030303</v>
      </c>
      <c r="AM595">
        <v>-0.8715719024140545</v>
      </c>
      <c r="AN595">
        <v>65.06514289948227</v>
      </c>
      <c r="AO595">
        <f>(AQ595 - AP595 + DZ595*1E3/(8.314*(EB595+273.15)) * AS595/DY595 * AR595) * DY595/(100*DM595) * 1000/(1000 - AQ595)</f>
        <v>0</v>
      </c>
      <c r="AP595">
        <v>21.77484687497511</v>
      </c>
      <c r="AQ595">
        <v>22.61672484848484</v>
      </c>
      <c r="AR595">
        <v>0.0002877546074271213</v>
      </c>
      <c r="AS595">
        <v>107.7905059433307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1.91</v>
      </c>
      <c r="DN595">
        <v>0.5</v>
      </c>
      <c r="DO595" t="s">
        <v>440</v>
      </c>
      <c r="DP595">
        <v>2</v>
      </c>
      <c r="DQ595" t="b">
        <v>1</v>
      </c>
      <c r="DR595">
        <v>1758827753.332142</v>
      </c>
      <c r="DS595">
        <v>412.6622499999999</v>
      </c>
      <c r="DT595">
        <v>416.8231071428572</v>
      </c>
      <c r="DU595">
        <v>22.60913571428571</v>
      </c>
      <c r="DV595">
        <v>21.74326785714285</v>
      </c>
      <c r="DW595">
        <v>413.0036785714286</v>
      </c>
      <c r="DX595">
        <v>22.49491428571428</v>
      </c>
      <c r="DY595">
        <v>500.0079642857142</v>
      </c>
      <c r="DZ595">
        <v>90.98737857142858</v>
      </c>
      <c r="EA595">
        <v>0.02898308928571429</v>
      </c>
      <c r="EB595">
        <v>29.49925714285714</v>
      </c>
      <c r="EC595">
        <v>29.99823928571429</v>
      </c>
      <c r="ED595">
        <v>999.9000000000002</v>
      </c>
      <c r="EE595">
        <v>0</v>
      </c>
      <c r="EF595">
        <v>0</v>
      </c>
      <c r="EG595">
        <v>10006.14071428572</v>
      </c>
      <c r="EH595">
        <v>0</v>
      </c>
      <c r="EI595">
        <v>11.68621428571428</v>
      </c>
      <c r="EJ595">
        <v>-4.160773142857143</v>
      </c>
      <c r="EK595">
        <v>422.208107142857</v>
      </c>
      <c r="EL595">
        <v>426.0875714285715</v>
      </c>
      <c r="EM595">
        <v>0.8658714285714285</v>
      </c>
      <c r="EN595">
        <v>416.8231071428572</v>
      </c>
      <c r="EO595">
        <v>21.74326785714285</v>
      </c>
      <c r="EP595">
        <v>2.057146071428571</v>
      </c>
      <c r="EQ595">
        <v>1.9783625</v>
      </c>
      <c r="ER595">
        <v>17.89118214285714</v>
      </c>
      <c r="ES595">
        <v>17.27221428571428</v>
      </c>
      <c r="ET595">
        <v>1999.999285714286</v>
      </c>
      <c r="EU595">
        <v>0.9799992142857141</v>
      </c>
      <c r="EV595">
        <v>0.02000069285714285</v>
      </c>
      <c r="EW595">
        <v>0</v>
      </c>
      <c r="EX595">
        <v>270.9806428571429</v>
      </c>
      <c r="EY595">
        <v>5.00097</v>
      </c>
      <c r="EZ595">
        <v>5517.682500000001</v>
      </c>
      <c r="FA595">
        <v>16707.58214285715</v>
      </c>
      <c r="FB595">
        <v>40.32324999999999</v>
      </c>
      <c r="FC595">
        <v>40.723</v>
      </c>
      <c r="FD595">
        <v>40.30757142857141</v>
      </c>
      <c r="FE595">
        <v>40.31199999999999</v>
      </c>
      <c r="FF595">
        <v>40.88385714285715</v>
      </c>
      <c r="FG595">
        <v>1955.099285714286</v>
      </c>
      <c r="FH595">
        <v>39.9</v>
      </c>
      <c r="FI595">
        <v>0</v>
      </c>
      <c r="FJ595">
        <v>1758827762.4</v>
      </c>
      <c r="FK595">
        <v>0</v>
      </c>
      <c r="FL595">
        <v>270.9446</v>
      </c>
      <c r="FM595">
        <v>-1.639769238967141</v>
      </c>
      <c r="FN595">
        <v>-22.72307686974489</v>
      </c>
      <c r="FO595">
        <v>5517.4784</v>
      </c>
      <c r="FP595">
        <v>15</v>
      </c>
      <c r="FQ595">
        <v>0</v>
      </c>
      <c r="FR595" t="s">
        <v>441</v>
      </c>
      <c r="FS595">
        <v>1747247426.5</v>
      </c>
      <c r="FT595">
        <v>1747247420.5</v>
      </c>
      <c r="FU595">
        <v>0</v>
      </c>
      <c r="FV595">
        <v>1.027</v>
      </c>
      <c r="FW595">
        <v>0.031</v>
      </c>
      <c r="FX595">
        <v>0.02</v>
      </c>
      <c r="FY595">
        <v>0.05</v>
      </c>
      <c r="FZ595">
        <v>420</v>
      </c>
      <c r="GA595">
        <v>16</v>
      </c>
      <c r="GB595">
        <v>0.01</v>
      </c>
      <c r="GC595">
        <v>0.1</v>
      </c>
      <c r="GD595">
        <v>-4.917825804878049</v>
      </c>
      <c r="GE595">
        <v>25.46184633449477</v>
      </c>
      <c r="GF595">
        <v>3.285860934202297</v>
      </c>
      <c r="GG595">
        <v>0</v>
      </c>
      <c r="GH595">
        <v>270.9444705882353</v>
      </c>
      <c r="GI595">
        <v>-0.6295798375091043</v>
      </c>
      <c r="GJ595">
        <v>0.2393696667713825</v>
      </c>
      <c r="GK595">
        <v>-1</v>
      </c>
      <c r="GL595">
        <v>0.8736371219512196</v>
      </c>
      <c r="GM595">
        <v>-0.1912473240418084</v>
      </c>
      <c r="GN595">
        <v>0.02032734398591497</v>
      </c>
      <c r="GO595">
        <v>0</v>
      </c>
      <c r="GP595">
        <v>0</v>
      </c>
      <c r="GQ595">
        <v>2</v>
      </c>
      <c r="GR595" t="s">
        <v>450</v>
      </c>
      <c r="GS595">
        <v>3.13579</v>
      </c>
      <c r="GT595">
        <v>2.68899</v>
      </c>
      <c r="GU595">
        <v>0.0926768</v>
      </c>
      <c r="GV595">
        <v>0.0908249</v>
      </c>
      <c r="GW595">
        <v>0.102651</v>
      </c>
      <c r="GX595">
        <v>0.09870370000000001</v>
      </c>
      <c r="GY595">
        <v>28844.8</v>
      </c>
      <c r="GZ595">
        <v>28958.9</v>
      </c>
      <c r="HA595">
        <v>29551.5</v>
      </c>
      <c r="HB595">
        <v>29434.1</v>
      </c>
      <c r="HC595">
        <v>35033.5</v>
      </c>
      <c r="HD595">
        <v>35138.2</v>
      </c>
      <c r="HE595">
        <v>41582.3</v>
      </c>
      <c r="HF595">
        <v>41818.4</v>
      </c>
      <c r="HG595">
        <v>1.9272</v>
      </c>
      <c r="HH595">
        <v>1.88803</v>
      </c>
      <c r="HI595">
        <v>0.121541</v>
      </c>
      <c r="HJ595">
        <v>0</v>
      </c>
      <c r="HK595">
        <v>28.0174</v>
      </c>
      <c r="HL595">
        <v>999.9</v>
      </c>
      <c r="HM595">
        <v>52.9</v>
      </c>
      <c r="HN595">
        <v>31.2</v>
      </c>
      <c r="HO595">
        <v>26.5311</v>
      </c>
      <c r="HP595">
        <v>62.1988</v>
      </c>
      <c r="HQ595">
        <v>25.8454</v>
      </c>
      <c r="HR595">
        <v>1</v>
      </c>
      <c r="HS595">
        <v>0.06445629999999999</v>
      </c>
      <c r="HT595">
        <v>-0.489926</v>
      </c>
      <c r="HU595">
        <v>20.3407</v>
      </c>
      <c r="HV595">
        <v>5.21729</v>
      </c>
      <c r="HW595">
        <v>12.0111</v>
      </c>
      <c r="HX595">
        <v>4.9881</v>
      </c>
      <c r="HY595">
        <v>3.28795</v>
      </c>
      <c r="HZ595">
        <v>9999</v>
      </c>
      <c r="IA595">
        <v>9999</v>
      </c>
      <c r="IB595">
        <v>9999</v>
      </c>
      <c r="IC595">
        <v>7.5</v>
      </c>
      <c r="ID595">
        <v>1.8676</v>
      </c>
      <c r="IE595">
        <v>1.86673</v>
      </c>
      <c r="IF595">
        <v>1.86603</v>
      </c>
      <c r="IG595">
        <v>1.866</v>
      </c>
      <c r="IH595">
        <v>1.86786</v>
      </c>
      <c r="II595">
        <v>1.87027</v>
      </c>
      <c r="IJ595">
        <v>1.86898</v>
      </c>
      <c r="IK595">
        <v>1.87042</v>
      </c>
      <c r="IL595">
        <v>0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-0.339</v>
      </c>
      <c r="IZ595">
        <v>0.1143</v>
      </c>
      <c r="JA595">
        <v>-0.08430758455233166</v>
      </c>
      <c r="JB595">
        <v>-0.0005046786976645747</v>
      </c>
      <c r="JC595">
        <v>-2.788243218172637E-07</v>
      </c>
      <c r="JD595">
        <v>-1.458253586176284E-11</v>
      </c>
      <c r="JE595">
        <v>-0.06436460862781151</v>
      </c>
      <c r="JF595">
        <v>-0.004978686969522418</v>
      </c>
      <c r="JG595">
        <v>0.0008967905392753483</v>
      </c>
      <c r="JH595">
        <v>-1.433903952826167E-05</v>
      </c>
      <c r="JI595">
        <v>4</v>
      </c>
      <c r="JJ595">
        <v>2332</v>
      </c>
      <c r="JK595">
        <v>1</v>
      </c>
      <c r="JL595">
        <v>26</v>
      </c>
      <c r="JM595">
        <v>193005.6</v>
      </c>
      <c r="JN595">
        <v>193005.7</v>
      </c>
      <c r="JO595">
        <v>0.980225</v>
      </c>
      <c r="JP595">
        <v>2.2644</v>
      </c>
      <c r="JQ595">
        <v>1.39648</v>
      </c>
      <c r="JR595">
        <v>2.34497</v>
      </c>
      <c r="JS595">
        <v>1.49536</v>
      </c>
      <c r="JT595">
        <v>2.63428</v>
      </c>
      <c r="JU595">
        <v>36.5051</v>
      </c>
      <c r="JV595">
        <v>24.07</v>
      </c>
      <c r="JW595">
        <v>18</v>
      </c>
      <c r="JX595">
        <v>490.449</v>
      </c>
      <c r="JY595">
        <v>455.823</v>
      </c>
      <c r="JZ595">
        <v>28.0753</v>
      </c>
      <c r="KA595">
        <v>28.4321</v>
      </c>
      <c r="KB595">
        <v>29.9999</v>
      </c>
      <c r="KC595">
        <v>28.3634</v>
      </c>
      <c r="KD595">
        <v>28.3027</v>
      </c>
      <c r="KE595">
        <v>19.5103</v>
      </c>
      <c r="KF595">
        <v>25.1055</v>
      </c>
      <c r="KG595">
        <v>81.7264</v>
      </c>
      <c r="KH595">
        <v>28.0791</v>
      </c>
      <c r="KI595">
        <v>379.86</v>
      </c>
      <c r="KJ595">
        <v>21.8162</v>
      </c>
      <c r="KK595">
        <v>100.995</v>
      </c>
      <c r="KL595">
        <v>100.558</v>
      </c>
    </row>
    <row r="596" spans="1:298">
      <c r="A596">
        <v>580</v>
      </c>
      <c r="B596">
        <v>1758827766.1</v>
      </c>
      <c r="C596">
        <v>14731</v>
      </c>
      <c r="D596" t="s">
        <v>1610</v>
      </c>
      <c r="E596" t="s">
        <v>1611</v>
      </c>
      <c r="F596">
        <v>5</v>
      </c>
      <c r="G596" t="s">
        <v>1605</v>
      </c>
      <c r="H596" t="s">
        <v>437</v>
      </c>
      <c r="I596" t="s">
        <v>438</v>
      </c>
      <c r="J596">
        <v>1758827758.6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406.5343633175607</v>
      </c>
      <c r="AL596">
        <v>409.4456303030302</v>
      </c>
      <c r="AM596">
        <v>-2.026764006055942</v>
      </c>
      <c r="AN596">
        <v>65.06514289948227</v>
      </c>
      <c r="AO596">
        <f>(AQ596 - AP596 + DZ596*1E3/(8.314*(EB596+273.15)) * AS596/DY596 * AR596) * DY596/(100*DM596) * 1000/(1000 - AQ596)</f>
        <v>0</v>
      </c>
      <c r="AP596">
        <v>21.78126918371055</v>
      </c>
      <c r="AQ596">
        <v>22.62833818181818</v>
      </c>
      <c r="AR596">
        <v>0.0001434432567890204</v>
      </c>
      <c r="AS596">
        <v>107.7905059433307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1.91</v>
      </c>
      <c r="DN596">
        <v>0.5</v>
      </c>
      <c r="DO596" t="s">
        <v>440</v>
      </c>
      <c r="DP596">
        <v>2</v>
      </c>
      <c r="DQ596" t="b">
        <v>1</v>
      </c>
      <c r="DR596">
        <v>1758827758.6</v>
      </c>
      <c r="DS596">
        <v>409.686962962963</v>
      </c>
      <c r="DT596">
        <v>408.6401111111111</v>
      </c>
      <c r="DU596">
        <v>22.61415925925926</v>
      </c>
      <c r="DV596">
        <v>21.76101851851852</v>
      </c>
      <c r="DW596">
        <v>410.0261851851852</v>
      </c>
      <c r="DX596">
        <v>22.49988148148148</v>
      </c>
      <c r="DY596">
        <v>499.9718148148148</v>
      </c>
      <c r="DZ596">
        <v>90.98519259259258</v>
      </c>
      <c r="EA596">
        <v>0.02870234074074074</v>
      </c>
      <c r="EB596">
        <v>29.50413703703704</v>
      </c>
      <c r="EC596">
        <v>30.00024074074074</v>
      </c>
      <c r="ED596">
        <v>999.9000000000001</v>
      </c>
      <c r="EE596">
        <v>0</v>
      </c>
      <c r="EF596">
        <v>0</v>
      </c>
      <c r="EG596">
        <v>10004.32333333334</v>
      </c>
      <c r="EH596">
        <v>0</v>
      </c>
      <c r="EI596">
        <v>11.68341851851852</v>
      </c>
      <c r="EJ596">
        <v>1.046937481481482</v>
      </c>
      <c r="EK596">
        <v>419.1661111111111</v>
      </c>
      <c r="EL596">
        <v>417.7300740740741</v>
      </c>
      <c r="EM596">
        <v>0.8531497777777779</v>
      </c>
      <c r="EN596">
        <v>408.6401111111111</v>
      </c>
      <c r="EO596">
        <v>21.76101851851852</v>
      </c>
      <c r="EP596">
        <v>2.057554074074074</v>
      </c>
      <c r="EQ596">
        <v>1.97993</v>
      </c>
      <c r="ER596">
        <v>17.89433333333333</v>
      </c>
      <c r="ES596">
        <v>17.28473703703704</v>
      </c>
      <c r="ET596">
        <v>1999.998888888889</v>
      </c>
      <c r="EU596">
        <v>0.9799992222222221</v>
      </c>
      <c r="EV596">
        <v>0.02000068518518518</v>
      </c>
      <c r="EW596">
        <v>0</v>
      </c>
      <c r="EX596">
        <v>270.8623703703703</v>
      </c>
      <c r="EY596">
        <v>5.00097</v>
      </c>
      <c r="EZ596">
        <v>5515.637407407408</v>
      </c>
      <c r="FA596">
        <v>16707.56296296296</v>
      </c>
      <c r="FB596">
        <v>40.32133333333333</v>
      </c>
      <c r="FC596">
        <v>40.70099999999999</v>
      </c>
      <c r="FD596">
        <v>40.3074074074074</v>
      </c>
      <c r="FE596">
        <v>40.31199999999999</v>
      </c>
      <c r="FF596">
        <v>40.88418518518519</v>
      </c>
      <c r="FG596">
        <v>1955.098888888888</v>
      </c>
      <c r="FH596">
        <v>39.9</v>
      </c>
      <c r="FI596">
        <v>0</v>
      </c>
      <c r="FJ596">
        <v>1758827767.2</v>
      </c>
      <c r="FK596">
        <v>0</v>
      </c>
      <c r="FL596">
        <v>270.83984</v>
      </c>
      <c r="FM596">
        <v>-1.926846162631041</v>
      </c>
      <c r="FN596">
        <v>-23.11692306291805</v>
      </c>
      <c r="FO596">
        <v>5515.6144</v>
      </c>
      <c r="FP596">
        <v>15</v>
      </c>
      <c r="FQ596">
        <v>0</v>
      </c>
      <c r="FR596" t="s">
        <v>441</v>
      </c>
      <c r="FS596">
        <v>1747247426.5</v>
      </c>
      <c r="FT596">
        <v>1747247420.5</v>
      </c>
      <c r="FU596">
        <v>0</v>
      </c>
      <c r="FV596">
        <v>1.027</v>
      </c>
      <c r="FW596">
        <v>0.031</v>
      </c>
      <c r="FX596">
        <v>0.02</v>
      </c>
      <c r="FY596">
        <v>0.05</v>
      </c>
      <c r="FZ596">
        <v>420</v>
      </c>
      <c r="GA596">
        <v>16</v>
      </c>
      <c r="GB596">
        <v>0.01</v>
      </c>
      <c r="GC596">
        <v>0.1</v>
      </c>
      <c r="GD596">
        <v>-2.099088487804878</v>
      </c>
      <c r="GE596">
        <v>53.12128864808363</v>
      </c>
      <c r="GF596">
        <v>5.788262126516244</v>
      </c>
      <c r="GG596">
        <v>0</v>
      </c>
      <c r="GH596">
        <v>270.8914411764706</v>
      </c>
      <c r="GI596">
        <v>-1.2810542442993</v>
      </c>
      <c r="GJ596">
        <v>0.2426517949626916</v>
      </c>
      <c r="GK596">
        <v>-1</v>
      </c>
      <c r="GL596">
        <v>0.8630581463414635</v>
      </c>
      <c r="GM596">
        <v>-0.1763463344947746</v>
      </c>
      <c r="GN596">
        <v>0.01926495796626608</v>
      </c>
      <c r="GO596">
        <v>0</v>
      </c>
      <c r="GP596">
        <v>0</v>
      </c>
      <c r="GQ596">
        <v>2</v>
      </c>
      <c r="GR596" t="s">
        <v>450</v>
      </c>
      <c r="GS596">
        <v>3.13596</v>
      </c>
      <c r="GT596">
        <v>2.68895</v>
      </c>
      <c r="GU596">
        <v>0.0909647</v>
      </c>
      <c r="GV596">
        <v>0.088065</v>
      </c>
      <c r="GW596">
        <v>0.102682</v>
      </c>
      <c r="GX596">
        <v>0.0987147</v>
      </c>
      <c r="GY596">
        <v>28899.7</v>
      </c>
      <c r="GZ596">
        <v>29046.8</v>
      </c>
      <c r="HA596">
        <v>29552</v>
      </c>
      <c r="HB596">
        <v>29434.1</v>
      </c>
      <c r="HC596">
        <v>35032.9</v>
      </c>
      <c r="HD596">
        <v>35137.6</v>
      </c>
      <c r="HE596">
        <v>41583.1</v>
      </c>
      <c r="HF596">
        <v>41818.2</v>
      </c>
      <c r="HG596">
        <v>1.92773</v>
      </c>
      <c r="HH596">
        <v>1.88705</v>
      </c>
      <c r="HI596">
        <v>0.121649</v>
      </c>
      <c r="HJ596">
        <v>0</v>
      </c>
      <c r="HK596">
        <v>28.0191</v>
      </c>
      <c r="HL596">
        <v>999.9</v>
      </c>
      <c r="HM596">
        <v>52.9</v>
      </c>
      <c r="HN596">
        <v>31.1</v>
      </c>
      <c r="HO596">
        <v>26.3818</v>
      </c>
      <c r="HP596">
        <v>62.1788</v>
      </c>
      <c r="HQ596">
        <v>25.6771</v>
      </c>
      <c r="HR596">
        <v>1</v>
      </c>
      <c r="HS596">
        <v>0.0640396</v>
      </c>
      <c r="HT596">
        <v>-0.541364</v>
      </c>
      <c r="HU596">
        <v>20.3407</v>
      </c>
      <c r="HV596">
        <v>5.21699</v>
      </c>
      <c r="HW596">
        <v>12.0108</v>
      </c>
      <c r="HX596">
        <v>4.9881</v>
      </c>
      <c r="HY596">
        <v>3.2878</v>
      </c>
      <c r="HZ596">
        <v>9999</v>
      </c>
      <c r="IA596">
        <v>9999</v>
      </c>
      <c r="IB596">
        <v>9999</v>
      </c>
      <c r="IC596">
        <v>7.5</v>
      </c>
      <c r="ID596">
        <v>1.86762</v>
      </c>
      <c r="IE596">
        <v>1.86672</v>
      </c>
      <c r="IF596">
        <v>1.86604</v>
      </c>
      <c r="IG596">
        <v>1.866</v>
      </c>
      <c r="IH596">
        <v>1.8679</v>
      </c>
      <c r="II596">
        <v>1.87027</v>
      </c>
      <c r="IJ596">
        <v>1.86895</v>
      </c>
      <c r="IK596">
        <v>1.87042</v>
      </c>
      <c r="IL596">
        <v>0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-0.332</v>
      </c>
      <c r="IZ596">
        <v>0.1145</v>
      </c>
      <c r="JA596">
        <v>-0.08430758455233166</v>
      </c>
      <c r="JB596">
        <v>-0.0005046786976645747</v>
      </c>
      <c r="JC596">
        <v>-2.788243218172637E-07</v>
      </c>
      <c r="JD596">
        <v>-1.458253586176284E-11</v>
      </c>
      <c r="JE596">
        <v>-0.06436460862781151</v>
      </c>
      <c r="JF596">
        <v>-0.004978686969522418</v>
      </c>
      <c r="JG596">
        <v>0.0008967905392753483</v>
      </c>
      <c r="JH596">
        <v>-1.433903952826167E-05</v>
      </c>
      <c r="JI596">
        <v>4</v>
      </c>
      <c r="JJ596">
        <v>2332</v>
      </c>
      <c r="JK596">
        <v>1</v>
      </c>
      <c r="JL596">
        <v>26</v>
      </c>
      <c r="JM596">
        <v>193005.7</v>
      </c>
      <c r="JN596">
        <v>193005.8</v>
      </c>
      <c r="JO596">
        <v>0.944824</v>
      </c>
      <c r="JP596">
        <v>2.26807</v>
      </c>
      <c r="JQ596">
        <v>1.39648</v>
      </c>
      <c r="JR596">
        <v>2.34863</v>
      </c>
      <c r="JS596">
        <v>1.49536</v>
      </c>
      <c r="JT596">
        <v>2.64771</v>
      </c>
      <c r="JU596">
        <v>36.5051</v>
      </c>
      <c r="JV596">
        <v>24.07</v>
      </c>
      <c r="JW596">
        <v>18</v>
      </c>
      <c r="JX596">
        <v>490.755</v>
      </c>
      <c r="JY596">
        <v>455.191</v>
      </c>
      <c r="JZ596">
        <v>28.0753</v>
      </c>
      <c r="KA596">
        <v>28.4289</v>
      </c>
      <c r="KB596">
        <v>29.9999</v>
      </c>
      <c r="KC596">
        <v>28.3603</v>
      </c>
      <c r="KD596">
        <v>28.3001</v>
      </c>
      <c r="KE596">
        <v>18.8778</v>
      </c>
      <c r="KF596">
        <v>25.1055</v>
      </c>
      <c r="KG596">
        <v>81.7264</v>
      </c>
      <c r="KH596">
        <v>28.0796</v>
      </c>
      <c r="KI596">
        <v>366.484</v>
      </c>
      <c r="KJ596">
        <v>21.8157</v>
      </c>
      <c r="KK596">
        <v>100.997</v>
      </c>
      <c r="KL596">
        <v>100.558</v>
      </c>
    </row>
    <row r="597" spans="1:298">
      <c r="A597">
        <v>581</v>
      </c>
      <c r="B597">
        <v>1758827771.1</v>
      </c>
      <c r="C597">
        <v>14736</v>
      </c>
      <c r="D597" t="s">
        <v>1612</v>
      </c>
      <c r="E597" t="s">
        <v>1613</v>
      </c>
      <c r="F597">
        <v>5</v>
      </c>
      <c r="G597" t="s">
        <v>1605</v>
      </c>
      <c r="H597" t="s">
        <v>437</v>
      </c>
      <c r="I597" t="s">
        <v>438</v>
      </c>
      <c r="J597">
        <v>1758827763.314285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389.8837446251414</v>
      </c>
      <c r="AL597">
        <v>396.1558545454544</v>
      </c>
      <c r="AM597">
        <v>-2.727537921807954</v>
      </c>
      <c r="AN597">
        <v>65.06514289948227</v>
      </c>
      <c r="AO597">
        <f>(AQ597 - AP597 + DZ597*1E3/(8.314*(EB597+273.15)) * AS597/DY597 * AR597) * DY597/(100*DM597) * 1000/(1000 - AQ597)</f>
        <v>0</v>
      </c>
      <c r="AP597">
        <v>21.78426021225867</v>
      </c>
      <c r="AQ597">
        <v>22.63670181818182</v>
      </c>
      <c r="AR597">
        <v>0.0001159666952499387</v>
      </c>
      <c r="AS597">
        <v>107.7905059433307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1.91</v>
      </c>
      <c r="DN597">
        <v>0.5</v>
      </c>
      <c r="DO597" t="s">
        <v>440</v>
      </c>
      <c r="DP597">
        <v>2</v>
      </c>
      <c r="DQ597" t="b">
        <v>1</v>
      </c>
      <c r="DR597">
        <v>1758827763.314285</v>
      </c>
      <c r="DS597">
        <v>403.2001785714286</v>
      </c>
      <c r="DT597">
        <v>396.1271785714285</v>
      </c>
      <c r="DU597">
        <v>22.62216428571428</v>
      </c>
      <c r="DV597">
        <v>21.77721071428571</v>
      </c>
      <c r="DW597">
        <v>403.5345</v>
      </c>
      <c r="DX597">
        <v>22.50777142857143</v>
      </c>
      <c r="DY597">
        <v>499.98625</v>
      </c>
      <c r="DZ597">
        <v>90.98332142857143</v>
      </c>
      <c r="EA597">
        <v>0.02866430357142857</v>
      </c>
      <c r="EB597">
        <v>29.50701428571429</v>
      </c>
      <c r="EC597">
        <v>30.00015</v>
      </c>
      <c r="ED597">
        <v>999.9000000000002</v>
      </c>
      <c r="EE597">
        <v>0</v>
      </c>
      <c r="EF597">
        <v>0</v>
      </c>
      <c r="EG597">
        <v>10007.36464285714</v>
      </c>
      <c r="EH597">
        <v>0</v>
      </c>
      <c r="EI597">
        <v>11.68213571428571</v>
      </c>
      <c r="EJ597">
        <v>7.072996857142857</v>
      </c>
      <c r="EK597">
        <v>412.5325</v>
      </c>
      <c r="EL597">
        <v>404.9456785714286</v>
      </c>
      <c r="EM597">
        <v>0.8449589285714286</v>
      </c>
      <c r="EN597">
        <v>396.1271785714285</v>
      </c>
      <c r="EO597">
        <v>21.77721071428571</v>
      </c>
      <c r="EP597">
        <v>2.058239285714285</v>
      </c>
      <c r="EQ597">
        <v>1.981362142857142</v>
      </c>
      <c r="ER597">
        <v>17.89961785714286</v>
      </c>
      <c r="ES597">
        <v>17.296175</v>
      </c>
      <c r="ET597">
        <v>2000.017857142858</v>
      </c>
      <c r="EU597">
        <v>0.9799994285714284</v>
      </c>
      <c r="EV597">
        <v>0.02000048571428571</v>
      </c>
      <c r="EW597">
        <v>0</v>
      </c>
      <c r="EX597">
        <v>270.7083214285714</v>
      </c>
      <c r="EY597">
        <v>5.00097</v>
      </c>
      <c r="EZ597">
        <v>5513.859642857143</v>
      </c>
      <c r="FA597">
        <v>16707.725</v>
      </c>
      <c r="FB597">
        <v>40.32775</v>
      </c>
      <c r="FC597">
        <v>40.70049999999999</v>
      </c>
      <c r="FD597">
        <v>40.30535714285714</v>
      </c>
      <c r="FE597">
        <v>40.31199999999999</v>
      </c>
      <c r="FF597">
        <v>40.875</v>
      </c>
      <c r="FG597">
        <v>1955.117857142857</v>
      </c>
      <c r="FH597">
        <v>39.9</v>
      </c>
      <c r="FI597">
        <v>0</v>
      </c>
      <c r="FJ597">
        <v>1758827772.6</v>
      </c>
      <c r="FK597">
        <v>0</v>
      </c>
      <c r="FL597">
        <v>270.6889615384615</v>
      </c>
      <c r="FM597">
        <v>-1.483384622906394</v>
      </c>
      <c r="FN597">
        <v>-23.2324786034042</v>
      </c>
      <c r="FO597">
        <v>5513.681923076922</v>
      </c>
      <c r="FP597">
        <v>15</v>
      </c>
      <c r="FQ597">
        <v>0</v>
      </c>
      <c r="FR597" t="s">
        <v>441</v>
      </c>
      <c r="FS597">
        <v>1747247426.5</v>
      </c>
      <c r="FT597">
        <v>1747247420.5</v>
      </c>
      <c r="FU597">
        <v>0</v>
      </c>
      <c r="FV597">
        <v>1.027</v>
      </c>
      <c r="FW597">
        <v>0.031</v>
      </c>
      <c r="FX597">
        <v>0.02</v>
      </c>
      <c r="FY597">
        <v>0.05</v>
      </c>
      <c r="FZ597">
        <v>420</v>
      </c>
      <c r="GA597">
        <v>16</v>
      </c>
      <c r="GB597">
        <v>0.01</v>
      </c>
      <c r="GC597">
        <v>0.1</v>
      </c>
      <c r="GD597">
        <v>3.29101355</v>
      </c>
      <c r="GE597">
        <v>77.69361419887431</v>
      </c>
      <c r="GF597">
        <v>7.567095974001759</v>
      </c>
      <c r="GG597">
        <v>0</v>
      </c>
      <c r="GH597">
        <v>270.8016764705882</v>
      </c>
      <c r="GI597">
        <v>-1.620275022871572</v>
      </c>
      <c r="GJ597">
        <v>0.230014286076559</v>
      </c>
      <c r="GK597">
        <v>-1</v>
      </c>
      <c r="GL597">
        <v>0.8531608250000001</v>
      </c>
      <c r="GM597">
        <v>-0.1056788780487826</v>
      </c>
      <c r="GN597">
        <v>0.0152984076898341</v>
      </c>
      <c r="GO597">
        <v>0</v>
      </c>
      <c r="GP597">
        <v>0</v>
      </c>
      <c r="GQ597">
        <v>2</v>
      </c>
      <c r="GR597" t="s">
        <v>450</v>
      </c>
      <c r="GS597">
        <v>3.13585</v>
      </c>
      <c r="GT597">
        <v>2.68907</v>
      </c>
      <c r="GU597">
        <v>0.0886247</v>
      </c>
      <c r="GV597">
        <v>0.08514190000000001</v>
      </c>
      <c r="GW597">
        <v>0.10271</v>
      </c>
      <c r="GX597">
        <v>0.09872110000000001</v>
      </c>
      <c r="GY597">
        <v>28974</v>
      </c>
      <c r="GZ597">
        <v>29140.2</v>
      </c>
      <c r="HA597">
        <v>29551.9</v>
      </c>
      <c r="HB597">
        <v>29434.3</v>
      </c>
      <c r="HC597">
        <v>35031.5</v>
      </c>
      <c r="HD597">
        <v>35137.7</v>
      </c>
      <c r="HE597">
        <v>41582.9</v>
      </c>
      <c r="HF597">
        <v>41818.8</v>
      </c>
      <c r="HG597">
        <v>1.9272</v>
      </c>
      <c r="HH597">
        <v>1.88725</v>
      </c>
      <c r="HI597">
        <v>0.121623</v>
      </c>
      <c r="HJ597">
        <v>0</v>
      </c>
      <c r="HK597">
        <v>28.0191</v>
      </c>
      <c r="HL597">
        <v>999.9</v>
      </c>
      <c r="HM597">
        <v>52.9</v>
      </c>
      <c r="HN597">
        <v>31.1</v>
      </c>
      <c r="HO597">
        <v>26.3795</v>
      </c>
      <c r="HP597">
        <v>61.9488</v>
      </c>
      <c r="HQ597">
        <v>25.8293</v>
      </c>
      <c r="HR597">
        <v>1</v>
      </c>
      <c r="HS597">
        <v>0.0640295</v>
      </c>
      <c r="HT597">
        <v>-0.546993</v>
      </c>
      <c r="HU597">
        <v>20.3409</v>
      </c>
      <c r="HV597">
        <v>5.21759</v>
      </c>
      <c r="HW597">
        <v>12.0116</v>
      </c>
      <c r="HX597">
        <v>4.9882</v>
      </c>
      <c r="HY597">
        <v>3.2878</v>
      </c>
      <c r="HZ597">
        <v>9999</v>
      </c>
      <c r="IA597">
        <v>9999</v>
      </c>
      <c r="IB597">
        <v>9999</v>
      </c>
      <c r="IC597">
        <v>7.5</v>
      </c>
      <c r="ID597">
        <v>1.86759</v>
      </c>
      <c r="IE597">
        <v>1.86673</v>
      </c>
      <c r="IF597">
        <v>1.86603</v>
      </c>
      <c r="IG597">
        <v>1.86601</v>
      </c>
      <c r="IH597">
        <v>1.86784</v>
      </c>
      <c r="II597">
        <v>1.87027</v>
      </c>
      <c r="IJ597">
        <v>1.86898</v>
      </c>
      <c r="IK597">
        <v>1.87042</v>
      </c>
      <c r="IL597">
        <v>0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-0.321</v>
      </c>
      <c r="IZ597">
        <v>0.1146</v>
      </c>
      <c r="JA597">
        <v>-0.08430758455233166</v>
      </c>
      <c r="JB597">
        <v>-0.0005046786976645747</v>
      </c>
      <c r="JC597">
        <v>-2.788243218172637E-07</v>
      </c>
      <c r="JD597">
        <v>-1.458253586176284E-11</v>
      </c>
      <c r="JE597">
        <v>-0.06436460862781151</v>
      </c>
      <c r="JF597">
        <v>-0.004978686969522418</v>
      </c>
      <c r="JG597">
        <v>0.0008967905392753483</v>
      </c>
      <c r="JH597">
        <v>-1.433903952826167E-05</v>
      </c>
      <c r="JI597">
        <v>4</v>
      </c>
      <c r="JJ597">
        <v>2332</v>
      </c>
      <c r="JK597">
        <v>1</v>
      </c>
      <c r="JL597">
        <v>26</v>
      </c>
      <c r="JM597">
        <v>193005.7</v>
      </c>
      <c r="JN597">
        <v>193005.8</v>
      </c>
      <c r="JO597">
        <v>0.913086</v>
      </c>
      <c r="JP597">
        <v>2.26807</v>
      </c>
      <c r="JQ597">
        <v>1.39648</v>
      </c>
      <c r="JR597">
        <v>2.34863</v>
      </c>
      <c r="JS597">
        <v>1.49536</v>
      </c>
      <c r="JT597">
        <v>2.63306</v>
      </c>
      <c r="JU597">
        <v>36.4814</v>
      </c>
      <c r="JV597">
        <v>24.07</v>
      </c>
      <c r="JW597">
        <v>18</v>
      </c>
      <c r="JX597">
        <v>490.399</v>
      </c>
      <c r="JY597">
        <v>455.289</v>
      </c>
      <c r="JZ597">
        <v>28.0767</v>
      </c>
      <c r="KA597">
        <v>28.4266</v>
      </c>
      <c r="KB597">
        <v>29.9999</v>
      </c>
      <c r="KC597">
        <v>28.3573</v>
      </c>
      <c r="KD597">
        <v>28.2967</v>
      </c>
      <c r="KE597">
        <v>18.1757</v>
      </c>
      <c r="KF597">
        <v>25.1055</v>
      </c>
      <c r="KG597">
        <v>81.7264</v>
      </c>
      <c r="KH597">
        <v>28.0776</v>
      </c>
      <c r="KI597">
        <v>346.446</v>
      </c>
      <c r="KJ597">
        <v>21.8132</v>
      </c>
      <c r="KK597">
        <v>100.996</v>
      </c>
      <c r="KL597">
        <v>100.559</v>
      </c>
    </row>
    <row r="598" spans="1:298">
      <c r="A598">
        <v>582</v>
      </c>
      <c r="B598">
        <v>1758827776.1</v>
      </c>
      <c r="C598">
        <v>14741</v>
      </c>
      <c r="D598" t="s">
        <v>1614</v>
      </c>
      <c r="E598" t="s">
        <v>1615</v>
      </c>
      <c r="F598">
        <v>5</v>
      </c>
      <c r="G598" t="s">
        <v>1605</v>
      </c>
      <c r="H598" t="s">
        <v>437</v>
      </c>
      <c r="I598" t="s">
        <v>438</v>
      </c>
      <c r="J598">
        <v>1758827768.6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372.9813228441149</v>
      </c>
      <c r="AL598">
        <v>380.9681333333335</v>
      </c>
      <c r="AM598">
        <v>-3.068753141016917</v>
      </c>
      <c r="AN598">
        <v>65.06514289948227</v>
      </c>
      <c r="AO598">
        <f>(AQ598 - AP598 + DZ598*1E3/(8.314*(EB598+273.15)) * AS598/DY598 * AR598) * DY598/(100*DM598) * 1000/(1000 - AQ598)</f>
        <v>0</v>
      </c>
      <c r="AP598">
        <v>21.78444739008765</v>
      </c>
      <c r="AQ598">
        <v>22.6390109090909</v>
      </c>
      <c r="AR598">
        <v>1.860666033243686E-05</v>
      </c>
      <c r="AS598">
        <v>107.7905059433307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1.91</v>
      </c>
      <c r="DN598">
        <v>0.5</v>
      </c>
      <c r="DO598" t="s">
        <v>440</v>
      </c>
      <c r="DP598">
        <v>2</v>
      </c>
      <c r="DQ598" t="b">
        <v>1</v>
      </c>
      <c r="DR598">
        <v>1758827768.6</v>
      </c>
      <c r="DS598">
        <v>391.7828148148149</v>
      </c>
      <c r="DT598">
        <v>379.3631481481482</v>
      </c>
      <c r="DU598">
        <v>22.63223703703704</v>
      </c>
      <c r="DV598">
        <v>21.78312962962963</v>
      </c>
      <c r="DW598">
        <v>392.1087777777778</v>
      </c>
      <c r="DX598">
        <v>22.51771111111111</v>
      </c>
      <c r="DY598">
        <v>499.9826666666667</v>
      </c>
      <c r="DZ598">
        <v>90.98191851851853</v>
      </c>
      <c r="EA598">
        <v>0.02866973333333334</v>
      </c>
      <c r="EB598">
        <v>29.50945185185185</v>
      </c>
      <c r="EC598">
        <v>30.00473333333334</v>
      </c>
      <c r="ED598">
        <v>999.9000000000001</v>
      </c>
      <c r="EE598">
        <v>0</v>
      </c>
      <c r="EF598">
        <v>0</v>
      </c>
      <c r="EG598">
        <v>10002.40851851852</v>
      </c>
      <c r="EH598">
        <v>0</v>
      </c>
      <c r="EI598">
        <v>11.6807037037037</v>
      </c>
      <c r="EJ598">
        <v>12.41965037037037</v>
      </c>
      <c r="EK598">
        <v>400.855</v>
      </c>
      <c r="EL598">
        <v>387.8108888888888</v>
      </c>
      <c r="EM598">
        <v>0.849098</v>
      </c>
      <c r="EN598">
        <v>379.3631481481482</v>
      </c>
      <c r="EO598">
        <v>21.78312962962963</v>
      </c>
      <c r="EP598">
        <v>2.059122592592593</v>
      </c>
      <c r="EQ598">
        <v>1.981870740740741</v>
      </c>
      <c r="ER598">
        <v>17.90644444444444</v>
      </c>
      <c r="ES598">
        <v>17.30023703703704</v>
      </c>
      <c r="ET598">
        <v>1999.995925925926</v>
      </c>
      <c r="EU598">
        <v>0.9799992222222221</v>
      </c>
      <c r="EV598">
        <v>0.02000068518518518</v>
      </c>
      <c r="EW598">
        <v>0</v>
      </c>
      <c r="EX598">
        <v>270.5562962962963</v>
      </c>
      <c r="EY598">
        <v>5.00097</v>
      </c>
      <c r="EZ598">
        <v>5511.440740740741</v>
      </c>
      <c r="FA598">
        <v>16707.53703703704</v>
      </c>
      <c r="FB598">
        <v>40.32366666666666</v>
      </c>
      <c r="FC598">
        <v>40.69633333333333</v>
      </c>
      <c r="FD598">
        <v>40.30281481481481</v>
      </c>
      <c r="FE598">
        <v>40.31199999999999</v>
      </c>
      <c r="FF598">
        <v>40.875</v>
      </c>
      <c r="FG598">
        <v>1955.095925925926</v>
      </c>
      <c r="FH598">
        <v>39.9</v>
      </c>
      <c r="FI598">
        <v>0</v>
      </c>
      <c r="FJ598">
        <v>1758827777.4</v>
      </c>
      <c r="FK598">
        <v>0</v>
      </c>
      <c r="FL598">
        <v>270.5765384615384</v>
      </c>
      <c r="FM598">
        <v>-1.816478629603897</v>
      </c>
      <c r="FN598">
        <v>-30.73470084397376</v>
      </c>
      <c r="FO598">
        <v>5511.412692307693</v>
      </c>
      <c r="FP598">
        <v>15</v>
      </c>
      <c r="FQ598">
        <v>0</v>
      </c>
      <c r="FR598" t="s">
        <v>441</v>
      </c>
      <c r="FS598">
        <v>1747247426.5</v>
      </c>
      <c r="FT598">
        <v>1747247420.5</v>
      </c>
      <c r="FU598">
        <v>0</v>
      </c>
      <c r="FV598">
        <v>1.027</v>
      </c>
      <c r="FW598">
        <v>0.031</v>
      </c>
      <c r="FX598">
        <v>0.02</v>
      </c>
      <c r="FY598">
        <v>0.05</v>
      </c>
      <c r="FZ598">
        <v>420</v>
      </c>
      <c r="GA598">
        <v>16</v>
      </c>
      <c r="GB598">
        <v>0.01</v>
      </c>
      <c r="GC598">
        <v>0.1</v>
      </c>
      <c r="GD598">
        <v>8.716900800000001</v>
      </c>
      <c r="GE598">
        <v>63.20177536210132</v>
      </c>
      <c r="GF598">
        <v>6.29925722947429</v>
      </c>
      <c r="GG598">
        <v>0</v>
      </c>
      <c r="GH598">
        <v>270.6507647058823</v>
      </c>
      <c r="GI598">
        <v>-1.526233768757178</v>
      </c>
      <c r="GJ598">
        <v>0.2313774683757554</v>
      </c>
      <c r="GK598">
        <v>-1</v>
      </c>
      <c r="GL598">
        <v>0.8471281749999999</v>
      </c>
      <c r="GM598">
        <v>0.03617490056284724</v>
      </c>
      <c r="GN598">
        <v>0.006590647877437774</v>
      </c>
      <c r="GO598">
        <v>1</v>
      </c>
      <c r="GP598">
        <v>1</v>
      </c>
      <c r="GQ598">
        <v>2</v>
      </c>
      <c r="GR598" t="s">
        <v>442</v>
      </c>
      <c r="GS598">
        <v>3.13596</v>
      </c>
      <c r="GT598">
        <v>2.68877</v>
      </c>
      <c r="GU598">
        <v>0.08594</v>
      </c>
      <c r="GV598">
        <v>0.0821345</v>
      </c>
      <c r="GW598">
        <v>0.102721</v>
      </c>
      <c r="GX598">
        <v>0.0987225</v>
      </c>
      <c r="GY598">
        <v>29059.5</v>
      </c>
      <c r="GZ598">
        <v>29235.8</v>
      </c>
      <c r="HA598">
        <v>29551.9</v>
      </c>
      <c r="HB598">
        <v>29434.1</v>
      </c>
      <c r="HC598">
        <v>35031.2</v>
      </c>
      <c r="HD598">
        <v>35137.5</v>
      </c>
      <c r="HE598">
        <v>41583</v>
      </c>
      <c r="HF598">
        <v>41818.6</v>
      </c>
      <c r="HG598">
        <v>1.92728</v>
      </c>
      <c r="HH598">
        <v>1.8873</v>
      </c>
      <c r="HI598">
        <v>0.122376</v>
      </c>
      <c r="HJ598">
        <v>0</v>
      </c>
      <c r="HK598">
        <v>28.0191</v>
      </c>
      <c r="HL598">
        <v>999.9</v>
      </c>
      <c r="HM598">
        <v>52.9</v>
      </c>
      <c r="HN598">
        <v>31.1</v>
      </c>
      <c r="HO598">
        <v>26.3806</v>
      </c>
      <c r="HP598">
        <v>61.6888</v>
      </c>
      <c r="HQ598">
        <v>25.6731</v>
      </c>
      <c r="HR598">
        <v>1</v>
      </c>
      <c r="HS598">
        <v>0.063971</v>
      </c>
      <c r="HT598">
        <v>-0.530011</v>
      </c>
      <c r="HU598">
        <v>20.3409</v>
      </c>
      <c r="HV598">
        <v>5.21729</v>
      </c>
      <c r="HW598">
        <v>12.0113</v>
      </c>
      <c r="HX598">
        <v>4.98825</v>
      </c>
      <c r="HY598">
        <v>3.28795</v>
      </c>
      <c r="HZ598">
        <v>9999</v>
      </c>
      <c r="IA598">
        <v>9999</v>
      </c>
      <c r="IB598">
        <v>9999</v>
      </c>
      <c r="IC598">
        <v>7.5</v>
      </c>
      <c r="ID598">
        <v>1.86758</v>
      </c>
      <c r="IE598">
        <v>1.86676</v>
      </c>
      <c r="IF598">
        <v>1.86602</v>
      </c>
      <c r="IG598">
        <v>1.866</v>
      </c>
      <c r="IH598">
        <v>1.86787</v>
      </c>
      <c r="II598">
        <v>1.87027</v>
      </c>
      <c r="IJ598">
        <v>1.86902</v>
      </c>
      <c r="IK598">
        <v>1.87042</v>
      </c>
      <c r="IL598">
        <v>0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-0.31</v>
      </c>
      <c r="IZ598">
        <v>0.1146</v>
      </c>
      <c r="JA598">
        <v>-0.08430758455233166</v>
      </c>
      <c r="JB598">
        <v>-0.0005046786976645747</v>
      </c>
      <c r="JC598">
        <v>-2.788243218172637E-07</v>
      </c>
      <c r="JD598">
        <v>-1.458253586176284E-11</v>
      </c>
      <c r="JE598">
        <v>-0.06436460862781151</v>
      </c>
      <c r="JF598">
        <v>-0.004978686969522418</v>
      </c>
      <c r="JG598">
        <v>0.0008967905392753483</v>
      </c>
      <c r="JH598">
        <v>-1.433903952826167E-05</v>
      </c>
      <c r="JI598">
        <v>4</v>
      </c>
      <c r="JJ598">
        <v>2332</v>
      </c>
      <c r="JK598">
        <v>1</v>
      </c>
      <c r="JL598">
        <v>26</v>
      </c>
      <c r="JM598">
        <v>193005.8</v>
      </c>
      <c r="JN598">
        <v>193005.9</v>
      </c>
      <c r="JO598">
        <v>0.877686</v>
      </c>
      <c r="JP598">
        <v>2.27905</v>
      </c>
      <c r="JQ598">
        <v>1.39648</v>
      </c>
      <c r="JR598">
        <v>2.34863</v>
      </c>
      <c r="JS598">
        <v>1.49536</v>
      </c>
      <c r="JT598">
        <v>2.58911</v>
      </c>
      <c r="JU598">
        <v>36.5051</v>
      </c>
      <c r="JV598">
        <v>24.07</v>
      </c>
      <c r="JW598">
        <v>18</v>
      </c>
      <c r="JX598">
        <v>490.417</v>
      </c>
      <c r="JY598">
        <v>455.297</v>
      </c>
      <c r="JZ598">
        <v>28.0762</v>
      </c>
      <c r="KA598">
        <v>28.4241</v>
      </c>
      <c r="KB598">
        <v>29.9999</v>
      </c>
      <c r="KC598">
        <v>28.3537</v>
      </c>
      <c r="KD598">
        <v>28.2936</v>
      </c>
      <c r="KE598">
        <v>17.5319</v>
      </c>
      <c r="KF598">
        <v>25.1055</v>
      </c>
      <c r="KG598">
        <v>81.7264</v>
      </c>
      <c r="KH598">
        <v>28.0703</v>
      </c>
      <c r="KI598">
        <v>333.072</v>
      </c>
      <c r="KJ598">
        <v>21.8132</v>
      </c>
      <c r="KK598">
        <v>100.997</v>
      </c>
      <c r="KL598">
        <v>100.558</v>
      </c>
    </row>
    <row r="599" spans="1:298">
      <c r="A599">
        <v>583</v>
      </c>
      <c r="B599">
        <v>1758827781.1</v>
      </c>
      <c r="C599">
        <v>14746</v>
      </c>
      <c r="D599" t="s">
        <v>1616</v>
      </c>
      <c r="E599" t="s">
        <v>1617</v>
      </c>
      <c r="F599">
        <v>5</v>
      </c>
      <c r="G599" t="s">
        <v>1605</v>
      </c>
      <c r="H599" t="s">
        <v>437</v>
      </c>
      <c r="I599" t="s">
        <v>438</v>
      </c>
      <c r="J599">
        <v>1758827773.314285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356.1037908446929</v>
      </c>
      <c r="AL599">
        <v>364.8307575757574</v>
      </c>
      <c r="AM599">
        <v>-3.25012537660271</v>
      </c>
      <c r="AN599">
        <v>65.06514289948227</v>
      </c>
      <c r="AO599">
        <f>(AQ599 - AP599 + DZ599*1E3/(8.314*(EB599+273.15)) * AS599/DY599 * AR599) * DY599/(100*DM599) * 1000/(1000 - AQ599)</f>
        <v>0</v>
      </c>
      <c r="AP599">
        <v>21.78632287526669</v>
      </c>
      <c r="AQ599">
        <v>22.64205030303029</v>
      </c>
      <c r="AR599">
        <v>3.140383151643939E-05</v>
      </c>
      <c r="AS599">
        <v>107.7905059433307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1.91</v>
      </c>
      <c r="DN599">
        <v>0.5</v>
      </c>
      <c r="DO599" t="s">
        <v>440</v>
      </c>
      <c r="DP599">
        <v>2</v>
      </c>
      <c r="DQ599" t="b">
        <v>1</v>
      </c>
      <c r="DR599">
        <v>1758827773.314285</v>
      </c>
      <c r="DS599">
        <v>378.7836071428572</v>
      </c>
      <c r="DT599">
        <v>363.8392857142858</v>
      </c>
      <c r="DU599">
        <v>22.63733571428572</v>
      </c>
      <c r="DV599">
        <v>21.78468571428572</v>
      </c>
      <c r="DW599">
        <v>379.1002142857143</v>
      </c>
      <c r="DX599">
        <v>22.52273571428571</v>
      </c>
      <c r="DY599">
        <v>500.0378214285715</v>
      </c>
      <c r="DZ599">
        <v>90.98216071428571</v>
      </c>
      <c r="EA599">
        <v>0.02862909285714286</v>
      </c>
      <c r="EB599">
        <v>29.5103</v>
      </c>
      <c r="EC599">
        <v>30.00957857142857</v>
      </c>
      <c r="ED599">
        <v>999.9000000000002</v>
      </c>
      <c r="EE599">
        <v>0</v>
      </c>
      <c r="EF599">
        <v>0</v>
      </c>
      <c r="EG599">
        <v>10000.7625</v>
      </c>
      <c r="EH599">
        <v>0</v>
      </c>
      <c r="EI599">
        <v>11.68243928571428</v>
      </c>
      <c r="EJ599">
        <v>14.94428214285714</v>
      </c>
      <c r="EK599">
        <v>387.5567857142857</v>
      </c>
      <c r="EL599">
        <v>371.9419642857142</v>
      </c>
      <c r="EM599">
        <v>0.8526335714285714</v>
      </c>
      <c r="EN599">
        <v>363.8392857142858</v>
      </c>
      <c r="EO599">
        <v>21.78468571428572</v>
      </c>
      <c r="EP599">
        <v>2.0595925</v>
      </c>
      <c r="EQ599">
        <v>1.982017857142857</v>
      </c>
      <c r="ER599">
        <v>17.91006785714286</v>
      </c>
      <c r="ES599">
        <v>17.30141428571429</v>
      </c>
      <c r="ET599">
        <v>1999.993214285714</v>
      </c>
      <c r="EU599">
        <v>0.9799992142857141</v>
      </c>
      <c r="EV599">
        <v>0.02000069285714285</v>
      </c>
      <c r="EW599">
        <v>0</v>
      </c>
      <c r="EX599">
        <v>270.3715357142856</v>
      </c>
      <c r="EY599">
        <v>5.00097</v>
      </c>
      <c r="EZ599">
        <v>5508.272142857143</v>
      </c>
      <c r="FA599">
        <v>16707.51785714286</v>
      </c>
      <c r="FB599">
        <v>40.31874999999999</v>
      </c>
      <c r="FC599">
        <v>40.69599999999999</v>
      </c>
      <c r="FD599">
        <v>40.29871428571428</v>
      </c>
      <c r="FE599">
        <v>40.31199999999999</v>
      </c>
      <c r="FF599">
        <v>40.875</v>
      </c>
      <c r="FG599">
        <v>1955.093214285714</v>
      </c>
      <c r="FH599">
        <v>39.9</v>
      </c>
      <c r="FI599">
        <v>0</v>
      </c>
      <c r="FJ599">
        <v>1758827782.2</v>
      </c>
      <c r="FK599">
        <v>0</v>
      </c>
      <c r="FL599">
        <v>270.3953076923077</v>
      </c>
      <c r="FM599">
        <v>-2.519452989404842</v>
      </c>
      <c r="FN599">
        <v>-49.88854703020974</v>
      </c>
      <c r="FO599">
        <v>5508.157692307693</v>
      </c>
      <c r="FP599">
        <v>15</v>
      </c>
      <c r="FQ599">
        <v>0</v>
      </c>
      <c r="FR599" t="s">
        <v>441</v>
      </c>
      <c r="FS599">
        <v>1747247426.5</v>
      </c>
      <c r="FT599">
        <v>1747247420.5</v>
      </c>
      <c r="FU599">
        <v>0</v>
      </c>
      <c r="FV599">
        <v>1.027</v>
      </c>
      <c r="FW599">
        <v>0.031</v>
      </c>
      <c r="FX599">
        <v>0.02</v>
      </c>
      <c r="FY599">
        <v>0.05</v>
      </c>
      <c r="FZ599">
        <v>420</v>
      </c>
      <c r="GA599">
        <v>16</v>
      </c>
      <c r="GB599">
        <v>0.01</v>
      </c>
      <c r="GC599">
        <v>0.1</v>
      </c>
      <c r="GD599">
        <v>12.99336125</v>
      </c>
      <c r="GE599">
        <v>35.2257648405253</v>
      </c>
      <c r="GF599">
        <v>3.57340264854955</v>
      </c>
      <c r="GG599">
        <v>0</v>
      </c>
      <c r="GH599">
        <v>270.474294117647</v>
      </c>
      <c r="GI599">
        <v>-2.252987013437956</v>
      </c>
      <c r="GJ599">
        <v>0.2851289212445913</v>
      </c>
      <c r="GK599">
        <v>-1</v>
      </c>
      <c r="GL599">
        <v>0.8500061249999999</v>
      </c>
      <c r="GM599">
        <v>0.05180261538461742</v>
      </c>
      <c r="GN599">
        <v>0.005177289986988859</v>
      </c>
      <c r="GO599">
        <v>1</v>
      </c>
      <c r="GP599">
        <v>1</v>
      </c>
      <c r="GQ599">
        <v>2</v>
      </c>
      <c r="GR599" t="s">
        <v>442</v>
      </c>
      <c r="GS599">
        <v>3.13582</v>
      </c>
      <c r="GT599">
        <v>2.68905</v>
      </c>
      <c r="GU599">
        <v>0.0830365</v>
      </c>
      <c r="GV599">
        <v>0.079053</v>
      </c>
      <c r="GW599">
        <v>0.102727</v>
      </c>
      <c r="GX599">
        <v>0.09872880000000001</v>
      </c>
      <c r="GY599">
        <v>29151.8</v>
      </c>
      <c r="GZ599">
        <v>29333.8</v>
      </c>
      <c r="HA599">
        <v>29552</v>
      </c>
      <c r="HB599">
        <v>29434</v>
      </c>
      <c r="HC599">
        <v>35030.7</v>
      </c>
      <c r="HD599">
        <v>35137</v>
      </c>
      <c r="HE599">
        <v>41582.8</v>
      </c>
      <c r="HF599">
        <v>41818.4</v>
      </c>
      <c r="HG599">
        <v>1.92715</v>
      </c>
      <c r="HH599">
        <v>1.88773</v>
      </c>
      <c r="HI599">
        <v>0.122391</v>
      </c>
      <c r="HJ599">
        <v>0</v>
      </c>
      <c r="HK599">
        <v>28.0191</v>
      </c>
      <c r="HL599">
        <v>999.9</v>
      </c>
      <c r="HM599">
        <v>52.9</v>
      </c>
      <c r="HN599">
        <v>31.1</v>
      </c>
      <c r="HO599">
        <v>26.3808</v>
      </c>
      <c r="HP599">
        <v>61.9988</v>
      </c>
      <c r="HQ599">
        <v>25.8173</v>
      </c>
      <c r="HR599">
        <v>1</v>
      </c>
      <c r="HS599">
        <v>0.0634045</v>
      </c>
      <c r="HT599">
        <v>-0.496389</v>
      </c>
      <c r="HU599">
        <v>20.3408</v>
      </c>
      <c r="HV599">
        <v>5.21714</v>
      </c>
      <c r="HW599">
        <v>12.0113</v>
      </c>
      <c r="HX599">
        <v>4.9879</v>
      </c>
      <c r="HY599">
        <v>3.2879</v>
      </c>
      <c r="HZ599">
        <v>9999</v>
      </c>
      <c r="IA599">
        <v>9999</v>
      </c>
      <c r="IB599">
        <v>9999</v>
      </c>
      <c r="IC599">
        <v>7.5</v>
      </c>
      <c r="ID599">
        <v>1.86758</v>
      </c>
      <c r="IE599">
        <v>1.86674</v>
      </c>
      <c r="IF599">
        <v>1.86602</v>
      </c>
      <c r="IG599">
        <v>1.866</v>
      </c>
      <c r="IH599">
        <v>1.86786</v>
      </c>
      <c r="II599">
        <v>1.87028</v>
      </c>
      <c r="IJ599">
        <v>1.86899</v>
      </c>
      <c r="IK599">
        <v>1.87042</v>
      </c>
      <c r="IL599">
        <v>0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-0.299</v>
      </c>
      <c r="IZ599">
        <v>0.1147</v>
      </c>
      <c r="JA599">
        <v>-0.08430758455233166</v>
      </c>
      <c r="JB599">
        <v>-0.0005046786976645747</v>
      </c>
      <c r="JC599">
        <v>-2.788243218172637E-07</v>
      </c>
      <c r="JD599">
        <v>-1.458253586176284E-11</v>
      </c>
      <c r="JE599">
        <v>-0.06436460862781151</v>
      </c>
      <c r="JF599">
        <v>-0.004978686969522418</v>
      </c>
      <c r="JG599">
        <v>0.0008967905392753483</v>
      </c>
      <c r="JH599">
        <v>-1.433903952826167E-05</v>
      </c>
      <c r="JI599">
        <v>4</v>
      </c>
      <c r="JJ599">
        <v>2332</v>
      </c>
      <c r="JK599">
        <v>1</v>
      </c>
      <c r="JL599">
        <v>26</v>
      </c>
      <c r="JM599">
        <v>193005.9</v>
      </c>
      <c r="JN599">
        <v>193006</v>
      </c>
      <c r="JO599">
        <v>0.845947</v>
      </c>
      <c r="JP599">
        <v>2.2876</v>
      </c>
      <c r="JQ599">
        <v>1.39771</v>
      </c>
      <c r="JR599">
        <v>2.34497</v>
      </c>
      <c r="JS599">
        <v>1.49536</v>
      </c>
      <c r="JT599">
        <v>2.62817</v>
      </c>
      <c r="JU599">
        <v>36.4814</v>
      </c>
      <c r="JV599">
        <v>24.0612</v>
      </c>
      <c r="JW599">
        <v>18</v>
      </c>
      <c r="JX599">
        <v>490.314</v>
      </c>
      <c r="JY599">
        <v>455.536</v>
      </c>
      <c r="JZ599">
        <v>28.0697</v>
      </c>
      <c r="KA599">
        <v>28.4211</v>
      </c>
      <c r="KB599">
        <v>29.9999</v>
      </c>
      <c r="KC599">
        <v>28.3507</v>
      </c>
      <c r="KD599">
        <v>28.2901</v>
      </c>
      <c r="KE599">
        <v>16.8241</v>
      </c>
      <c r="KF599">
        <v>25.1055</v>
      </c>
      <c r="KG599">
        <v>81.7264</v>
      </c>
      <c r="KH599">
        <v>28.0548</v>
      </c>
      <c r="KI599">
        <v>313.036</v>
      </c>
      <c r="KJ599">
        <v>21.8132</v>
      </c>
      <c r="KK599">
        <v>100.996</v>
      </c>
      <c r="KL599">
        <v>100.558</v>
      </c>
    </row>
    <row r="600" spans="1:298">
      <c r="A600">
        <v>584</v>
      </c>
      <c r="B600">
        <v>1758827786.1</v>
      </c>
      <c r="C600">
        <v>14751</v>
      </c>
      <c r="D600" t="s">
        <v>1618</v>
      </c>
      <c r="E600" t="s">
        <v>1619</v>
      </c>
      <c r="F600">
        <v>5</v>
      </c>
      <c r="G600" t="s">
        <v>1605</v>
      </c>
      <c r="H600" t="s">
        <v>437</v>
      </c>
      <c r="I600" t="s">
        <v>438</v>
      </c>
      <c r="J600">
        <v>1758827778.6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339.0346022600416</v>
      </c>
      <c r="AL600">
        <v>348.3143878787878</v>
      </c>
      <c r="AM600">
        <v>-3.300870732190497</v>
      </c>
      <c r="AN600">
        <v>65.06514289948227</v>
      </c>
      <c r="AO600">
        <f>(AQ600 - AP600 + DZ600*1E3/(8.314*(EB600+273.15)) * AS600/DY600 * AR600) * DY600/(100*DM600) * 1000/(1000 - AQ600)</f>
        <v>0</v>
      </c>
      <c r="AP600">
        <v>21.78706798643379</v>
      </c>
      <c r="AQ600">
        <v>22.64352545454544</v>
      </c>
      <c r="AR600">
        <v>1.473574638544098E-05</v>
      </c>
      <c r="AS600">
        <v>107.7905059433307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1.91</v>
      </c>
      <c r="DN600">
        <v>0.5</v>
      </c>
      <c r="DO600" t="s">
        <v>440</v>
      </c>
      <c r="DP600">
        <v>2</v>
      </c>
      <c r="DQ600" t="b">
        <v>1</v>
      </c>
      <c r="DR600">
        <v>1758827778.6</v>
      </c>
      <c r="DS600">
        <v>362.7445925925926</v>
      </c>
      <c r="DT600">
        <v>346.3153703703704</v>
      </c>
      <c r="DU600">
        <v>22.64071851851852</v>
      </c>
      <c r="DV600">
        <v>21.7857888888889</v>
      </c>
      <c r="DW600">
        <v>363.0497037037037</v>
      </c>
      <c r="DX600">
        <v>22.52607777777778</v>
      </c>
      <c r="DY600">
        <v>500.0208518518518</v>
      </c>
      <c r="DZ600">
        <v>90.98198888888891</v>
      </c>
      <c r="EA600">
        <v>0.02875516666666666</v>
      </c>
      <c r="EB600">
        <v>29.51105925925926</v>
      </c>
      <c r="EC600">
        <v>30.01304814814814</v>
      </c>
      <c r="ED600">
        <v>999.9000000000001</v>
      </c>
      <c r="EE600">
        <v>0</v>
      </c>
      <c r="EF600">
        <v>0</v>
      </c>
      <c r="EG600">
        <v>9991.921481481482</v>
      </c>
      <c r="EH600">
        <v>0</v>
      </c>
      <c r="EI600">
        <v>11.69012592592592</v>
      </c>
      <c r="EJ600">
        <v>16.42923333333334</v>
      </c>
      <c r="EK600">
        <v>371.1476666666667</v>
      </c>
      <c r="EL600">
        <v>354.0281481481481</v>
      </c>
      <c r="EM600">
        <v>0.8549167777777777</v>
      </c>
      <c r="EN600">
        <v>346.3153703703704</v>
      </c>
      <c r="EO600">
        <v>21.7857888888889</v>
      </c>
      <c r="EP600">
        <v>2.059897407407408</v>
      </c>
      <c r="EQ600">
        <v>1.982114444444445</v>
      </c>
      <c r="ER600">
        <v>17.91242222222222</v>
      </c>
      <c r="ES600">
        <v>17.30218518518518</v>
      </c>
      <c r="ET600">
        <v>1999.991851851852</v>
      </c>
      <c r="EU600">
        <v>0.9799992222222221</v>
      </c>
      <c r="EV600">
        <v>0.02000068518518518</v>
      </c>
      <c r="EW600">
        <v>0</v>
      </c>
      <c r="EX600">
        <v>270.1183703703703</v>
      </c>
      <c r="EY600">
        <v>5.00097</v>
      </c>
      <c r="EZ600">
        <v>5503.517037037039</v>
      </c>
      <c r="FA600">
        <v>16707.50740740741</v>
      </c>
      <c r="FB600">
        <v>40.31199999999999</v>
      </c>
      <c r="FC600">
        <v>40.69633333333333</v>
      </c>
      <c r="FD600">
        <v>40.28674074074073</v>
      </c>
      <c r="FE600">
        <v>40.31199999999999</v>
      </c>
      <c r="FF600">
        <v>40.875</v>
      </c>
      <c r="FG600">
        <v>1955.091851851852</v>
      </c>
      <c r="FH600">
        <v>39.9</v>
      </c>
      <c r="FI600">
        <v>0</v>
      </c>
      <c r="FJ600">
        <v>1758827787.6</v>
      </c>
      <c r="FK600">
        <v>0</v>
      </c>
      <c r="FL600">
        <v>270.1106799999999</v>
      </c>
      <c r="FM600">
        <v>-3.655384616874419</v>
      </c>
      <c r="FN600">
        <v>-62.08384625251654</v>
      </c>
      <c r="FO600">
        <v>5503.000400000001</v>
      </c>
      <c r="FP600">
        <v>15</v>
      </c>
      <c r="FQ600">
        <v>0</v>
      </c>
      <c r="FR600" t="s">
        <v>441</v>
      </c>
      <c r="FS600">
        <v>1747247426.5</v>
      </c>
      <c r="FT600">
        <v>1747247420.5</v>
      </c>
      <c r="FU600">
        <v>0</v>
      </c>
      <c r="FV600">
        <v>1.027</v>
      </c>
      <c r="FW600">
        <v>0.031</v>
      </c>
      <c r="FX600">
        <v>0.02</v>
      </c>
      <c r="FY600">
        <v>0.05</v>
      </c>
      <c r="FZ600">
        <v>420</v>
      </c>
      <c r="GA600">
        <v>16</v>
      </c>
      <c r="GB600">
        <v>0.01</v>
      </c>
      <c r="GC600">
        <v>0.1</v>
      </c>
      <c r="GD600">
        <v>15.36936</v>
      </c>
      <c r="GE600">
        <v>17.78207954971857</v>
      </c>
      <c r="GF600">
        <v>1.817636102304309</v>
      </c>
      <c r="GG600">
        <v>0</v>
      </c>
      <c r="GH600">
        <v>270.3045</v>
      </c>
      <c r="GI600">
        <v>-2.877203969044572</v>
      </c>
      <c r="GJ600">
        <v>0.3450257663012468</v>
      </c>
      <c r="GK600">
        <v>-1</v>
      </c>
      <c r="GL600">
        <v>0.85314295</v>
      </c>
      <c r="GM600">
        <v>0.02773485928705419</v>
      </c>
      <c r="GN600">
        <v>0.003118698486147712</v>
      </c>
      <c r="GO600">
        <v>1</v>
      </c>
      <c r="GP600">
        <v>1</v>
      </c>
      <c r="GQ600">
        <v>2</v>
      </c>
      <c r="GR600" t="s">
        <v>442</v>
      </c>
      <c r="GS600">
        <v>3.13586</v>
      </c>
      <c r="GT600">
        <v>2.68885</v>
      </c>
      <c r="GU600">
        <v>0.0800215</v>
      </c>
      <c r="GV600">
        <v>0.0759503</v>
      </c>
      <c r="GW600">
        <v>0.102729</v>
      </c>
      <c r="GX600">
        <v>0.09873129999999999</v>
      </c>
      <c r="GY600">
        <v>29248.3</v>
      </c>
      <c r="GZ600">
        <v>29433.1</v>
      </c>
      <c r="HA600">
        <v>29552.6</v>
      </c>
      <c r="HB600">
        <v>29434.4</v>
      </c>
      <c r="HC600">
        <v>35031.7</v>
      </c>
      <c r="HD600">
        <v>35137</v>
      </c>
      <c r="HE600">
        <v>41584.1</v>
      </c>
      <c r="HF600">
        <v>41818.6</v>
      </c>
      <c r="HG600">
        <v>1.92705</v>
      </c>
      <c r="HH600">
        <v>1.8871</v>
      </c>
      <c r="HI600">
        <v>0.122003</v>
      </c>
      <c r="HJ600">
        <v>0</v>
      </c>
      <c r="HK600">
        <v>28.0191</v>
      </c>
      <c r="HL600">
        <v>999.9</v>
      </c>
      <c r="HM600">
        <v>52.9</v>
      </c>
      <c r="HN600">
        <v>31.1</v>
      </c>
      <c r="HO600">
        <v>26.3789</v>
      </c>
      <c r="HP600">
        <v>62.0988</v>
      </c>
      <c r="HQ600">
        <v>25.6771</v>
      </c>
      <c r="HR600">
        <v>1</v>
      </c>
      <c r="HS600">
        <v>0.06343749999999999</v>
      </c>
      <c r="HT600">
        <v>-0.466313</v>
      </c>
      <c r="HU600">
        <v>20.3409</v>
      </c>
      <c r="HV600">
        <v>5.21729</v>
      </c>
      <c r="HW600">
        <v>12.0108</v>
      </c>
      <c r="HX600">
        <v>4.9879</v>
      </c>
      <c r="HY600">
        <v>3.2878</v>
      </c>
      <c r="HZ600">
        <v>9999</v>
      </c>
      <c r="IA600">
        <v>9999</v>
      </c>
      <c r="IB600">
        <v>9999</v>
      </c>
      <c r="IC600">
        <v>7.5</v>
      </c>
      <c r="ID600">
        <v>1.86758</v>
      </c>
      <c r="IE600">
        <v>1.86676</v>
      </c>
      <c r="IF600">
        <v>1.86602</v>
      </c>
      <c r="IG600">
        <v>1.866</v>
      </c>
      <c r="IH600">
        <v>1.86788</v>
      </c>
      <c r="II600">
        <v>1.87027</v>
      </c>
      <c r="IJ600">
        <v>1.86897</v>
      </c>
      <c r="IK600">
        <v>1.87042</v>
      </c>
      <c r="IL600">
        <v>0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-0.289</v>
      </c>
      <c r="IZ600">
        <v>0.1147</v>
      </c>
      <c r="JA600">
        <v>-0.08430758455233166</v>
      </c>
      <c r="JB600">
        <v>-0.0005046786976645747</v>
      </c>
      <c r="JC600">
        <v>-2.788243218172637E-07</v>
      </c>
      <c r="JD600">
        <v>-1.458253586176284E-11</v>
      </c>
      <c r="JE600">
        <v>-0.06436460862781151</v>
      </c>
      <c r="JF600">
        <v>-0.004978686969522418</v>
      </c>
      <c r="JG600">
        <v>0.0008967905392753483</v>
      </c>
      <c r="JH600">
        <v>-1.433903952826167E-05</v>
      </c>
      <c r="JI600">
        <v>4</v>
      </c>
      <c r="JJ600">
        <v>2332</v>
      </c>
      <c r="JK600">
        <v>1</v>
      </c>
      <c r="JL600">
        <v>26</v>
      </c>
      <c r="JM600">
        <v>193006</v>
      </c>
      <c r="JN600">
        <v>193006.1</v>
      </c>
      <c r="JO600">
        <v>0.809326</v>
      </c>
      <c r="JP600">
        <v>2.27295</v>
      </c>
      <c r="JQ600">
        <v>1.39648</v>
      </c>
      <c r="JR600">
        <v>2.34741</v>
      </c>
      <c r="JS600">
        <v>1.49536</v>
      </c>
      <c r="JT600">
        <v>2.70386</v>
      </c>
      <c r="JU600">
        <v>36.5051</v>
      </c>
      <c r="JV600">
        <v>24.07</v>
      </c>
      <c r="JW600">
        <v>18</v>
      </c>
      <c r="JX600">
        <v>490.226</v>
      </c>
      <c r="JY600">
        <v>455.12</v>
      </c>
      <c r="JZ600">
        <v>28.0541</v>
      </c>
      <c r="KA600">
        <v>28.4186</v>
      </c>
      <c r="KB600">
        <v>29.9999</v>
      </c>
      <c r="KC600">
        <v>28.3477</v>
      </c>
      <c r="KD600">
        <v>28.287</v>
      </c>
      <c r="KE600">
        <v>16.1645</v>
      </c>
      <c r="KF600">
        <v>25.1055</v>
      </c>
      <c r="KG600">
        <v>81.7264</v>
      </c>
      <c r="KH600">
        <v>28.0414</v>
      </c>
      <c r="KI600">
        <v>299.676</v>
      </c>
      <c r="KJ600">
        <v>21.8132</v>
      </c>
      <c r="KK600">
        <v>100.999</v>
      </c>
      <c r="KL600">
        <v>100.559</v>
      </c>
    </row>
    <row r="601" spans="1:298">
      <c r="A601">
        <v>585</v>
      </c>
      <c r="B601">
        <v>1758827791.1</v>
      </c>
      <c r="C601">
        <v>14756</v>
      </c>
      <c r="D601" t="s">
        <v>1620</v>
      </c>
      <c r="E601" t="s">
        <v>1621</v>
      </c>
      <c r="F601">
        <v>5</v>
      </c>
      <c r="G601" t="s">
        <v>1605</v>
      </c>
      <c r="H601" t="s">
        <v>437</v>
      </c>
      <c r="I601" t="s">
        <v>438</v>
      </c>
      <c r="J601">
        <v>1758827783.314285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322.2596826207005</v>
      </c>
      <c r="AL601">
        <v>331.651896969697</v>
      </c>
      <c r="AM601">
        <v>-3.339057375388207</v>
      </c>
      <c r="AN601">
        <v>65.06514289948227</v>
      </c>
      <c r="AO601">
        <f>(AQ601 - AP601 + DZ601*1E3/(8.314*(EB601+273.15)) * AS601/DY601 * AR601) * DY601/(100*DM601) * 1000/(1000 - AQ601)</f>
        <v>0</v>
      </c>
      <c r="AP601">
        <v>21.78770222830839</v>
      </c>
      <c r="AQ601">
        <v>22.64204606060607</v>
      </c>
      <c r="AR601">
        <v>-1.256363282828569E-05</v>
      </c>
      <c r="AS601">
        <v>107.7905059433307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1.91</v>
      </c>
      <c r="DN601">
        <v>0.5</v>
      </c>
      <c r="DO601" t="s">
        <v>440</v>
      </c>
      <c r="DP601">
        <v>2</v>
      </c>
      <c r="DQ601" t="b">
        <v>1</v>
      </c>
      <c r="DR601">
        <v>1758827783.314285</v>
      </c>
      <c r="DS601">
        <v>347.7498214285714</v>
      </c>
      <c r="DT601">
        <v>330.7068928571429</v>
      </c>
      <c r="DU601">
        <v>22.64196428571429</v>
      </c>
      <c r="DV601">
        <v>21.78681785714286</v>
      </c>
      <c r="DW601">
        <v>348.0442857142858</v>
      </c>
      <c r="DX601">
        <v>22.52730714285715</v>
      </c>
      <c r="DY601">
        <v>499.9911071428572</v>
      </c>
      <c r="DZ601">
        <v>90.98178571428572</v>
      </c>
      <c r="EA601">
        <v>0.02877381428571429</v>
      </c>
      <c r="EB601">
        <v>29.51277142857142</v>
      </c>
      <c r="EC601">
        <v>30.01311071428572</v>
      </c>
      <c r="ED601">
        <v>999.9000000000002</v>
      </c>
      <c r="EE601">
        <v>0</v>
      </c>
      <c r="EF601">
        <v>0</v>
      </c>
      <c r="EG601">
        <v>9989.846428571429</v>
      </c>
      <c r="EH601">
        <v>0</v>
      </c>
      <c r="EI601">
        <v>11.90625714285714</v>
      </c>
      <c r="EJ601">
        <v>17.04291071428572</v>
      </c>
      <c r="EK601">
        <v>355.8060357142857</v>
      </c>
      <c r="EL601">
        <v>338.0724285714286</v>
      </c>
      <c r="EM601">
        <v>0.8551387499999999</v>
      </c>
      <c r="EN601">
        <v>330.7068928571429</v>
      </c>
      <c r="EO601">
        <v>21.78681785714286</v>
      </c>
      <c r="EP601">
        <v>2.060006428571429</v>
      </c>
      <c r="EQ601">
        <v>1.982203928571429</v>
      </c>
      <c r="ER601">
        <v>17.91326428571429</v>
      </c>
      <c r="ES601">
        <v>17.30289285714286</v>
      </c>
      <c r="ET601">
        <v>1999.990714285715</v>
      </c>
      <c r="EU601">
        <v>0.9799992142857141</v>
      </c>
      <c r="EV601">
        <v>0.02000069285714285</v>
      </c>
      <c r="EW601">
        <v>0</v>
      </c>
      <c r="EX601">
        <v>269.8480714285714</v>
      </c>
      <c r="EY601">
        <v>5.00097</v>
      </c>
      <c r="EZ601">
        <v>5498.336785714286</v>
      </c>
      <c r="FA601">
        <v>16707.49642857143</v>
      </c>
      <c r="FB601">
        <v>40.31199999999999</v>
      </c>
      <c r="FC601">
        <v>40.6915</v>
      </c>
      <c r="FD601">
        <v>40.27214285714285</v>
      </c>
      <c r="FE601">
        <v>40.31199999999999</v>
      </c>
      <c r="FF601">
        <v>40.875</v>
      </c>
      <c r="FG601">
        <v>1955.090714285715</v>
      </c>
      <c r="FH601">
        <v>39.9</v>
      </c>
      <c r="FI601">
        <v>0</v>
      </c>
      <c r="FJ601">
        <v>1758827792.4</v>
      </c>
      <c r="FK601">
        <v>0</v>
      </c>
      <c r="FL601">
        <v>269.81212</v>
      </c>
      <c r="FM601">
        <v>-3.948461527412881</v>
      </c>
      <c r="FN601">
        <v>-70.71846146104616</v>
      </c>
      <c r="FO601">
        <v>5497.528800000001</v>
      </c>
      <c r="FP601">
        <v>15</v>
      </c>
      <c r="FQ601">
        <v>0</v>
      </c>
      <c r="FR601" t="s">
        <v>441</v>
      </c>
      <c r="FS601">
        <v>1747247426.5</v>
      </c>
      <c r="FT601">
        <v>1747247420.5</v>
      </c>
      <c r="FU601">
        <v>0</v>
      </c>
      <c r="FV601">
        <v>1.027</v>
      </c>
      <c r="FW601">
        <v>0.031</v>
      </c>
      <c r="FX601">
        <v>0.02</v>
      </c>
      <c r="FY601">
        <v>0.05</v>
      </c>
      <c r="FZ601">
        <v>420</v>
      </c>
      <c r="GA601">
        <v>16</v>
      </c>
      <c r="GB601">
        <v>0.01</v>
      </c>
      <c r="GC601">
        <v>0.1</v>
      </c>
      <c r="GD601">
        <v>16.58483902439024</v>
      </c>
      <c r="GE601">
        <v>8.517372125435539</v>
      </c>
      <c r="GF601">
        <v>0.8946970733780476</v>
      </c>
      <c r="GG601">
        <v>0</v>
      </c>
      <c r="GH601">
        <v>270.0017647058824</v>
      </c>
      <c r="GI601">
        <v>-3.578884640465469</v>
      </c>
      <c r="GJ601">
        <v>0.4153877748083185</v>
      </c>
      <c r="GK601">
        <v>-1</v>
      </c>
      <c r="GL601">
        <v>0.8547768536585365</v>
      </c>
      <c r="GM601">
        <v>0.003549595818815603</v>
      </c>
      <c r="GN601">
        <v>0.0008498371597526031</v>
      </c>
      <c r="GO601">
        <v>1</v>
      </c>
      <c r="GP601">
        <v>1</v>
      </c>
      <c r="GQ601">
        <v>2</v>
      </c>
      <c r="GR601" t="s">
        <v>442</v>
      </c>
      <c r="GS601">
        <v>3.13589</v>
      </c>
      <c r="GT601">
        <v>2.68908</v>
      </c>
      <c r="GU601">
        <v>0.07691679999999999</v>
      </c>
      <c r="GV601">
        <v>0.0727313</v>
      </c>
      <c r="GW601">
        <v>0.102731</v>
      </c>
      <c r="GX601">
        <v>0.0987333</v>
      </c>
      <c r="GY601">
        <v>29347.1</v>
      </c>
      <c r="GZ601">
        <v>29535.6</v>
      </c>
      <c r="HA601">
        <v>29552.6</v>
      </c>
      <c r="HB601">
        <v>29434.4</v>
      </c>
      <c r="HC601">
        <v>35031.5</v>
      </c>
      <c r="HD601">
        <v>35136.8</v>
      </c>
      <c r="HE601">
        <v>41584.1</v>
      </c>
      <c r="HF601">
        <v>41818.5</v>
      </c>
      <c r="HG601">
        <v>1.92712</v>
      </c>
      <c r="HH601">
        <v>1.88743</v>
      </c>
      <c r="HI601">
        <v>0.122361</v>
      </c>
      <c r="HJ601">
        <v>0</v>
      </c>
      <c r="HK601">
        <v>28.0215</v>
      </c>
      <c r="HL601">
        <v>999.9</v>
      </c>
      <c r="HM601">
        <v>52.9</v>
      </c>
      <c r="HN601">
        <v>31.1</v>
      </c>
      <c r="HO601">
        <v>26.3819</v>
      </c>
      <c r="HP601">
        <v>62.1088</v>
      </c>
      <c r="HQ601">
        <v>25.8413</v>
      </c>
      <c r="HR601">
        <v>1</v>
      </c>
      <c r="HS601">
        <v>0.0630971</v>
      </c>
      <c r="HT601">
        <v>-0.459175</v>
      </c>
      <c r="HU601">
        <v>20.3409</v>
      </c>
      <c r="HV601">
        <v>5.21714</v>
      </c>
      <c r="HW601">
        <v>12.011</v>
      </c>
      <c r="HX601">
        <v>4.9881</v>
      </c>
      <c r="HY601">
        <v>3.288</v>
      </c>
      <c r="HZ601">
        <v>9999</v>
      </c>
      <c r="IA601">
        <v>9999</v>
      </c>
      <c r="IB601">
        <v>9999</v>
      </c>
      <c r="IC601">
        <v>7.5</v>
      </c>
      <c r="ID601">
        <v>1.86756</v>
      </c>
      <c r="IE601">
        <v>1.86676</v>
      </c>
      <c r="IF601">
        <v>1.86601</v>
      </c>
      <c r="IG601">
        <v>1.866</v>
      </c>
      <c r="IH601">
        <v>1.86784</v>
      </c>
      <c r="II601">
        <v>1.87027</v>
      </c>
      <c r="IJ601">
        <v>1.86897</v>
      </c>
      <c r="IK601">
        <v>1.87042</v>
      </c>
      <c r="IL601">
        <v>0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-0.277</v>
      </c>
      <c r="IZ601">
        <v>0.1146</v>
      </c>
      <c r="JA601">
        <v>-0.08430758455233166</v>
      </c>
      <c r="JB601">
        <v>-0.0005046786976645747</v>
      </c>
      <c r="JC601">
        <v>-2.788243218172637E-07</v>
      </c>
      <c r="JD601">
        <v>-1.458253586176284E-11</v>
      </c>
      <c r="JE601">
        <v>-0.06436460862781151</v>
      </c>
      <c r="JF601">
        <v>-0.004978686969522418</v>
      </c>
      <c r="JG601">
        <v>0.0008967905392753483</v>
      </c>
      <c r="JH601">
        <v>-1.433903952826167E-05</v>
      </c>
      <c r="JI601">
        <v>4</v>
      </c>
      <c r="JJ601">
        <v>2332</v>
      </c>
      <c r="JK601">
        <v>1</v>
      </c>
      <c r="JL601">
        <v>26</v>
      </c>
      <c r="JM601">
        <v>193006.1</v>
      </c>
      <c r="JN601">
        <v>193006.2</v>
      </c>
      <c r="JO601">
        <v>0.7775879999999999</v>
      </c>
      <c r="JP601">
        <v>2.28027</v>
      </c>
      <c r="JQ601">
        <v>1.39648</v>
      </c>
      <c r="JR601">
        <v>2.34863</v>
      </c>
      <c r="JS601">
        <v>1.49536</v>
      </c>
      <c r="JT601">
        <v>2.71118</v>
      </c>
      <c r="JU601">
        <v>36.4814</v>
      </c>
      <c r="JV601">
        <v>24.07</v>
      </c>
      <c r="JW601">
        <v>18</v>
      </c>
      <c r="JX601">
        <v>490.249</v>
      </c>
      <c r="JY601">
        <v>455.306</v>
      </c>
      <c r="JZ601">
        <v>28.0397</v>
      </c>
      <c r="KA601">
        <v>28.4169</v>
      </c>
      <c r="KB601">
        <v>29.9998</v>
      </c>
      <c r="KC601">
        <v>28.3447</v>
      </c>
      <c r="KD601">
        <v>28.2847</v>
      </c>
      <c r="KE601">
        <v>15.4463</v>
      </c>
      <c r="KF601">
        <v>25.1055</v>
      </c>
      <c r="KG601">
        <v>81.7264</v>
      </c>
      <c r="KH601">
        <v>28.0311</v>
      </c>
      <c r="KI601">
        <v>279.641</v>
      </c>
      <c r="KJ601">
        <v>21.8132</v>
      </c>
      <c r="KK601">
        <v>100.999</v>
      </c>
      <c r="KL601">
        <v>100.559</v>
      </c>
    </row>
    <row r="602" spans="1:298">
      <c r="A602">
        <v>586</v>
      </c>
      <c r="B602">
        <v>1758827796.1</v>
      </c>
      <c r="C602">
        <v>14761</v>
      </c>
      <c r="D602" t="s">
        <v>1622</v>
      </c>
      <c r="E602" t="s">
        <v>1623</v>
      </c>
      <c r="F602">
        <v>5</v>
      </c>
      <c r="G602" t="s">
        <v>1605</v>
      </c>
      <c r="H602" t="s">
        <v>437</v>
      </c>
      <c r="I602" t="s">
        <v>438</v>
      </c>
      <c r="J602">
        <v>1758827788.6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305.2648462818298</v>
      </c>
      <c r="AL602">
        <v>314.9261515151514</v>
      </c>
      <c r="AM602">
        <v>-3.344332906972247</v>
      </c>
      <c r="AN602">
        <v>65.06514289948227</v>
      </c>
      <c r="AO602">
        <f>(AQ602 - AP602 + DZ602*1E3/(8.314*(EB602+273.15)) * AS602/DY602 * AR602) * DY602/(100*DM602) * 1000/(1000 - AQ602)</f>
        <v>0</v>
      </c>
      <c r="AP602">
        <v>21.78679524751361</v>
      </c>
      <c r="AQ602">
        <v>22.64037636363635</v>
      </c>
      <c r="AR602">
        <v>-2.412149161122947E-05</v>
      </c>
      <c r="AS602">
        <v>107.7905059433307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1.91</v>
      </c>
      <c r="DN602">
        <v>0.5</v>
      </c>
      <c r="DO602" t="s">
        <v>440</v>
      </c>
      <c r="DP602">
        <v>2</v>
      </c>
      <c r="DQ602" t="b">
        <v>1</v>
      </c>
      <c r="DR602">
        <v>1758827788.6</v>
      </c>
      <c r="DS602">
        <v>330.6297777777778</v>
      </c>
      <c r="DT602">
        <v>313.1825185185185</v>
      </c>
      <c r="DU602">
        <v>22.64237037037037</v>
      </c>
      <c r="DV602">
        <v>21.78728518518519</v>
      </c>
      <c r="DW602">
        <v>330.9121851851852</v>
      </c>
      <c r="DX602">
        <v>22.52771481481481</v>
      </c>
      <c r="DY602">
        <v>499.968037037037</v>
      </c>
      <c r="DZ602">
        <v>90.98134814814817</v>
      </c>
      <c r="EA602">
        <v>0.02879070370370371</v>
      </c>
      <c r="EB602">
        <v>29.51518518518519</v>
      </c>
      <c r="EC602">
        <v>30.01259259259259</v>
      </c>
      <c r="ED602">
        <v>999.9000000000001</v>
      </c>
      <c r="EE602">
        <v>0</v>
      </c>
      <c r="EF602">
        <v>0</v>
      </c>
      <c r="EG602">
        <v>9994.766296296295</v>
      </c>
      <c r="EH602">
        <v>0</v>
      </c>
      <c r="EI602">
        <v>12.26031111111111</v>
      </c>
      <c r="EJ602">
        <v>17.4472037037037</v>
      </c>
      <c r="EK602">
        <v>338.2894814814815</v>
      </c>
      <c r="EL602">
        <v>320.157925925926</v>
      </c>
      <c r="EM602">
        <v>0.8550813703703705</v>
      </c>
      <c r="EN602">
        <v>313.1825185185185</v>
      </c>
      <c r="EO602">
        <v>21.78728518518519</v>
      </c>
      <c r="EP602">
        <v>2.060032592592592</v>
      </c>
      <c r="EQ602">
        <v>1.982237037037037</v>
      </c>
      <c r="ER602">
        <v>17.91347777777778</v>
      </c>
      <c r="ES602">
        <v>17.30315555555556</v>
      </c>
      <c r="ET602">
        <v>2000.018518518519</v>
      </c>
      <c r="EU602">
        <v>0.9799994444444443</v>
      </c>
      <c r="EV602">
        <v>0.02000047037037037</v>
      </c>
      <c r="EW602">
        <v>0</v>
      </c>
      <c r="EX602">
        <v>269.4313333333334</v>
      </c>
      <c r="EY602">
        <v>5.00097</v>
      </c>
      <c r="EZ602">
        <v>5491.058518518519</v>
      </c>
      <c r="FA602">
        <v>16707.73703703704</v>
      </c>
      <c r="FB602">
        <v>40.31199999999999</v>
      </c>
      <c r="FC602">
        <v>40.69166666666666</v>
      </c>
      <c r="FD602">
        <v>40.25688888888889</v>
      </c>
      <c r="FE602">
        <v>40.3097037037037</v>
      </c>
      <c r="FF602">
        <v>40.875</v>
      </c>
      <c r="FG602">
        <v>1955.118518518518</v>
      </c>
      <c r="FH602">
        <v>39.9</v>
      </c>
      <c r="FI602">
        <v>0</v>
      </c>
      <c r="FJ602">
        <v>1758827797.2</v>
      </c>
      <c r="FK602">
        <v>0</v>
      </c>
      <c r="FL602">
        <v>269.4404</v>
      </c>
      <c r="FM602">
        <v>-5.326999982473441</v>
      </c>
      <c r="FN602">
        <v>-96.24538466378687</v>
      </c>
      <c r="FO602">
        <v>5490.715199999999</v>
      </c>
      <c r="FP602">
        <v>15</v>
      </c>
      <c r="FQ602">
        <v>0</v>
      </c>
      <c r="FR602" t="s">
        <v>441</v>
      </c>
      <c r="FS602">
        <v>1747247426.5</v>
      </c>
      <c r="FT602">
        <v>1747247420.5</v>
      </c>
      <c r="FU602">
        <v>0</v>
      </c>
      <c r="FV602">
        <v>1.027</v>
      </c>
      <c r="FW602">
        <v>0.031</v>
      </c>
      <c r="FX602">
        <v>0.02</v>
      </c>
      <c r="FY602">
        <v>0.05</v>
      </c>
      <c r="FZ602">
        <v>420</v>
      </c>
      <c r="GA602">
        <v>16</v>
      </c>
      <c r="GB602">
        <v>0.01</v>
      </c>
      <c r="GC602">
        <v>0.1</v>
      </c>
      <c r="GD602">
        <v>17.09529024390244</v>
      </c>
      <c r="GE602">
        <v>5.123797212543579</v>
      </c>
      <c r="GF602">
        <v>0.526414256240379</v>
      </c>
      <c r="GG602">
        <v>0</v>
      </c>
      <c r="GH602">
        <v>269.7256176470588</v>
      </c>
      <c r="GI602">
        <v>-4.61737203575712</v>
      </c>
      <c r="GJ602">
        <v>0.5030913853779663</v>
      </c>
      <c r="GK602">
        <v>-1</v>
      </c>
      <c r="GL602">
        <v>0.8552019756097562</v>
      </c>
      <c r="GM602">
        <v>0.0002323484320563918</v>
      </c>
      <c r="GN602">
        <v>0.0005269308969274913</v>
      </c>
      <c r="GO602">
        <v>1</v>
      </c>
      <c r="GP602">
        <v>1</v>
      </c>
      <c r="GQ602">
        <v>2</v>
      </c>
      <c r="GR602" t="s">
        <v>442</v>
      </c>
      <c r="GS602">
        <v>3.13589</v>
      </c>
      <c r="GT602">
        <v>2.68898</v>
      </c>
      <c r="GU602">
        <v>0.07373250000000001</v>
      </c>
      <c r="GV602">
        <v>0.0694713</v>
      </c>
      <c r="GW602">
        <v>0.102722</v>
      </c>
      <c r="GX602">
        <v>0.0987334</v>
      </c>
      <c r="GY602">
        <v>29448.1</v>
      </c>
      <c r="GZ602">
        <v>29639.3</v>
      </c>
      <c r="HA602">
        <v>29552.4</v>
      </c>
      <c r="HB602">
        <v>29434.2</v>
      </c>
      <c r="HC602">
        <v>35031.3</v>
      </c>
      <c r="HD602">
        <v>35136.8</v>
      </c>
      <c r="HE602">
        <v>41583.6</v>
      </c>
      <c r="HF602">
        <v>41818.6</v>
      </c>
      <c r="HG602">
        <v>1.92752</v>
      </c>
      <c r="HH602">
        <v>1.8875</v>
      </c>
      <c r="HI602">
        <v>0.122003</v>
      </c>
      <c r="HJ602">
        <v>0</v>
      </c>
      <c r="HK602">
        <v>28.0223</v>
      </c>
      <c r="HL602">
        <v>999.9</v>
      </c>
      <c r="HM602">
        <v>52.9</v>
      </c>
      <c r="HN602">
        <v>31.1</v>
      </c>
      <c r="HO602">
        <v>26.3815</v>
      </c>
      <c r="HP602">
        <v>62.0888</v>
      </c>
      <c r="HQ602">
        <v>25.6931</v>
      </c>
      <c r="HR602">
        <v>1</v>
      </c>
      <c r="HS602">
        <v>0.0628455</v>
      </c>
      <c r="HT602">
        <v>-0.446057</v>
      </c>
      <c r="HU602">
        <v>20.3407</v>
      </c>
      <c r="HV602">
        <v>5.21804</v>
      </c>
      <c r="HW602">
        <v>12.0102</v>
      </c>
      <c r="HX602">
        <v>4.98855</v>
      </c>
      <c r="HY602">
        <v>3.28793</v>
      </c>
      <c r="HZ602">
        <v>9999</v>
      </c>
      <c r="IA602">
        <v>9999</v>
      </c>
      <c r="IB602">
        <v>9999</v>
      </c>
      <c r="IC602">
        <v>7.5</v>
      </c>
      <c r="ID602">
        <v>1.86758</v>
      </c>
      <c r="IE602">
        <v>1.86675</v>
      </c>
      <c r="IF602">
        <v>1.86601</v>
      </c>
      <c r="IG602">
        <v>1.866</v>
      </c>
      <c r="IH602">
        <v>1.86783</v>
      </c>
      <c r="II602">
        <v>1.87027</v>
      </c>
      <c r="IJ602">
        <v>1.869</v>
      </c>
      <c r="IK602">
        <v>1.87042</v>
      </c>
      <c r="IL602">
        <v>0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-0.266</v>
      </c>
      <c r="IZ602">
        <v>0.1146</v>
      </c>
      <c r="JA602">
        <v>-0.08430758455233166</v>
      </c>
      <c r="JB602">
        <v>-0.0005046786976645747</v>
      </c>
      <c r="JC602">
        <v>-2.788243218172637E-07</v>
      </c>
      <c r="JD602">
        <v>-1.458253586176284E-11</v>
      </c>
      <c r="JE602">
        <v>-0.06436460862781151</v>
      </c>
      <c r="JF602">
        <v>-0.004978686969522418</v>
      </c>
      <c r="JG602">
        <v>0.0008967905392753483</v>
      </c>
      <c r="JH602">
        <v>-1.433903952826167E-05</v>
      </c>
      <c r="JI602">
        <v>4</v>
      </c>
      <c r="JJ602">
        <v>2332</v>
      </c>
      <c r="JK602">
        <v>1</v>
      </c>
      <c r="JL602">
        <v>26</v>
      </c>
      <c r="JM602">
        <v>193006.2</v>
      </c>
      <c r="JN602">
        <v>193006.3</v>
      </c>
      <c r="JO602">
        <v>0.742188</v>
      </c>
      <c r="JP602">
        <v>2.28516</v>
      </c>
      <c r="JQ602">
        <v>1.39771</v>
      </c>
      <c r="JR602">
        <v>2.34375</v>
      </c>
      <c r="JS602">
        <v>1.49536</v>
      </c>
      <c r="JT602">
        <v>2.63794</v>
      </c>
      <c r="JU602">
        <v>36.4814</v>
      </c>
      <c r="JV602">
        <v>24.07</v>
      </c>
      <c r="JW602">
        <v>18</v>
      </c>
      <c r="JX602">
        <v>490.477</v>
      </c>
      <c r="JY602">
        <v>455.329</v>
      </c>
      <c r="JZ602">
        <v>28.0269</v>
      </c>
      <c r="KA602">
        <v>28.4144</v>
      </c>
      <c r="KB602">
        <v>29.9999</v>
      </c>
      <c r="KC602">
        <v>28.3416</v>
      </c>
      <c r="KD602">
        <v>28.2817</v>
      </c>
      <c r="KE602">
        <v>14.8294</v>
      </c>
      <c r="KF602">
        <v>25.1055</v>
      </c>
      <c r="KG602">
        <v>81.7264</v>
      </c>
      <c r="KH602">
        <v>28.0159</v>
      </c>
      <c r="KI602">
        <v>266.241</v>
      </c>
      <c r="KJ602">
        <v>21.8132</v>
      </c>
      <c r="KK602">
        <v>100.998</v>
      </c>
      <c r="KL602">
        <v>100.559</v>
      </c>
    </row>
    <row r="603" spans="1:298">
      <c r="A603">
        <v>587</v>
      </c>
      <c r="B603">
        <v>1758827801.1</v>
      </c>
      <c r="C603">
        <v>14766</v>
      </c>
      <c r="D603" t="s">
        <v>1624</v>
      </c>
      <c r="E603" t="s">
        <v>1625</v>
      </c>
      <c r="F603">
        <v>5</v>
      </c>
      <c r="G603" t="s">
        <v>1605</v>
      </c>
      <c r="H603" t="s">
        <v>437</v>
      </c>
      <c r="I603" t="s">
        <v>438</v>
      </c>
      <c r="J603">
        <v>1758827793.314285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288.6621160573675</v>
      </c>
      <c r="AL603">
        <v>298.3421030303029</v>
      </c>
      <c r="AM603">
        <v>-3.311976656159247</v>
      </c>
      <c r="AN603">
        <v>65.06514289948227</v>
      </c>
      <c r="AO603">
        <f>(AQ603 - AP603 + DZ603*1E3/(8.314*(EB603+273.15)) * AS603/DY603 * AR603) * DY603/(100*DM603) * 1000/(1000 - AQ603)</f>
        <v>0</v>
      </c>
      <c r="AP603">
        <v>21.78870898323351</v>
      </c>
      <c r="AQ603">
        <v>22.64047515151515</v>
      </c>
      <c r="AR603">
        <v>3.094458736176046E-06</v>
      </c>
      <c r="AS603">
        <v>107.7905059433307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1.91</v>
      </c>
      <c r="DN603">
        <v>0.5</v>
      </c>
      <c r="DO603" t="s">
        <v>440</v>
      </c>
      <c r="DP603">
        <v>2</v>
      </c>
      <c r="DQ603" t="b">
        <v>1</v>
      </c>
      <c r="DR603">
        <v>1758827793.314285</v>
      </c>
      <c r="DS603">
        <v>315.2776428571428</v>
      </c>
      <c r="DT603">
        <v>297.7358571428571</v>
      </c>
      <c r="DU603">
        <v>22.64172857142858</v>
      </c>
      <c r="DV603">
        <v>21.78769642857143</v>
      </c>
      <c r="DW603">
        <v>315.5495</v>
      </c>
      <c r="DX603">
        <v>22.52707857142858</v>
      </c>
      <c r="DY603">
        <v>499.9907857142857</v>
      </c>
      <c r="DZ603">
        <v>90.98162857142856</v>
      </c>
      <c r="EA603">
        <v>0.02874826428571429</v>
      </c>
      <c r="EB603">
        <v>29.51583928571429</v>
      </c>
      <c r="EC603">
        <v>30.01134642857143</v>
      </c>
      <c r="ED603">
        <v>999.9000000000002</v>
      </c>
      <c r="EE603">
        <v>0</v>
      </c>
      <c r="EF603">
        <v>0</v>
      </c>
      <c r="EG603">
        <v>10000.73428571428</v>
      </c>
      <c r="EH603">
        <v>0</v>
      </c>
      <c r="EI603">
        <v>12.43722142857143</v>
      </c>
      <c r="EJ603">
        <v>17.5417</v>
      </c>
      <c r="EK603">
        <v>322.5814642857143</v>
      </c>
      <c r="EL603">
        <v>304.3673571428571</v>
      </c>
      <c r="EM603">
        <v>0.85403025</v>
      </c>
      <c r="EN603">
        <v>297.7358571428571</v>
      </c>
      <c r="EO603">
        <v>21.78769642857143</v>
      </c>
      <c r="EP603">
        <v>2.059980357142857</v>
      </c>
      <c r="EQ603">
        <v>1.982280714285714</v>
      </c>
      <c r="ER603">
        <v>17.91307857142857</v>
      </c>
      <c r="ES603">
        <v>17.3035</v>
      </c>
      <c r="ET603">
        <v>1999.996785714286</v>
      </c>
      <c r="EU603">
        <v>0.9799992142857141</v>
      </c>
      <c r="EV603">
        <v>0.02000069285714285</v>
      </c>
      <c r="EW603">
        <v>0</v>
      </c>
      <c r="EX603">
        <v>268.9660357142857</v>
      </c>
      <c r="EY603">
        <v>5.00097</v>
      </c>
      <c r="EZ603">
        <v>5481.436428571428</v>
      </c>
      <c r="FA603">
        <v>16707.56785714286</v>
      </c>
      <c r="FB603">
        <v>40.31199999999999</v>
      </c>
      <c r="FC603">
        <v>40.68699999999999</v>
      </c>
      <c r="FD603">
        <v>40.25221428571428</v>
      </c>
      <c r="FE603">
        <v>40.3097857142857</v>
      </c>
      <c r="FF603">
        <v>40.875</v>
      </c>
      <c r="FG603">
        <v>1955.096785714285</v>
      </c>
      <c r="FH603">
        <v>39.9</v>
      </c>
      <c r="FI603">
        <v>0</v>
      </c>
      <c r="FJ603">
        <v>1758827802.6</v>
      </c>
      <c r="FK603">
        <v>0</v>
      </c>
      <c r="FL603">
        <v>268.9325384615385</v>
      </c>
      <c r="FM603">
        <v>-6.465641018696446</v>
      </c>
      <c r="FN603">
        <v>-145.7408547057991</v>
      </c>
      <c r="FO603">
        <v>5480.114615384616</v>
      </c>
      <c r="FP603">
        <v>15</v>
      </c>
      <c r="FQ603">
        <v>0</v>
      </c>
      <c r="FR603" t="s">
        <v>441</v>
      </c>
      <c r="FS603">
        <v>1747247426.5</v>
      </c>
      <c r="FT603">
        <v>1747247420.5</v>
      </c>
      <c r="FU603">
        <v>0</v>
      </c>
      <c r="FV603">
        <v>1.027</v>
      </c>
      <c r="FW603">
        <v>0.031</v>
      </c>
      <c r="FX603">
        <v>0.02</v>
      </c>
      <c r="FY603">
        <v>0.05</v>
      </c>
      <c r="FZ603">
        <v>420</v>
      </c>
      <c r="GA603">
        <v>16</v>
      </c>
      <c r="GB603">
        <v>0.01</v>
      </c>
      <c r="GC603">
        <v>0.1</v>
      </c>
      <c r="GD603">
        <v>17.44177317073171</v>
      </c>
      <c r="GE603">
        <v>1.689869686411189</v>
      </c>
      <c r="GF603">
        <v>0.254483799881528</v>
      </c>
      <c r="GG603">
        <v>0</v>
      </c>
      <c r="GH603">
        <v>269.215</v>
      </c>
      <c r="GI603">
        <v>-6.158105420058702</v>
      </c>
      <c r="GJ603">
        <v>0.6453305126741173</v>
      </c>
      <c r="GK603">
        <v>-1</v>
      </c>
      <c r="GL603">
        <v>0.8543664878048779</v>
      </c>
      <c r="GM603">
        <v>-0.0105732752613244</v>
      </c>
      <c r="GN603">
        <v>0.001414057940682553</v>
      </c>
      <c r="GO603">
        <v>1</v>
      </c>
      <c r="GP603">
        <v>1</v>
      </c>
      <c r="GQ603">
        <v>2</v>
      </c>
      <c r="GR603" t="s">
        <v>442</v>
      </c>
      <c r="GS603">
        <v>3.13595</v>
      </c>
      <c r="GT603">
        <v>2.68922</v>
      </c>
      <c r="GU603">
        <v>0.0705165</v>
      </c>
      <c r="GV603">
        <v>0.0663337</v>
      </c>
      <c r="GW603">
        <v>0.102724</v>
      </c>
      <c r="GX603">
        <v>0.0987388</v>
      </c>
      <c r="GY603">
        <v>29550.4</v>
      </c>
      <c r="GZ603">
        <v>29739.3</v>
      </c>
      <c r="HA603">
        <v>29552.5</v>
      </c>
      <c r="HB603">
        <v>29434.2</v>
      </c>
      <c r="HC603">
        <v>35031.3</v>
      </c>
      <c r="HD603">
        <v>35136.7</v>
      </c>
      <c r="HE603">
        <v>41583.7</v>
      </c>
      <c r="HF603">
        <v>41818.8</v>
      </c>
      <c r="HG603">
        <v>1.9273</v>
      </c>
      <c r="HH603">
        <v>1.88748</v>
      </c>
      <c r="HI603">
        <v>0.121459</v>
      </c>
      <c r="HJ603">
        <v>0</v>
      </c>
      <c r="HK603">
        <v>28.024</v>
      </c>
      <c r="HL603">
        <v>999.9</v>
      </c>
      <c r="HM603">
        <v>52.9</v>
      </c>
      <c r="HN603">
        <v>31.1</v>
      </c>
      <c r="HO603">
        <v>26.38</v>
      </c>
      <c r="HP603">
        <v>62.0688</v>
      </c>
      <c r="HQ603">
        <v>25.7332</v>
      </c>
      <c r="HR603">
        <v>1</v>
      </c>
      <c r="HS603">
        <v>0.0628227</v>
      </c>
      <c r="HT603">
        <v>-0.447432</v>
      </c>
      <c r="HU603">
        <v>20.3409</v>
      </c>
      <c r="HV603">
        <v>5.21774</v>
      </c>
      <c r="HW603">
        <v>12.0111</v>
      </c>
      <c r="HX603">
        <v>4.9889</v>
      </c>
      <c r="HY603">
        <v>3.28793</v>
      </c>
      <c r="HZ603">
        <v>9999</v>
      </c>
      <c r="IA603">
        <v>9999</v>
      </c>
      <c r="IB603">
        <v>9999</v>
      </c>
      <c r="IC603">
        <v>7.5</v>
      </c>
      <c r="ID603">
        <v>1.86755</v>
      </c>
      <c r="IE603">
        <v>1.86673</v>
      </c>
      <c r="IF603">
        <v>1.86603</v>
      </c>
      <c r="IG603">
        <v>1.866</v>
      </c>
      <c r="IH603">
        <v>1.86783</v>
      </c>
      <c r="II603">
        <v>1.87027</v>
      </c>
      <c r="IJ603">
        <v>1.869</v>
      </c>
      <c r="IK603">
        <v>1.87042</v>
      </c>
      <c r="IL603">
        <v>0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-0.254</v>
      </c>
      <c r="IZ603">
        <v>0.1146</v>
      </c>
      <c r="JA603">
        <v>-0.08430758455233166</v>
      </c>
      <c r="JB603">
        <v>-0.0005046786976645747</v>
      </c>
      <c r="JC603">
        <v>-2.788243218172637E-07</v>
      </c>
      <c r="JD603">
        <v>-1.458253586176284E-11</v>
      </c>
      <c r="JE603">
        <v>-0.06436460862781151</v>
      </c>
      <c r="JF603">
        <v>-0.004978686969522418</v>
      </c>
      <c r="JG603">
        <v>0.0008967905392753483</v>
      </c>
      <c r="JH603">
        <v>-1.433903952826167E-05</v>
      </c>
      <c r="JI603">
        <v>4</v>
      </c>
      <c r="JJ603">
        <v>2332</v>
      </c>
      <c r="JK603">
        <v>1</v>
      </c>
      <c r="JL603">
        <v>26</v>
      </c>
      <c r="JM603">
        <v>193006.2</v>
      </c>
      <c r="JN603">
        <v>193006.3</v>
      </c>
      <c r="JO603">
        <v>0.71167</v>
      </c>
      <c r="JP603">
        <v>2.2998</v>
      </c>
      <c r="JQ603">
        <v>1.39648</v>
      </c>
      <c r="JR603">
        <v>2.34619</v>
      </c>
      <c r="JS603">
        <v>1.49536</v>
      </c>
      <c r="JT603">
        <v>2.62573</v>
      </c>
      <c r="JU603">
        <v>36.4814</v>
      </c>
      <c r="JV603">
        <v>24.0612</v>
      </c>
      <c r="JW603">
        <v>18</v>
      </c>
      <c r="JX603">
        <v>490.316</v>
      </c>
      <c r="JY603">
        <v>455.291</v>
      </c>
      <c r="JZ603">
        <v>28.0121</v>
      </c>
      <c r="KA603">
        <v>28.4123</v>
      </c>
      <c r="KB603">
        <v>29.9999</v>
      </c>
      <c r="KC603">
        <v>28.3393</v>
      </c>
      <c r="KD603">
        <v>28.2787</v>
      </c>
      <c r="KE603">
        <v>14.1887</v>
      </c>
      <c r="KF603">
        <v>25.1055</v>
      </c>
      <c r="KG603">
        <v>81.7264</v>
      </c>
      <c r="KH603">
        <v>28.0058</v>
      </c>
      <c r="KI603">
        <v>246.206</v>
      </c>
      <c r="KJ603">
        <v>21.8132</v>
      </c>
      <c r="KK603">
        <v>100.998</v>
      </c>
      <c r="KL603">
        <v>100.559</v>
      </c>
    </row>
    <row r="604" spans="1:298">
      <c r="A604">
        <v>588</v>
      </c>
      <c r="B604">
        <v>1758827806.1</v>
      </c>
      <c r="C604">
        <v>14771</v>
      </c>
      <c r="D604" t="s">
        <v>1626</v>
      </c>
      <c r="E604" t="s">
        <v>1627</v>
      </c>
      <c r="F604">
        <v>5</v>
      </c>
      <c r="G604" t="s">
        <v>1605</v>
      </c>
      <c r="H604" t="s">
        <v>437</v>
      </c>
      <c r="I604" t="s">
        <v>438</v>
      </c>
      <c r="J604">
        <v>1758827798.6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272.6963392330178</v>
      </c>
      <c r="AL604">
        <v>282.240024242424</v>
      </c>
      <c r="AM604">
        <v>-3.214322431692396</v>
      </c>
      <c r="AN604">
        <v>65.06514289948227</v>
      </c>
      <c r="AO604">
        <f>(AQ604 - AP604 + DZ604*1E3/(8.314*(EB604+273.15)) * AS604/DY604 * AR604) * DY604/(100*DM604) * 1000/(1000 - AQ604)</f>
        <v>0</v>
      </c>
      <c r="AP604">
        <v>21.78936973545543</v>
      </c>
      <c r="AQ604">
        <v>22.6396703030303</v>
      </c>
      <c r="AR604">
        <v>5.216824169282932E-07</v>
      </c>
      <c r="AS604">
        <v>107.7905059433307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1.91</v>
      </c>
      <c r="DN604">
        <v>0.5</v>
      </c>
      <c r="DO604" t="s">
        <v>440</v>
      </c>
      <c r="DP604">
        <v>2</v>
      </c>
      <c r="DQ604" t="b">
        <v>1</v>
      </c>
      <c r="DR604">
        <v>1758827798.6</v>
      </c>
      <c r="DS604">
        <v>298.1684444444444</v>
      </c>
      <c r="DT604">
        <v>280.6584074074074</v>
      </c>
      <c r="DU604">
        <v>22.64077407407407</v>
      </c>
      <c r="DV604">
        <v>21.7881</v>
      </c>
      <c r="DW604">
        <v>298.4287407407407</v>
      </c>
      <c r="DX604">
        <v>22.52614074074074</v>
      </c>
      <c r="DY604">
        <v>500.0148518518519</v>
      </c>
      <c r="DZ604">
        <v>90.98177407407408</v>
      </c>
      <c r="EA604">
        <v>0.02877277037037037</v>
      </c>
      <c r="EB604">
        <v>29.51432962962963</v>
      </c>
      <c r="EC604">
        <v>30.00843333333333</v>
      </c>
      <c r="ED604">
        <v>999.9000000000001</v>
      </c>
      <c r="EE604">
        <v>0</v>
      </c>
      <c r="EF604">
        <v>0</v>
      </c>
      <c r="EG604">
        <v>10004.04555555555</v>
      </c>
      <c r="EH604">
        <v>0</v>
      </c>
      <c r="EI604">
        <v>12.22879259259259</v>
      </c>
      <c r="EJ604">
        <v>17.50999259259259</v>
      </c>
      <c r="EK604">
        <v>305.0755555555555</v>
      </c>
      <c r="EL604">
        <v>286.9096296296296</v>
      </c>
      <c r="EM604">
        <v>0.8526736296296297</v>
      </c>
      <c r="EN604">
        <v>280.6584074074074</v>
      </c>
      <c r="EO604">
        <v>21.7881</v>
      </c>
      <c r="EP604">
        <v>2.059897777777778</v>
      </c>
      <c r="EQ604">
        <v>1.982320370370371</v>
      </c>
      <c r="ER604">
        <v>17.91244074074074</v>
      </c>
      <c r="ES604">
        <v>17.30382222222222</v>
      </c>
      <c r="ET604">
        <v>2000.024444444444</v>
      </c>
      <c r="EU604">
        <v>0.9799994444444443</v>
      </c>
      <c r="EV604">
        <v>0.02000047037037037</v>
      </c>
      <c r="EW604">
        <v>0</v>
      </c>
      <c r="EX604">
        <v>268.3885925925926</v>
      </c>
      <c r="EY604">
        <v>5.00097</v>
      </c>
      <c r="EZ604">
        <v>5468.325555555555</v>
      </c>
      <c r="FA604">
        <v>16707.8037037037</v>
      </c>
      <c r="FB604">
        <v>40.31199999999999</v>
      </c>
      <c r="FC604">
        <v>40.68699999999999</v>
      </c>
      <c r="FD604">
        <v>40.25</v>
      </c>
      <c r="FE604">
        <v>40.3074074074074</v>
      </c>
      <c r="FF604">
        <v>40.875</v>
      </c>
      <c r="FG604">
        <v>1955.124444444444</v>
      </c>
      <c r="FH604">
        <v>39.9</v>
      </c>
      <c r="FI604">
        <v>0</v>
      </c>
      <c r="FJ604">
        <v>1758827807.4</v>
      </c>
      <c r="FK604">
        <v>0</v>
      </c>
      <c r="FL604">
        <v>268.3955769230769</v>
      </c>
      <c r="FM604">
        <v>-7.231213678409194</v>
      </c>
      <c r="FN604">
        <v>-164.3029060078078</v>
      </c>
      <c r="FO604">
        <v>5468.143076923077</v>
      </c>
      <c r="FP604">
        <v>15</v>
      </c>
      <c r="FQ604">
        <v>0</v>
      </c>
      <c r="FR604" t="s">
        <v>441</v>
      </c>
      <c r="FS604">
        <v>1747247426.5</v>
      </c>
      <c r="FT604">
        <v>1747247420.5</v>
      </c>
      <c r="FU604">
        <v>0</v>
      </c>
      <c r="FV604">
        <v>1.027</v>
      </c>
      <c r="FW604">
        <v>0.031</v>
      </c>
      <c r="FX604">
        <v>0.02</v>
      </c>
      <c r="FY604">
        <v>0.05</v>
      </c>
      <c r="FZ604">
        <v>420</v>
      </c>
      <c r="GA604">
        <v>16</v>
      </c>
      <c r="GB604">
        <v>0.01</v>
      </c>
      <c r="GC604">
        <v>0.1</v>
      </c>
      <c r="GD604">
        <v>17.47875853658537</v>
      </c>
      <c r="GE604">
        <v>-0.2220961672473762</v>
      </c>
      <c r="GF604">
        <v>0.2078376030856665</v>
      </c>
      <c r="GG604">
        <v>0</v>
      </c>
      <c r="GH604">
        <v>268.8446176470588</v>
      </c>
      <c r="GI604">
        <v>-5.927685256712808</v>
      </c>
      <c r="GJ604">
        <v>0.6233113665645666</v>
      </c>
      <c r="GK604">
        <v>-1</v>
      </c>
      <c r="GL604">
        <v>0.853461512195122</v>
      </c>
      <c r="GM604">
        <v>-0.01694878745644724</v>
      </c>
      <c r="GN604">
        <v>0.001913156619268607</v>
      </c>
      <c r="GO604">
        <v>1</v>
      </c>
      <c r="GP604">
        <v>1</v>
      </c>
      <c r="GQ604">
        <v>2</v>
      </c>
      <c r="GR604" t="s">
        <v>442</v>
      </c>
      <c r="GS604">
        <v>3.13576</v>
      </c>
      <c r="GT604">
        <v>2.68921</v>
      </c>
      <c r="GU604">
        <v>0.0673154</v>
      </c>
      <c r="GV604">
        <v>0.06301759999999999</v>
      </c>
      <c r="GW604">
        <v>0.102723</v>
      </c>
      <c r="GX604">
        <v>0.09873850000000001</v>
      </c>
      <c r="GY604">
        <v>29652.6</v>
      </c>
      <c r="GZ604">
        <v>29844.6</v>
      </c>
      <c r="HA604">
        <v>29552.8</v>
      </c>
      <c r="HB604">
        <v>29434</v>
      </c>
      <c r="HC604">
        <v>35031.7</v>
      </c>
      <c r="HD604">
        <v>35136.4</v>
      </c>
      <c r="HE604">
        <v>41584.2</v>
      </c>
      <c r="HF604">
        <v>41818.5</v>
      </c>
      <c r="HG604">
        <v>1.92703</v>
      </c>
      <c r="HH604">
        <v>1.88783</v>
      </c>
      <c r="HI604">
        <v>0.121277</v>
      </c>
      <c r="HJ604">
        <v>0</v>
      </c>
      <c r="HK604">
        <v>28.0263</v>
      </c>
      <c r="HL604">
        <v>999.9</v>
      </c>
      <c r="HM604">
        <v>52.9</v>
      </c>
      <c r="HN604">
        <v>31.1</v>
      </c>
      <c r="HO604">
        <v>26.3816</v>
      </c>
      <c r="HP604">
        <v>61.9588</v>
      </c>
      <c r="HQ604">
        <v>25.8814</v>
      </c>
      <c r="HR604">
        <v>1</v>
      </c>
      <c r="HS604">
        <v>0.0627668</v>
      </c>
      <c r="HT604">
        <v>-0.455978</v>
      </c>
      <c r="HU604">
        <v>20.341</v>
      </c>
      <c r="HV604">
        <v>5.21669</v>
      </c>
      <c r="HW604">
        <v>12.0114</v>
      </c>
      <c r="HX604">
        <v>4.9885</v>
      </c>
      <c r="HY604">
        <v>3.28772</v>
      </c>
      <c r="HZ604">
        <v>9999</v>
      </c>
      <c r="IA604">
        <v>9999</v>
      </c>
      <c r="IB604">
        <v>9999</v>
      </c>
      <c r="IC604">
        <v>7.5</v>
      </c>
      <c r="ID604">
        <v>1.86755</v>
      </c>
      <c r="IE604">
        <v>1.86675</v>
      </c>
      <c r="IF604">
        <v>1.86603</v>
      </c>
      <c r="IG604">
        <v>1.866</v>
      </c>
      <c r="IH604">
        <v>1.86785</v>
      </c>
      <c r="II604">
        <v>1.87027</v>
      </c>
      <c r="IJ604">
        <v>1.86895</v>
      </c>
      <c r="IK604">
        <v>1.87042</v>
      </c>
      <c r="IL604">
        <v>0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-0.244</v>
      </c>
      <c r="IZ604">
        <v>0.1146</v>
      </c>
      <c r="JA604">
        <v>-0.08430758455233166</v>
      </c>
      <c r="JB604">
        <v>-0.0005046786976645747</v>
      </c>
      <c r="JC604">
        <v>-2.788243218172637E-07</v>
      </c>
      <c r="JD604">
        <v>-1.458253586176284E-11</v>
      </c>
      <c r="JE604">
        <v>-0.06436460862781151</v>
      </c>
      <c r="JF604">
        <v>-0.004978686969522418</v>
      </c>
      <c r="JG604">
        <v>0.0008967905392753483</v>
      </c>
      <c r="JH604">
        <v>-1.433903952826167E-05</v>
      </c>
      <c r="JI604">
        <v>4</v>
      </c>
      <c r="JJ604">
        <v>2332</v>
      </c>
      <c r="JK604">
        <v>1</v>
      </c>
      <c r="JL604">
        <v>26</v>
      </c>
      <c r="JM604">
        <v>193006.3</v>
      </c>
      <c r="JN604">
        <v>193006.4</v>
      </c>
      <c r="JO604">
        <v>0.675049</v>
      </c>
      <c r="JP604">
        <v>2.30347</v>
      </c>
      <c r="JQ604">
        <v>1.39771</v>
      </c>
      <c r="JR604">
        <v>2.34619</v>
      </c>
      <c r="JS604">
        <v>1.49536</v>
      </c>
      <c r="JT604">
        <v>2.6062</v>
      </c>
      <c r="JU604">
        <v>36.5051</v>
      </c>
      <c r="JV604">
        <v>24.0612</v>
      </c>
      <c r="JW604">
        <v>18</v>
      </c>
      <c r="JX604">
        <v>490.118</v>
      </c>
      <c r="JY604">
        <v>455.486</v>
      </c>
      <c r="JZ604">
        <v>28.0023</v>
      </c>
      <c r="KA604">
        <v>28.4098</v>
      </c>
      <c r="KB604">
        <v>29.9999</v>
      </c>
      <c r="KC604">
        <v>28.3362</v>
      </c>
      <c r="KD604">
        <v>28.2757</v>
      </c>
      <c r="KE604">
        <v>13.4438</v>
      </c>
      <c r="KF604">
        <v>25.1055</v>
      </c>
      <c r="KG604">
        <v>81.7264</v>
      </c>
      <c r="KH604">
        <v>28.0022</v>
      </c>
      <c r="KI604">
        <v>232.734</v>
      </c>
      <c r="KJ604">
        <v>21.8132</v>
      </c>
      <c r="KK604">
        <v>101</v>
      </c>
      <c r="KL604">
        <v>100.558</v>
      </c>
    </row>
    <row r="605" spans="1:298">
      <c r="A605">
        <v>589</v>
      </c>
      <c r="B605">
        <v>1758827811.1</v>
      </c>
      <c r="C605">
        <v>14776</v>
      </c>
      <c r="D605" t="s">
        <v>1628</v>
      </c>
      <c r="E605" t="s">
        <v>1629</v>
      </c>
      <c r="F605">
        <v>5</v>
      </c>
      <c r="G605" t="s">
        <v>1605</v>
      </c>
      <c r="H605" t="s">
        <v>437</v>
      </c>
      <c r="I605" t="s">
        <v>438</v>
      </c>
      <c r="J605">
        <v>1758827803.314285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256.0559687377363</v>
      </c>
      <c r="AL605">
        <v>265.9395696969697</v>
      </c>
      <c r="AM605">
        <v>-3.262304077408998</v>
      </c>
      <c r="AN605">
        <v>65.06514289948227</v>
      </c>
      <c r="AO605">
        <f>(AQ605 - AP605 + DZ605*1E3/(8.314*(EB605+273.15)) * AS605/DY605 * AR605) * DY605/(100*DM605) * 1000/(1000 - AQ605)</f>
        <v>0</v>
      </c>
      <c r="AP605">
        <v>21.78841032108622</v>
      </c>
      <c r="AQ605">
        <v>22.63868484848485</v>
      </c>
      <c r="AR605">
        <v>-5.885303766131275E-06</v>
      </c>
      <c r="AS605">
        <v>107.7905059433307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1.91</v>
      </c>
      <c r="DN605">
        <v>0.5</v>
      </c>
      <c r="DO605" t="s">
        <v>440</v>
      </c>
      <c r="DP605">
        <v>2</v>
      </c>
      <c r="DQ605" t="b">
        <v>1</v>
      </c>
      <c r="DR605">
        <v>1758827803.314285</v>
      </c>
      <c r="DS605">
        <v>283.0734285714285</v>
      </c>
      <c r="DT605">
        <v>265.5234642857143</v>
      </c>
      <c r="DU605">
        <v>22.639775</v>
      </c>
      <c r="DV605">
        <v>21.78853214285715</v>
      </c>
      <c r="DW605">
        <v>283.3236428571429</v>
      </c>
      <c r="DX605">
        <v>22.52515357142857</v>
      </c>
      <c r="DY605">
        <v>500.0250714285713</v>
      </c>
      <c r="DZ605">
        <v>90.98175000000001</v>
      </c>
      <c r="EA605">
        <v>0.028817575</v>
      </c>
      <c r="EB605">
        <v>29.51117500000001</v>
      </c>
      <c r="EC605">
        <v>30.00604285714286</v>
      </c>
      <c r="ED605">
        <v>999.9000000000002</v>
      </c>
      <c r="EE605">
        <v>0</v>
      </c>
      <c r="EF605">
        <v>0</v>
      </c>
      <c r="EG605">
        <v>10003.39464285714</v>
      </c>
      <c r="EH605">
        <v>0</v>
      </c>
      <c r="EI605">
        <v>11.90909642857143</v>
      </c>
      <c r="EJ605">
        <v>17.549975</v>
      </c>
      <c r="EK605">
        <v>289.6306428571428</v>
      </c>
      <c r="EL605">
        <v>271.4377142857143</v>
      </c>
      <c r="EM605">
        <v>0.8512470714285715</v>
      </c>
      <c r="EN605">
        <v>265.5234642857143</v>
      </c>
      <c r="EO605">
        <v>21.78853214285715</v>
      </c>
      <c r="EP605">
        <v>2.059806785714286</v>
      </c>
      <c r="EQ605">
        <v>1.982358571428572</v>
      </c>
      <c r="ER605">
        <v>17.91172857142857</v>
      </c>
      <c r="ES605">
        <v>17.304125</v>
      </c>
      <c r="ET605">
        <v>2000.002142857143</v>
      </c>
      <c r="EU605">
        <v>0.9799992142857141</v>
      </c>
      <c r="EV605">
        <v>0.02000069285714285</v>
      </c>
      <c r="EW605">
        <v>0</v>
      </c>
      <c r="EX605">
        <v>267.8484999999999</v>
      </c>
      <c r="EY605">
        <v>5.00097</v>
      </c>
      <c r="EZ605">
        <v>5455.073571428571</v>
      </c>
      <c r="FA605">
        <v>16707.61071428572</v>
      </c>
      <c r="FB605">
        <v>40.31199999999999</v>
      </c>
      <c r="FC605">
        <v>40.68699999999999</v>
      </c>
      <c r="FD605">
        <v>40.25</v>
      </c>
      <c r="FE605">
        <v>40.2965</v>
      </c>
      <c r="FF605">
        <v>40.875</v>
      </c>
      <c r="FG605">
        <v>1955.102142857143</v>
      </c>
      <c r="FH605">
        <v>39.9</v>
      </c>
      <c r="FI605">
        <v>0</v>
      </c>
      <c r="FJ605">
        <v>1758827812.8</v>
      </c>
      <c r="FK605">
        <v>0</v>
      </c>
      <c r="FL605">
        <v>267.71812</v>
      </c>
      <c r="FM605">
        <v>-7.409538493039123</v>
      </c>
      <c r="FN605">
        <v>-164.2330771491714</v>
      </c>
      <c r="FO605">
        <v>5452.1636</v>
      </c>
      <c r="FP605">
        <v>15</v>
      </c>
      <c r="FQ605">
        <v>0</v>
      </c>
      <c r="FR605" t="s">
        <v>441</v>
      </c>
      <c r="FS605">
        <v>1747247426.5</v>
      </c>
      <c r="FT605">
        <v>1747247420.5</v>
      </c>
      <c r="FU605">
        <v>0</v>
      </c>
      <c r="FV605">
        <v>1.027</v>
      </c>
      <c r="FW605">
        <v>0.031</v>
      </c>
      <c r="FX605">
        <v>0.02</v>
      </c>
      <c r="FY605">
        <v>0.05</v>
      </c>
      <c r="FZ605">
        <v>420</v>
      </c>
      <c r="GA605">
        <v>16</v>
      </c>
      <c r="GB605">
        <v>0.01</v>
      </c>
      <c r="GC605">
        <v>0.1</v>
      </c>
      <c r="GD605">
        <v>17.5815268292683</v>
      </c>
      <c r="GE605">
        <v>0.03913588850175399</v>
      </c>
      <c r="GF605">
        <v>0.2305851052076109</v>
      </c>
      <c r="GG605">
        <v>1</v>
      </c>
      <c r="GH605">
        <v>268.1810294117647</v>
      </c>
      <c r="GI605">
        <v>-6.941069523987872</v>
      </c>
      <c r="GJ605">
        <v>0.722709708433726</v>
      </c>
      <c r="GK605">
        <v>-1</v>
      </c>
      <c r="GL605">
        <v>0.8522693170731707</v>
      </c>
      <c r="GM605">
        <v>-0.01728875958188412</v>
      </c>
      <c r="GN605">
        <v>0.001943155573388666</v>
      </c>
      <c r="GO605">
        <v>1</v>
      </c>
      <c r="GP605">
        <v>2</v>
      </c>
      <c r="GQ605">
        <v>2</v>
      </c>
      <c r="GR605" t="s">
        <v>601</v>
      </c>
      <c r="GS605">
        <v>3.13599</v>
      </c>
      <c r="GT605">
        <v>2.68908</v>
      </c>
      <c r="GU605">
        <v>0.06399829999999999</v>
      </c>
      <c r="GV605">
        <v>0.05953</v>
      </c>
      <c r="GW605">
        <v>0.102721</v>
      </c>
      <c r="GX605">
        <v>0.09874040000000001</v>
      </c>
      <c r="GY605">
        <v>29758</v>
      </c>
      <c r="GZ605">
        <v>29956</v>
      </c>
      <c r="HA605">
        <v>29552.7</v>
      </c>
      <c r="HB605">
        <v>29434.3</v>
      </c>
      <c r="HC605">
        <v>35031.4</v>
      </c>
      <c r="HD605">
        <v>35136.6</v>
      </c>
      <c r="HE605">
        <v>41583.8</v>
      </c>
      <c r="HF605">
        <v>41818.9</v>
      </c>
      <c r="HG605">
        <v>1.92738</v>
      </c>
      <c r="HH605">
        <v>1.88762</v>
      </c>
      <c r="HI605">
        <v>0.121724</v>
      </c>
      <c r="HJ605">
        <v>0</v>
      </c>
      <c r="HK605">
        <v>28.0271</v>
      </c>
      <c r="HL605">
        <v>999.9</v>
      </c>
      <c r="HM605">
        <v>52.9</v>
      </c>
      <c r="HN605">
        <v>31.1</v>
      </c>
      <c r="HO605">
        <v>26.3804</v>
      </c>
      <c r="HP605">
        <v>61.8488</v>
      </c>
      <c r="HQ605">
        <v>25.7051</v>
      </c>
      <c r="HR605">
        <v>1</v>
      </c>
      <c r="HS605">
        <v>0.0622002</v>
      </c>
      <c r="HT605">
        <v>-0.470847</v>
      </c>
      <c r="HU605">
        <v>20.3407</v>
      </c>
      <c r="HV605">
        <v>5.21684</v>
      </c>
      <c r="HW605">
        <v>12.0111</v>
      </c>
      <c r="HX605">
        <v>4.98845</v>
      </c>
      <c r="HY605">
        <v>3.28788</v>
      </c>
      <c r="HZ605">
        <v>9999</v>
      </c>
      <c r="IA605">
        <v>9999</v>
      </c>
      <c r="IB605">
        <v>9999</v>
      </c>
      <c r="IC605">
        <v>7.5</v>
      </c>
      <c r="ID605">
        <v>1.86755</v>
      </c>
      <c r="IE605">
        <v>1.86674</v>
      </c>
      <c r="IF605">
        <v>1.86602</v>
      </c>
      <c r="IG605">
        <v>1.866</v>
      </c>
      <c r="IH605">
        <v>1.86784</v>
      </c>
      <c r="II605">
        <v>1.87027</v>
      </c>
      <c r="IJ605">
        <v>1.86893</v>
      </c>
      <c r="IK605">
        <v>1.87042</v>
      </c>
      <c r="IL605">
        <v>0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-0.234</v>
      </c>
      <c r="IZ605">
        <v>0.1146</v>
      </c>
      <c r="JA605">
        <v>-0.08430758455233166</v>
      </c>
      <c r="JB605">
        <v>-0.0005046786976645747</v>
      </c>
      <c r="JC605">
        <v>-2.788243218172637E-07</v>
      </c>
      <c r="JD605">
        <v>-1.458253586176284E-11</v>
      </c>
      <c r="JE605">
        <v>-0.06436460862781151</v>
      </c>
      <c r="JF605">
        <v>-0.004978686969522418</v>
      </c>
      <c r="JG605">
        <v>0.0008967905392753483</v>
      </c>
      <c r="JH605">
        <v>-1.433903952826167E-05</v>
      </c>
      <c r="JI605">
        <v>4</v>
      </c>
      <c r="JJ605">
        <v>2332</v>
      </c>
      <c r="JK605">
        <v>1</v>
      </c>
      <c r="JL605">
        <v>26</v>
      </c>
      <c r="JM605">
        <v>193006.4</v>
      </c>
      <c r="JN605">
        <v>193006.5</v>
      </c>
      <c r="JO605">
        <v>0.637207</v>
      </c>
      <c r="JP605">
        <v>2.28638</v>
      </c>
      <c r="JQ605">
        <v>1.39648</v>
      </c>
      <c r="JR605">
        <v>2.34619</v>
      </c>
      <c r="JS605">
        <v>1.49536</v>
      </c>
      <c r="JT605">
        <v>2.68188</v>
      </c>
      <c r="JU605">
        <v>36.5051</v>
      </c>
      <c r="JV605">
        <v>24.07</v>
      </c>
      <c r="JW605">
        <v>18</v>
      </c>
      <c r="JX605">
        <v>490.314</v>
      </c>
      <c r="JY605">
        <v>455.338</v>
      </c>
      <c r="JZ605">
        <v>27.9978</v>
      </c>
      <c r="KA605">
        <v>28.4077</v>
      </c>
      <c r="KB605">
        <v>29.9999</v>
      </c>
      <c r="KC605">
        <v>28.3332</v>
      </c>
      <c r="KD605">
        <v>28.2727</v>
      </c>
      <c r="KE605">
        <v>12.7697</v>
      </c>
      <c r="KF605">
        <v>25.1055</v>
      </c>
      <c r="KG605">
        <v>81.7264</v>
      </c>
      <c r="KH605">
        <v>27.9976</v>
      </c>
      <c r="KI605">
        <v>212.699</v>
      </c>
      <c r="KJ605">
        <v>21.8132</v>
      </c>
      <c r="KK605">
        <v>100.999</v>
      </c>
      <c r="KL605">
        <v>100.559</v>
      </c>
    </row>
    <row r="606" spans="1:298">
      <c r="A606">
        <v>590</v>
      </c>
      <c r="B606">
        <v>1758827816.1</v>
      </c>
      <c r="C606">
        <v>14781</v>
      </c>
      <c r="D606" t="s">
        <v>1630</v>
      </c>
      <c r="E606" t="s">
        <v>1631</v>
      </c>
      <c r="F606">
        <v>5</v>
      </c>
      <c r="G606" t="s">
        <v>1605</v>
      </c>
      <c r="H606" t="s">
        <v>437</v>
      </c>
      <c r="I606" t="s">
        <v>438</v>
      </c>
      <c r="J606">
        <v>1758827808.6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239.0829830867015</v>
      </c>
      <c r="AL606">
        <v>249.3491151515151</v>
      </c>
      <c r="AM606">
        <v>-3.322982167159816</v>
      </c>
      <c r="AN606">
        <v>65.06514289948227</v>
      </c>
      <c r="AO606">
        <f>(AQ606 - AP606 + DZ606*1E3/(8.314*(EB606+273.15)) * AS606/DY606 * AR606) * DY606/(100*DM606) * 1000/(1000 - AQ606)</f>
        <v>0</v>
      </c>
      <c r="AP606">
        <v>21.79099658736032</v>
      </c>
      <c r="AQ606">
        <v>22.64173878787879</v>
      </c>
      <c r="AR606">
        <v>2.253297304833779E-05</v>
      </c>
      <c r="AS606">
        <v>107.7905059433307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1.91</v>
      </c>
      <c r="DN606">
        <v>0.5</v>
      </c>
      <c r="DO606" t="s">
        <v>440</v>
      </c>
      <c r="DP606">
        <v>2</v>
      </c>
      <c r="DQ606" t="b">
        <v>1</v>
      </c>
      <c r="DR606">
        <v>1758827808.6</v>
      </c>
      <c r="DS606">
        <v>266.2182592592592</v>
      </c>
      <c r="DT606">
        <v>248.4018148148148</v>
      </c>
      <c r="DU606">
        <v>22.63965555555556</v>
      </c>
      <c r="DV606">
        <v>21.78936296296297</v>
      </c>
      <c r="DW606">
        <v>266.4572962962963</v>
      </c>
      <c r="DX606">
        <v>22.52503703703704</v>
      </c>
      <c r="DY606">
        <v>500.0117777777778</v>
      </c>
      <c r="DZ606">
        <v>90.98125925925925</v>
      </c>
      <c r="EA606">
        <v>0.02888673333333333</v>
      </c>
      <c r="EB606">
        <v>29.50752592592592</v>
      </c>
      <c r="EC606">
        <v>30.00626666666667</v>
      </c>
      <c r="ED606">
        <v>999.9000000000001</v>
      </c>
      <c r="EE606">
        <v>0</v>
      </c>
      <c r="EF606">
        <v>0</v>
      </c>
      <c r="EG606">
        <v>9999.908148148148</v>
      </c>
      <c r="EH606">
        <v>0</v>
      </c>
      <c r="EI606">
        <v>11.66341111111111</v>
      </c>
      <c r="EJ606">
        <v>17.81642222222222</v>
      </c>
      <c r="EK606">
        <v>272.3849259259259</v>
      </c>
      <c r="EL606">
        <v>253.9349259259259</v>
      </c>
      <c r="EM606">
        <v>0.8503004814814815</v>
      </c>
      <c r="EN606">
        <v>248.4018148148148</v>
      </c>
      <c r="EO606">
        <v>21.78936296296297</v>
      </c>
      <c r="EP606">
        <v>2.059784444444444</v>
      </c>
      <c r="EQ606">
        <v>1.982422592592593</v>
      </c>
      <c r="ER606">
        <v>17.91154444444444</v>
      </c>
      <c r="ES606">
        <v>17.30464444444445</v>
      </c>
      <c r="ET606">
        <v>2000.006666666667</v>
      </c>
      <c r="EU606">
        <v>0.9799992222222221</v>
      </c>
      <c r="EV606">
        <v>0.02000068518518518</v>
      </c>
      <c r="EW606">
        <v>0</v>
      </c>
      <c r="EX606">
        <v>267.1423333333333</v>
      </c>
      <c r="EY606">
        <v>5.00097</v>
      </c>
      <c r="EZ606">
        <v>5440.195185185185</v>
      </c>
      <c r="FA606">
        <v>16707.63703703704</v>
      </c>
      <c r="FB606">
        <v>40.31199999999999</v>
      </c>
      <c r="FC606">
        <v>40.68699999999999</v>
      </c>
      <c r="FD606">
        <v>40.25229629629629</v>
      </c>
      <c r="FE606">
        <v>40.28903703703703</v>
      </c>
      <c r="FF606">
        <v>40.875</v>
      </c>
      <c r="FG606">
        <v>1955.106666666667</v>
      </c>
      <c r="FH606">
        <v>39.9</v>
      </c>
      <c r="FI606">
        <v>0</v>
      </c>
      <c r="FJ606">
        <v>1758827817.6</v>
      </c>
      <c r="FK606">
        <v>0</v>
      </c>
      <c r="FL606">
        <v>267.04808</v>
      </c>
      <c r="FM606">
        <v>-9.043307717076571</v>
      </c>
      <c r="FN606">
        <v>-175.5169233288435</v>
      </c>
      <c r="FO606">
        <v>5438.663200000001</v>
      </c>
      <c r="FP606">
        <v>15</v>
      </c>
      <c r="FQ606">
        <v>0</v>
      </c>
      <c r="FR606" t="s">
        <v>441</v>
      </c>
      <c r="FS606">
        <v>1747247426.5</v>
      </c>
      <c r="FT606">
        <v>1747247420.5</v>
      </c>
      <c r="FU606">
        <v>0</v>
      </c>
      <c r="FV606">
        <v>1.027</v>
      </c>
      <c r="FW606">
        <v>0.031</v>
      </c>
      <c r="FX606">
        <v>0.02</v>
      </c>
      <c r="FY606">
        <v>0.05</v>
      </c>
      <c r="FZ606">
        <v>420</v>
      </c>
      <c r="GA606">
        <v>16</v>
      </c>
      <c r="GB606">
        <v>0.01</v>
      </c>
      <c r="GC606">
        <v>0.1</v>
      </c>
      <c r="GD606">
        <v>17.69846829268293</v>
      </c>
      <c r="GE606">
        <v>2.271104529616705</v>
      </c>
      <c r="GF606">
        <v>0.3602995822848618</v>
      </c>
      <c r="GG606">
        <v>0</v>
      </c>
      <c r="GH606">
        <v>267.6363529411765</v>
      </c>
      <c r="GI606">
        <v>-7.642261273933703</v>
      </c>
      <c r="GJ606">
        <v>0.7921585136364097</v>
      </c>
      <c r="GK606">
        <v>-1</v>
      </c>
      <c r="GL606">
        <v>0.8510534390243902</v>
      </c>
      <c r="GM606">
        <v>-0.01234055749128831</v>
      </c>
      <c r="GN606">
        <v>0.001412959065030801</v>
      </c>
      <c r="GO606">
        <v>1</v>
      </c>
      <c r="GP606">
        <v>1</v>
      </c>
      <c r="GQ606">
        <v>2</v>
      </c>
      <c r="GR606" t="s">
        <v>442</v>
      </c>
      <c r="GS606">
        <v>3.13594</v>
      </c>
      <c r="GT606">
        <v>2.68938</v>
      </c>
      <c r="GU606">
        <v>0.0605468</v>
      </c>
      <c r="GV606">
        <v>0.0559375</v>
      </c>
      <c r="GW606">
        <v>0.102729</v>
      </c>
      <c r="GX606">
        <v>0.0987464</v>
      </c>
      <c r="GY606">
        <v>29868.1</v>
      </c>
      <c r="GZ606">
        <v>30070.5</v>
      </c>
      <c r="HA606">
        <v>29553.1</v>
      </c>
      <c r="HB606">
        <v>29434.3</v>
      </c>
      <c r="HC606">
        <v>35031.6</v>
      </c>
      <c r="HD606">
        <v>35136.5</v>
      </c>
      <c r="HE606">
        <v>41584.4</v>
      </c>
      <c r="HF606">
        <v>41819.2</v>
      </c>
      <c r="HG606">
        <v>1.92717</v>
      </c>
      <c r="HH606">
        <v>1.88738</v>
      </c>
      <c r="HI606">
        <v>0.121035</v>
      </c>
      <c r="HJ606">
        <v>0</v>
      </c>
      <c r="HK606">
        <v>28.0295</v>
      </c>
      <c r="HL606">
        <v>999.9</v>
      </c>
      <c r="HM606">
        <v>52.9</v>
      </c>
      <c r="HN606">
        <v>31.1</v>
      </c>
      <c r="HO606">
        <v>26.3802</v>
      </c>
      <c r="HP606">
        <v>62.0088</v>
      </c>
      <c r="HQ606">
        <v>25.641</v>
      </c>
      <c r="HR606">
        <v>1</v>
      </c>
      <c r="HS606">
        <v>0.0622332</v>
      </c>
      <c r="HT606">
        <v>-0.458467</v>
      </c>
      <c r="HU606">
        <v>20.3409</v>
      </c>
      <c r="HV606">
        <v>5.21744</v>
      </c>
      <c r="HW606">
        <v>12.0123</v>
      </c>
      <c r="HX606">
        <v>4.98855</v>
      </c>
      <c r="HY606">
        <v>3.28795</v>
      </c>
      <c r="HZ606">
        <v>9999</v>
      </c>
      <c r="IA606">
        <v>9999</v>
      </c>
      <c r="IB606">
        <v>9999</v>
      </c>
      <c r="IC606">
        <v>7.5</v>
      </c>
      <c r="ID606">
        <v>1.86757</v>
      </c>
      <c r="IE606">
        <v>1.86675</v>
      </c>
      <c r="IF606">
        <v>1.86602</v>
      </c>
      <c r="IG606">
        <v>1.866</v>
      </c>
      <c r="IH606">
        <v>1.86785</v>
      </c>
      <c r="II606">
        <v>1.87027</v>
      </c>
      <c r="IJ606">
        <v>1.86895</v>
      </c>
      <c r="IK606">
        <v>1.87042</v>
      </c>
      <c r="IL606">
        <v>0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-0.223</v>
      </c>
      <c r="IZ606">
        <v>0.1146</v>
      </c>
      <c r="JA606">
        <v>-0.08430758455233166</v>
      </c>
      <c r="JB606">
        <v>-0.0005046786976645747</v>
      </c>
      <c r="JC606">
        <v>-2.788243218172637E-07</v>
      </c>
      <c r="JD606">
        <v>-1.458253586176284E-11</v>
      </c>
      <c r="JE606">
        <v>-0.06436460862781151</v>
      </c>
      <c r="JF606">
        <v>-0.004978686969522418</v>
      </c>
      <c r="JG606">
        <v>0.0008967905392753483</v>
      </c>
      <c r="JH606">
        <v>-1.433903952826167E-05</v>
      </c>
      <c r="JI606">
        <v>4</v>
      </c>
      <c r="JJ606">
        <v>2332</v>
      </c>
      <c r="JK606">
        <v>1</v>
      </c>
      <c r="JL606">
        <v>26</v>
      </c>
      <c r="JM606">
        <v>193006.5</v>
      </c>
      <c r="JN606">
        <v>193006.6</v>
      </c>
      <c r="JO606">
        <v>0.603027</v>
      </c>
      <c r="JP606">
        <v>2.30103</v>
      </c>
      <c r="JQ606">
        <v>1.39648</v>
      </c>
      <c r="JR606">
        <v>2.34375</v>
      </c>
      <c r="JS606">
        <v>1.49536</v>
      </c>
      <c r="JT606">
        <v>2.58545</v>
      </c>
      <c r="JU606">
        <v>36.5051</v>
      </c>
      <c r="JV606">
        <v>24.07</v>
      </c>
      <c r="JW606">
        <v>18</v>
      </c>
      <c r="JX606">
        <v>490.168</v>
      </c>
      <c r="JY606">
        <v>455.158</v>
      </c>
      <c r="JZ606">
        <v>27.9938</v>
      </c>
      <c r="KA606">
        <v>28.4059</v>
      </c>
      <c r="KB606">
        <v>29.9999</v>
      </c>
      <c r="KC606">
        <v>28.3308</v>
      </c>
      <c r="KD606">
        <v>28.2698</v>
      </c>
      <c r="KE606">
        <v>12.0146</v>
      </c>
      <c r="KF606">
        <v>25.1055</v>
      </c>
      <c r="KG606">
        <v>81.7264</v>
      </c>
      <c r="KH606">
        <v>27.9871</v>
      </c>
      <c r="KI606">
        <v>199.341</v>
      </c>
      <c r="KJ606">
        <v>21.8132</v>
      </c>
      <c r="KK606">
        <v>101</v>
      </c>
      <c r="KL606">
        <v>100.56</v>
      </c>
    </row>
    <row r="607" spans="1:298">
      <c r="A607">
        <v>591</v>
      </c>
      <c r="B607">
        <v>1758827821.1</v>
      </c>
      <c r="C607">
        <v>14786</v>
      </c>
      <c r="D607" t="s">
        <v>1632</v>
      </c>
      <c r="E607" t="s">
        <v>1633</v>
      </c>
      <c r="F607">
        <v>5</v>
      </c>
      <c r="G607" t="s">
        <v>1605</v>
      </c>
      <c r="H607" t="s">
        <v>437</v>
      </c>
      <c r="I607" t="s">
        <v>438</v>
      </c>
      <c r="J607">
        <v>1758827813.314285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222.0959545648907</v>
      </c>
      <c r="AL607">
        <v>232.743206060606</v>
      </c>
      <c r="AM607">
        <v>-3.321758176607685</v>
      </c>
      <c r="AN607">
        <v>65.06514289948227</v>
      </c>
      <c r="AO607">
        <f>(AQ607 - AP607 + DZ607*1E3/(8.314*(EB607+273.15)) * AS607/DY607 * AR607) * DY607/(100*DM607) * 1000/(1000 - AQ607)</f>
        <v>0</v>
      </c>
      <c r="AP607">
        <v>21.79176711918123</v>
      </c>
      <c r="AQ607">
        <v>22.6430806060606</v>
      </c>
      <c r="AR607">
        <v>9.88114856591771E-06</v>
      </c>
      <c r="AS607">
        <v>107.7905059433307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1.91</v>
      </c>
      <c r="DN607">
        <v>0.5</v>
      </c>
      <c r="DO607" t="s">
        <v>440</v>
      </c>
      <c r="DP607">
        <v>2</v>
      </c>
      <c r="DQ607" t="b">
        <v>1</v>
      </c>
      <c r="DR607">
        <v>1758827813.314285</v>
      </c>
      <c r="DS607">
        <v>251.07825</v>
      </c>
      <c r="DT607">
        <v>232.8372857142857</v>
      </c>
      <c r="DU607">
        <v>22.64056428571428</v>
      </c>
      <c r="DV607">
        <v>21.79017857142857</v>
      </c>
      <c r="DW607">
        <v>251.3072857142858</v>
      </c>
      <c r="DX607">
        <v>22.52593571428571</v>
      </c>
      <c r="DY607">
        <v>500.0007499999999</v>
      </c>
      <c r="DZ607">
        <v>90.98140714285717</v>
      </c>
      <c r="EA607">
        <v>0.028913775</v>
      </c>
      <c r="EB607">
        <v>29.50491071428571</v>
      </c>
      <c r="EC607">
        <v>30.00602857142857</v>
      </c>
      <c r="ED607">
        <v>999.9000000000002</v>
      </c>
      <c r="EE607">
        <v>0</v>
      </c>
      <c r="EF607">
        <v>0</v>
      </c>
      <c r="EG607">
        <v>9998.639999999999</v>
      </c>
      <c r="EH607">
        <v>0</v>
      </c>
      <c r="EI607">
        <v>11.6631</v>
      </c>
      <c r="EJ607">
        <v>18.24082857142857</v>
      </c>
      <c r="EK607">
        <v>256.8943571428571</v>
      </c>
      <c r="EL607">
        <v>238.0238571428571</v>
      </c>
      <c r="EM607">
        <v>0.8504022142857143</v>
      </c>
      <c r="EN607">
        <v>232.8372857142857</v>
      </c>
      <c r="EO607">
        <v>21.79017857142857</v>
      </c>
      <c r="EP607">
        <v>2.059870357142857</v>
      </c>
      <c r="EQ607">
        <v>1.982499642857143</v>
      </c>
      <c r="ER607">
        <v>17.91221071428572</v>
      </c>
      <c r="ES607">
        <v>17.30525357142857</v>
      </c>
      <c r="ET607">
        <v>1999.986785714286</v>
      </c>
      <c r="EU607">
        <v>0.979999</v>
      </c>
      <c r="EV607">
        <v>0.0200009</v>
      </c>
      <c r="EW607">
        <v>0</v>
      </c>
      <c r="EX607">
        <v>266.44175</v>
      </c>
      <c r="EY607">
        <v>5.00097</v>
      </c>
      <c r="EZ607">
        <v>5426.403571428571</v>
      </c>
      <c r="FA607">
        <v>16707.46428571429</v>
      </c>
      <c r="FB607">
        <v>40.31199999999999</v>
      </c>
      <c r="FC607">
        <v>40.68699999999999</v>
      </c>
      <c r="FD607">
        <v>40.25221428571428</v>
      </c>
      <c r="FE607">
        <v>40.28764285714285</v>
      </c>
      <c r="FF607">
        <v>40.875</v>
      </c>
      <c r="FG607">
        <v>1955.086785714285</v>
      </c>
      <c r="FH607">
        <v>39.9</v>
      </c>
      <c r="FI607">
        <v>0</v>
      </c>
      <c r="FJ607">
        <v>1758827822.4</v>
      </c>
      <c r="FK607">
        <v>0</v>
      </c>
      <c r="FL607">
        <v>266.32384</v>
      </c>
      <c r="FM607">
        <v>-9.925230771433229</v>
      </c>
      <c r="FN607">
        <v>-178.3323074164306</v>
      </c>
      <c r="FO607">
        <v>5424.5588</v>
      </c>
      <c r="FP607">
        <v>15</v>
      </c>
      <c r="FQ607">
        <v>0</v>
      </c>
      <c r="FR607" t="s">
        <v>441</v>
      </c>
      <c r="FS607">
        <v>1747247426.5</v>
      </c>
      <c r="FT607">
        <v>1747247420.5</v>
      </c>
      <c r="FU607">
        <v>0</v>
      </c>
      <c r="FV607">
        <v>1.027</v>
      </c>
      <c r="FW607">
        <v>0.031</v>
      </c>
      <c r="FX607">
        <v>0.02</v>
      </c>
      <c r="FY607">
        <v>0.05</v>
      </c>
      <c r="FZ607">
        <v>420</v>
      </c>
      <c r="GA607">
        <v>16</v>
      </c>
      <c r="GB607">
        <v>0.01</v>
      </c>
      <c r="GC607">
        <v>0.1</v>
      </c>
      <c r="GD607">
        <v>17.92201707317073</v>
      </c>
      <c r="GE607">
        <v>5.282387456446018</v>
      </c>
      <c r="GF607">
        <v>0.5253467458422515</v>
      </c>
      <c r="GG607">
        <v>0</v>
      </c>
      <c r="GH607">
        <v>266.9738823529411</v>
      </c>
      <c r="GI607">
        <v>-8.938242947439587</v>
      </c>
      <c r="GJ607">
        <v>0.9073082933051703</v>
      </c>
      <c r="GK607">
        <v>-1</v>
      </c>
      <c r="GL607">
        <v>0.8505085121951219</v>
      </c>
      <c r="GM607">
        <v>-0.003581916376306166</v>
      </c>
      <c r="GN607">
        <v>0.0008826226750070671</v>
      </c>
      <c r="GO607">
        <v>1</v>
      </c>
      <c r="GP607">
        <v>1</v>
      </c>
      <c r="GQ607">
        <v>2</v>
      </c>
      <c r="GR607" t="s">
        <v>442</v>
      </c>
      <c r="GS607">
        <v>3.13592</v>
      </c>
      <c r="GT607">
        <v>2.68909</v>
      </c>
      <c r="GU607">
        <v>0.0570135</v>
      </c>
      <c r="GV607">
        <v>0.052279</v>
      </c>
      <c r="GW607">
        <v>0.102737</v>
      </c>
      <c r="GX607">
        <v>0.098747</v>
      </c>
      <c r="GY607">
        <v>29980.5</v>
      </c>
      <c r="GZ607">
        <v>30187.2</v>
      </c>
      <c r="HA607">
        <v>29553.2</v>
      </c>
      <c r="HB607">
        <v>29434.4</v>
      </c>
      <c r="HC607">
        <v>35031</v>
      </c>
      <c r="HD607">
        <v>35136.4</v>
      </c>
      <c r="HE607">
        <v>41584.2</v>
      </c>
      <c r="HF607">
        <v>41819.1</v>
      </c>
      <c r="HG607">
        <v>1.9271</v>
      </c>
      <c r="HH607">
        <v>1.88775</v>
      </c>
      <c r="HI607">
        <v>0.120755</v>
      </c>
      <c r="HJ607">
        <v>0</v>
      </c>
      <c r="HK607">
        <v>28.0319</v>
      </c>
      <c r="HL607">
        <v>999.9</v>
      </c>
      <c r="HM607">
        <v>52.9</v>
      </c>
      <c r="HN607">
        <v>31.1</v>
      </c>
      <c r="HO607">
        <v>26.38</v>
      </c>
      <c r="HP607">
        <v>61.9588</v>
      </c>
      <c r="HQ607">
        <v>25.8413</v>
      </c>
      <c r="HR607">
        <v>1</v>
      </c>
      <c r="HS607">
        <v>0.0622002</v>
      </c>
      <c r="HT607">
        <v>-0.461631</v>
      </c>
      <c r="HU607">
        <v>20.3409</v>
      </c>
      <c r="HV607">
        <v>5.21774</v>
      </c>
      <c r="HW607">
        <v>12.0113</v>
      </c>
      <c r="HX607">
        <v>4.9887</v>
      </c>
      <c r="HY607">
        <v>3.28788</v>
      </c>
      <c r="HZ607">
        <v>9999</v>
      </c>
      <c r="IA607">
        <v>9999</v>
      </c>
      <c r="IB607">
        <v>9999</v>
      </c>
      <c r="IC607">
        <v>7.5</v>
      </c>
      <c r="ID607">
        <v>1.86755</v>
      </c>
      <c r="IE607">
        <v>1.86674</v>
      </c>
      <c r="IF607">
        <v>1.86602</v>
      </c>
      <c r="IG607">
        <v>1.86601</v>
      </c>
      <c r="IH607">
        <v>1.86786</v>
      </c>
      <c r="II607">
        <v>1.87027</v>
      </c>
      <c r="IJ607">
        <v>1.86894</v>
      </c>
      <c r="IK607">
        <v>1.87042</v>
      </c>
      <c r="IL607">
        <v>0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-0.213</v>
      </c>
      <c r="IZ607">
        <v>0.1147</v>
      </c>
      <c r="JA607">
        <v>-0.08430758455233166</v>
      </c>
      <c r="JB607">
        <v>-0.0005046786976645747</v>
      </c>
      <c r="JC607">
        <v>-2.788243218172637E-07</v>
      </c>
      <c r="JD607">
        <v>-1.458253586176284E-11</v>
      </c>
      <c r="JE607">
        <v>-0.06436460862781151</v>
      </c>
      <c r="JF607">
        <v>-0.004978686969522418</v>
      </c>
      <c r="JG607">
        <v>0.0008967905392753483</v>
      </c>
      <c r="JH607">
        <v>-1.433903952826167E-05</v>
      </c>
      <c r="JI607">
        <v>4</v>
      </c>
      <c r="JJ607">
        <v>2332</v>
      </c>
      <c r="JK607">
        <v>1</v>
      </c>
      <c r="JL607">
        <v>26</v>
      </c>
      <c r="JM607">
        <v>193006.6</v>
      </c>
      <c r="JN607">
        <v>193006.7</v>
      </c>
      <c r="JO607">
        <v>0.566406</v>
      </c>
      <c r="JP607">
        <v>2.30225</v>
      </c>
      <c r="JQ607">
        <v>1.39648</v>
      </c>
      <c r="JR607">
        <v>2.34497</v>
      </c>
      <c r="JS607">
        <v>1.49536</v>
      </c>
      <c r="JT607">
        <v>2.63062</v>
      </c>
      <c r="JU607">
        <v>36.5051</v>
      </c>
      <c r="JV607">
        <v>24.07</v>
      </c>
      <c r="JW607">
        <v>18</v>
      </c>
      <c r="JX607">
        <v>490.096</v>
      </c>
      <c r="JY607">
        <v>455.374</v>
      </c>
      <c r="JZ607">
        <v>27.9851</v>
      </c>
      <c r="KA607">
        <v>28.4041</v>
      </c>
      <c r="KB607">
        <v>29.9999</v>
      </c>
      <c r="KC607">
        <v>28.3278</v>
      </c>
      <c r="KD607">
        <v>28.2673</v>
      </c>
      <c r="KE607">
        <v>11.3307</v>
      </c>
      <c r="KF607">
        <v>25.1055</v>
      </c>
      <c r="KG607">
        <v>81.7264</v>
      </c>
      <c r="KH607">
        <v>27.9837</v>
      </c>
      <c r="KI607">
        <v>179.306</v>
      </c>
      <c r="KJ607">
        <v>21.8132</v>
      </c>
      <c r="KK607">
        <v>101</v>
      </c>
      <c r="KL607">
        <v>100.56</v>
      </c>
    </row>
    <row r="608" spans="1:298">
      <c r="A608">
        <v>592</v>
      </c>
      <c r="B608">
        <v>1758827826.1</v>
      </c>
      <c r="C608">
        <v>14791</v>
      </c>
      <c r="D608" t="s">
        <v>1634</v>
      </c>
      <c r="E608" t="s">
        <v>1635</v>
      </c>
      <c r="F608">
        <v>5</v>
      </c>
      <c r="G608" t="s">
        <v>1605</v>
      </c>
      <c r="H608" t="s">
        <v>437</v>
      </c>
      <c r="I608" t="s">
        <v>438</v>
      </c>
      <c r="J608">
        <v>1758827818.6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205.2404933520937</v>
      </c>
      <c r="AL608">
        <v>216.1166909090909</v>
      </c>
      <c r="AM608">
        <v>-3.321609299202011</v>
      </c>
      <c r="AN608">
        <v>65.06514289948227</v>
      </c>
      <c r="AO608">
        <f>(AQ608 - AP608 + DZ608*1E3/(8.314*(EB608+273.15)) * AS608/DY608 * AR608) * DY608/(100*DM608) * 1000/(1000 - AQ608)</f>
        <v>0</v>
      </c>
      <c r="AP608">
        <v>21.79008554441184</v>
      </c>
      <c r="AQ608">
        <v>22.64756787878788</v>
      </c>
      <c r="AR608">
        <v>3.370833892992852E-05</v>
      </c>
      <c r="AS608">
        <v>107.7905059433307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1.91</v>
      </c>
      <c r="DN608">
        <v>0.5</v>
      </c>
      <c r="DO608" t="s">
        <v>440</v>
      </c>
      <c r="DP608">
        <v>2</v>
      </c>
      <c r="DQ608" t="b">
        <v>1</v>
      </c>
      <c r="DR608">
        <v>1758827818.6</v>
      </c>
      <c r="DS608">
        <v>233.9637407407407</v>
      </c>
      <c r="DT608">
        <v>215.3233703703704</v>
      </c>
      <c r="DU608">
        <v>22.64229259259259</v>
      </c>
      <c r="DV608">
        <v>21.79076666666667</v>
      </c>
      <c r="DW608">
        <v>234.1817037037037</v>
      </c>
      <c r="DX608">
        <v>22.52763703703704</v>
      </c>
      <c r="DY608">
        <v>499.9882222222223</v>
      </c>
      <c r="DZ608">
        <v>90.98208888888888</v>
      </c>
      <c r="EA608">
        <v>0.02893835555555556</v>
      </c>
      <c r="EB608">
        <v>29.50411481481482</v>
      </c>
      <c r="EC608">
        <v>30.00461481481481</v>
      </c>
      <c r="ED608">
        <v>999.9000000000001</v>
      </c>
      <c r="EE608">
        <v>0</v>
      </c>
      <c r="EF608">
        <v>0</v>
      </c>
      <c r="EG608">
        <v>9992.799999999999</v>
      </c>
      <c r="EH608">
        <v>0</v>
      </c>
      <c r="EI608">
        <v>11.6631</v>
      </c>
      <c r="EJ608">
        <v>18.64018518518519</v>
      </c>
      <c r="EK608">
        <v>239.3837407407408</v>
      </c>
      <c r="EL608">
        <v>220.1200370370371</v>
      </c>
      <c r="EM608">
        <v>0.8515322592592591</v>
      </c>
      <c r="EN608">
        <v>215.3233703703704</v>
      </c>
      <c r="EO608">
        <v>21.79076666666667</v>
      </c>
      <c r="EP608">
        <v>2.060042592592592</v>
      </c>
      <c r="EQ608">
        <v>1.982568888888889</v>
      </c>
      <c r="ER608">
        <v>17.91353703703703</v>
      </c>
      <c r="ES608">
        <v>17.3058</v>
      </c>
      <c r="ET608">
        <v>1999.996666666667</v>
      </c>
      <c r="EU608">
        <v>0.979999111111111</v>
      </c>
      <c r="EV608">
        <v>0.02000079259259259</v>
      </c>
      <c r="EW608">
        <v>0</v>
      </c>
      <c r="EX608">
        <v>265.6092222222222</v>
      </c>
      <c r="EY608">
        <v>5.00097</v>
      </c>
      <c r="EZ608">
        <v>5411.038148148148</v>
      </c>
      <c r="FA608">
        <v>16707.54444444445</v>
      </c>
      <c r="FB608">
        <v>40.31199999999999</v>
      </c>
      <c r="FC608">
        <v>40.68699999999999</v>
      </c>
      <c r="FD608">
        <v>40.25229629629629</v>
      </c>
      <c r="FE608">
        <v>40.28674074074074</v>
      </c>
      <c r="FF608">
        <v>40.875</v>
      </c>
      <c r="FG608">
        <v>1955.096666666667</v>
      </c>
      <c r="FH608">
        <v>39.9</v>
      </c>
      <c r="FI608">
        <v>0</v>
      </c>
      <c r="FJ608">
        <v>1758827827.2</v>
      </c>
      <c r="FK608">
        <v>0</v>
      </c>
      <c r="FL608">
        <v>265.54776</v>
      </c>
      <c r="FM608">
        <v>-9.073076943800004</v>
      </c>
      <c r="FN608">
        <v>-173.5561538430415</v>
      </c>
      <c r="FO608">
        <v>5410.639200000001</v>
      </c>
      <c r="FP608">
        <v>15</v>
      </c>
      <c r="FQ608">
        <v>0</v>
      </c>
      <c r="FR608" t="s">
        <v>441</v>
      </c>
      <c r="FS608">
        <v>1747247426.5</v>
      </c>
      <c r="FT608">
        <v>1747247420.5</v>
      </c>
      <c r="FU608">
        <v>0</v>
      </c>
      <c r="FV608">
        <v>1.027</v>
      </c>
      <c r="FW608">
        <v>0.031</v>
      </c>
      <c r="FX608">
        <v>0.02</v>
      </c>
      <c r="FY608">
        <v>0.05</v>
      </c>
      <c r="FZ608">
        <v>420</v>
      </c>
      <c r="GA608">
        <v>16</v>
      </c>
      <c r="GB608">
        <v>0.01</v>
      </c>
      <c r="GC608">
        <v>0.1</v>
      </c>
      <c r="GD608">
        <v>18.3727425</v>
      </c>
      <c r="GE608">
        <v>4.612996998123772</v>
      </c>
      <c r="GF608">
        <v>0.4511616040220511</v>
      </c>
      <c r="GG608">
        <v>0</v>
      </c>
      <c r="GH608">
        <v>266.0751176470588</v>
      </c>
      <c r="GI608">
        <v>-9.277555399614254</v>
      </c>
      <c r="GJ608">
        <v>0.9464088087174527</v>
      </c>
      <c r="GK608">
        <v>-1</v>
      </c>
      <c r="GL608">
        <v>0.851132525</v>
      </c>
      <c r="GM608">
        <v>0.0116399662288914</v>
      </c>
      <c r="GN608">
        <v>0.001735925171018319</v>
      </c>
      <c r="GO608">
        <v>1</v>
      </c>
      <c r="GP608">
        <v>1</v>
      </c>
      <c r="GQ608">
        <v>2</v>
      </c>
      <c r="GR608" t="s">
        <v>442</v>
      </c>
      <c r="GS608">
        <v>3.13589</v>
      </c>
      <c r="GT608">
        <v>2.6889</v>
      </c>
      <c r="GU608">
        <v>0.0533955</v>
      </c>
      <c r="GV608">
        <v>0.0485292</v>
      </c>
      <c r="GW608">
        <v>0.102754</v>
      </c>
      <c r="GX608">
        <v>0.098746</v>
      </c>
      <c r="GY608">
        <v>30095.7</v>
      </c>
      <c r="GZ608">
        <v>30307</v>
      </c>
      <c r="HA608">
        <v>29553.3</v>
      </c>
      <c r="HB608">
        <v>29434.8</v>
      </c>
      <c r="HC608">
        <v>35030.3</v>
      </c>
      <c r="HD608">
        <v>35136.7</v>
      </c>
      <c r="HE608">
        <v>41584.3</v>
      </c>
      <c r="HF608">
        <v>41819.5</v>
      </c>
      <c r="HG608">
        <v>1.92722</v>
      </c>
      <c r="HH608">
        <v>1.88752</v>
      </c>
      <c r="HI608">
        <v>0.120644</v>
      </c>
      <c r="HJ608">
        <v>0</v>
      </c>
      <c r="HK608">
        <v>28.0349</v>
      </c>
      <c r="HL608">
        <v>999.9</v>
      </c>
      <c r="HM608">
        <v>52.9</v>
      </c>
      <c r="HN608">
        <v>31.1</v>
      </c>
      <c r="HO608">
        <v>26.3779</v>
      </c>
      <c r="HP608">
        <v>61.6088</v>
      </c>
      <c r="HQ608">
        <v>25.6771</v>
      </c>
      <c r="HR608">
        <v>1</v>
      </c>
      <c r="HS608">
        <v>0.0617759</v>
      </c>
      <c r="HT608">
        <v>-0.46823</v>
      </c>
      <c r="HU608">
        <v>20.3409</v>
      </c>
      <c r="HV608">
        <v>5.21819</v>
      </c>
      <c r="HW608">
        <v>12.0113</v>
      </c>
      <c r="HX608">
        <v>4.98895</v>
      </c>
      <c r="HY608">
        <v>3.28803</v>
      </c>
      <c r="HZ608">
        <v>9999</v>
      </c>
      <c r="IA608">
        <v>9999</v>
      </c>
      <c r="IB608">
        <v>9999</v>
      </c>
      <c r="IC608">
        <v>7.5</v>
      </c>
      <c r="ID608">
        <v>1.86758</v>
      </c>
      <c r="IE608">
        <v>1.86676</v>
      </c>
      <c r="IF608">
        <v>1.86602</v>
      </c>
      <c r="IG608">
        <v>1.866</v>
      </c>
      <c r="IH608">
        <v>1.86785</v>
      </c>
      <c r="II608">
        <v>1.87027</v>
      </c>
      <c r="IJ608">
        <v>1.86892</v>
      </c>
      <c r="IK608">
        <v>1.87042</v>
      </c>
      <c r="IL608">
        <v>0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-0.202</v>
      </c>
      <c r="IZ608">
        <v>0.1147</v>
      </c>
      <c r="JA608">
        <v>-0.08430758455233166</v>
      </c>
      <c r="JB608">
        <v>-0.0005046786976645747</v>
      </c>
      <c r="JC608">
        <v>-2.788243218172637E-07</v>
      </c>
      <c r="JD608">
        <v>-1.458253586176284E-11</v>
      </c>
      <c r="JE608">
        <v>-0.06436460862781151</v>
      </c>
      <c r="JF608">
        <v>-0.004978686969522418</v>
      </c>
      <c r="JG608">
        <v>0.0008967905392753483</v>
      </c>
      <c r="JH608">
        <v>-1.433903952826167E-05</v>
      </c>
      <c r="JI608">
        <v>4</v>
      </c>
      <c r="JJ608">
        <v>2332</v>
      </c>
      <c r="JK608">
        <v>1</v>
      </c>
      <c r="JL608">
        <v>26</v>
      </c>
      <c r="JM608">
        <v>193006.7</v>
      </c>
      <c r="JN608">
        <v>193006.8</v>
      </c>
      <c r="JO608">
        <v>0.531006</v>
      </c>
      <c r="JP608">
        <v>2.31445</v>
      </c>
      <c r="JQ608">
        <v>1.39648</v>
      </c>
      <c r="JR608">
        <v>2.34619</v>
      </c>
      <c r="JS608">
        <v>1.49536</v>
      </c>
      <c r="JT608">
        <v>2.61597</v>
      </c>
      <c r="JU608">
        <v>36.4814</v>
      </c>
      <c r="JV608">
        <v>24.0525</v>
      </c>
      <c r="JW608">
        <v>18</v>
      </c>
      <c r="JX608">
        <v>490.156</v>
      </c>
      <c r="JY608">
        <v>455.209</v>
      </c>
      <c r="JZ608">
        <v>27.9815</v>
      </c>
      <c r="KA608">
        <v>28.4017</v>
      </c>
      <c r="KB608">
        <v>29.9999</v>
      </c>
      <c r="KC608">
        <v>28.3254</v>
      </c>
      <c r="KD608">
        <v>28.2643</v>
      </c>
      <c r="KE608">
        <v>10.5631</v>
      </c>
      <c r="KF608">
        <v>25.1055</v>
      </c>
      <c r="KG608">
        <v>81.7264</v>
      </c>
      <c r="KH608">
        <v>27.9817</v>
      </c>
      <c r="KI608">
        <v>165.932</v>
      </c>
      <c r="KJ608">
        <v>21.8132</v>
      </c>
      <c r="KK608">
        <v>101</v>
      </c>
      <c r="KL608">
        <v>100.561</v>
      </c>
    </row>
    <row r="609" spans="1:298">
      <c r="A609">
        <v>593</v>
      </c>
      <c r="B609">
        <v>1758827831.1</v>
      </c>
      <c r="C609">
        <v>14796</v>
      </c>
      <c r="D609" t="s">
        <v>1636</v>
      </c>
      <c r="E609" t="s">
        <v>1637</v>
      </c>
      <c r="F609">
        <v>5</v>
      </c>
      <c r="G609" t="s">
        <v>1605</v>
      </c>
      <c r="H609" t="s">
        <v>437</v>
      </c>
      <c r="I609" t="s">
        <v>438</v>
      </c>
      <c r="J609">
        <v>1758827823.314285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188.2237565910899</v>
      </c>
      <c r="AL609">
        <v>199.4476969696969</v>
      </c>
      <c r="AM609">
        <v>-3.334804081370787</v>
      </c>
      <c r="AN609">
        <v>65.06514289948227</v>
      </c>
      <c r="AO609">
        <f>(AQ609 - AP609 + DZ609*1E3/(8.314*(EB609+273.15)) * AS609/DY609 * AR609) * DY609/(100*DM609) * 1000/(1000 - AQ609)</f>
        <v>0</v>
      </c>
      <c r="AP609">
        <v>21.79061865574777</v>
      </c>
      <c r="AQ609">
        <v>22.65066545454545</v>
      </c>
      <c r="AR609">
        <v>1.414711799781185E-05</v>
      </c>
      <c r="AS609">
        <v>107.7905059433307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1.91</v>
      </c>
      <c r="DN609">
        <v>0.5</v>
      </c>
      <c r="DO609" t="s">
        <v>440</v>
      </c>
      <c r="DP609">
        <v>2</v>
      </c>
      <c r="DQ609" t="b">
        <v>1</v>
      </c>
      <c r="DR609">
        <v>1758827823.314285</v>
      </c>
      <c r="DS609">
        <v>218.6398571428571</v>
      </c>
      <c r="DT609">
        <v>199.6915</v>
      </c>
      <c r="DU609">
        <v>22.64512857142858</v>
      </c>
      <c r="DV609">
        <v>21.79078928571429</v>
      </c>
      <c r="DW609">
        <v>218.8480357142857</v>
      </c>
      <c r="DX609">
        <v>22.530425</v>
      </c>
      <c r="DY609">
        <v>500.0058928571428</v>
      </c>
      <c r="DZ609">
        <v>90.9825</v>
      </c>
      <c r="EA609">
        <v>0.02881657857142858</v>
      </c>
      <c r="EB609">
        <v>29.50463928571429</v>
      </c>
      <c r="EC609">
        <v>30.00271071428571</v>
      </c>
      <c r="ED609">
        <v>999.9000000000002</v>
      </c>
      <c r="EE609">
        <v>0</v>
      </c>
      <c r="EF609">
        <v>0</v>
      </c>
      <c r="EG609">
        <v>9988.549285714285</v>
      </c>
      <c r="EH609">
        <v>0</v>
      </c>
      <c r="EI609">
        <v>11.6631</v>
      </c>
      <c r="EJ609">
        <v>18.94824642857143</v>
      </c>
      <c r="EK609">
        <v>223.7054285714286</v>
      </c>
      <c r="EL609">
        <v>204.1397857142858</v>
      </c>
      <c r="EM609">
        <v>0.8543381428571429</v>
      </c>
      <c r="EN609">
        <v>199.6915</v>
      </c>
      <c r="EO609">
        <v>21.79078928571429</v>
      </c>
      <c r="EP609">
        <v>2.060309642857143</v>
      </c>
      <c r="EQ609">
        <v>1.982580357142857</v>
      </c>
      <c r="ER609">
        <v>17.9156</v>
      </c>
      <c r="ES609">
        <v>17.30588214285714</v>
      </c>
      <c r="ET609">
        <v>1999.990714285714</v>
      </c>
      <c r="EU609">
        <v>0.979999107142857</v>
      </c>
      <c r="EV609">
        <v>0.02000079642857142</v>
      </c>
      <c r="EW609">
        <v>0</v>
      </c>
      <c r="EX609">
        <v>264.9584642857143</v>
      </c>
      <c r="EY609">
        <v>5.00097</v>
      </c>
      <c r="EZ609">
        <v>5397.82</v>
      </c>
      <c r="FA609">
        <v>16707.49642857143</v>
      </c>
      <c r="FB609">
        <v>40.31199999999999</v>
      </c>
      <c r="FC609">
        <v>40.68699999999999</v>
      </c>
      <c r="FD609">
        <v>40.25</v>
      </c>
      <c r="FE609">
        <v>40.29207142857142</v>
      </c>
      <c r="FF609">
        <v>40.875</v>
      </c>
      <c r="FG609">
        <v>1955.090714285714</v>
      </c>
      <c r="FH609">
        <v>39.9</v>
      </c>
      <c r="FI609">
        <v>0</v>
      </c>
      <c r="FJ609">
        <v>1758827832.6</v>
      </c>
      <c r="FK609">
        <v>0</v>
      </c>
      <c r="FL609">
        <v>264.8717307692308</v>
      </c>
      <c r="FM609">
        <v>-7.12871796402368</v>
      </c>
      <c r="FN609">
        <v>-158.4741880649742</v>
      </c>
      <c r="FO609">
        <v>5396.502692307693</v>
      </c>
      <c r="FP609">
        <v>15</v>
      </c>
      <c r="FQ609">
        <v>0</v>
      </c>
      <c r="FR609" t="s">
        <v>441</v>
      </c>
      <c r="FS609">
        <v>1747247426.5</v>
      </c>
      <c r="FT609">
        <v>1747247420.5</v>
      </c>
      <c r="FU609">
        <v>0</v>
      </c>
      <c r="FV609">
        <v>1.027</v>
      </c>
      <c r="FW609">
        <v>0.031</v>
      </c>
      <c r="FX609">
        <v>0.02</v>
      </c>
      <c r="FY609">
        <v>0.05</v>
      </c>
      <c r="FZ609">
        <v>420</v>
      </c>
      <c r="GA609">
        <v>16</v>
      </c>
      <c r="GB609">
        <v>0.01</v>
      </c>
      <c r="GC609">
        <v>0.1</v>
      </c>
      <c r="GD609">
        <v>18.76949756097561</v>
      </c>
      <c r="GE609">
        <v>3.84280766550523</v>
      </c>
      <c r="GF609">
        <v>0.3808074844825844</v>
      </c>
      <c r="GG609">
        <v>0</v>
      </c>
      <c r="GH609">
        <v>265.2913529411765</v>
      </c>
      <c r="GI609">
        <v>-8.341757071226594</v>
      </c>
      <c r="GJ609">
        <v>0.8517328317078052</v>
      </c>
      <c r="GK609">
        <v>-1</v>
      </c>
      <c r="GL609">
        <v>0.8531126341463414</v>
      </c>
      <c r="GM609">
        <v>0.03391383972125422</v>
      </c>
      <c r="GN609">
        <v>0.003531024744206684</v>
      </c>
      <c r="GO609">
        <v>1</v>
      </c>
      <c r="GP609">
        <v>1</v>
      </c>
      <c r="GQ609">
        <v>2</v>
      </c>
      <c r="GR609" t="s">
        <v>442</v>
      </c>
      <c r="GS609">
        <v>3.13581</v>
      </c>
      <c r="GT609">
        <v>2.68895</v>
      </c>
      <c r="GU609">
        <v>0.0496793</v>
      </c>
      <c r="GV609">
        <v>0.0446781</v>
      </c>
      <c r="GW609">
        <v>0.10276</v>
      </c>
      <c r="GX609">
        <v>0.0987494</v>
      </c>
      <c r="GY609">
        <v>30214.3</v>
      </c>
      <c r="GZ609">
        <v>30430</v>
      </c>
      <c r="HA609">
        <v>29553.7</v>
      </c>
      <c r="HB609">
        <v>29435.1</v>
      </c>
      <c r="HC609">
        <v>35030.6</v>
      </c>
      <c r="HD609">
        <v>35136.8</v>
      </c>
      <c r="HE609">
        <v>41585</v>
      </c>
      <c r="HF609">
        <v>41819.9</v>
      </c>
      <c r="HG609">
        <v>1.9273</v>
      </c>
      <c r="HH609">
        <v>1.88775</v>
      </c>
      <c r="HI609">
        <v>0.120755</v>
      </c>
      <c r="HJ609">
        <v>0</v>
      </c>
      <c r="HK609">
        <v>28.0373</v>
      </c>
      <c r="HL609">
        <v>999.9</v>
      </c>
      <c r="HM609">
        <v>52.9</v>
      </c>
      <c r="HN609">
        <v>31.1</v>
      </c>
      <c r="HO609">
        <v>26.379</v>
      </c>
      <c r="HP609">
        <v>61.8888</v>
      </c>
      <c r="HQ609">
        <v>25.7692</v>
      </c>
      <c r="HR609">
        <v>1</v>
      </c>
      <c r="HS609">
        <v>0.0616616</v>
      </c>
      <c r="HT609">
        <v>-0.471934</v>
      </c>
      <c r="HU609">
        <v>20.3407</v>
      </c>
      <c r="HV609">
        <v>5.21744</v>
      </c>
      <c r="HW609">
        <v>12.0116</v>
      </c>
      <c r="HX609">
        <v>4.9888</v>
      </c>
      <c r="HY609">
        <v>3.28783</v>
      </c>
      <c r="HZ609">
        <v>9999</v>
      </c>
      <c r="IA609">
        <v>9999</v>
      </c>
      <c r="IB609">
        <v>9999</v>
      </c>
      <c r="IC609">
        <v>7.5</v>
      </c>
      <c r="ID609">
        <v>1.86762</v>
      </c>
      <c r="IE609">
        <v>1.86675</v>
      </c>
      <c r="IF609">
        <v>1.86603</v>
      </c>
      <c r="IG609">
        <v>1.86601</v>
      </c>
      <c r="IH609">
        <v>1.86786</v>
      </c>
      <c r="II609">
        <v>1.87027</v>
      </c>
      <c r="IJ609">
        <v>1.86898</v>
      </c>
      <c r="IK609">
        <v>1.87042</v>
      </c>
      <c r="IL609">
        <v>0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-0.193</v>
      </c>
      <c r="IZ609">
        <v>0.1148</v>
      </c>
      <c r="JA609">
        <v>-0.08430758455233166</v>
      </c>
      <c r="JB609">
        <v>-0.0005046786976645747</v>
      </c>
      <c r="JC609">
        <v>-2.788243218172637E-07</v>
      </c>
      <c r="JD609">
        <v>-1.458253586176284E-11</v>
      </c>
      <c r="JE609">
        <v>-0.06436460862781151</v>
      </c>
      <c r="JF609">
        <v>-0.004978686969522418</v>
      </c>
      <c r="JG609">
        <v>0.0008967905392753483</v>
      </c>
      <c r="JH609">
        <v>-1.433903952826167E-05</v>
      </c>
      <c r="JI609">
        <v>4</v>
      </c>
      <c r="JJ609">
        <v>2332</v>
      </c>
      <c r="JK609">
        <v>1</v>
      </c>
      <c r="JL609">
        <v>26</v>
      </c>
      <c r="JM609">
        <v>193006.7</v>
      </c>
      <c r="JN609">
        <v>193006.8</v>
      </c>
      <c r="JO609">
        <v>0.495605</v>
      </c>
      <c r="JP609">
        <v>2.31934</v>
      </c>
      <c r="JQ609">
        <v>1.39771</v>
      </c>
      <c r="JR609">
        <v>2.34497</v>
      </c>
      <c r="JS609">
        <v>1.49536</v>
      </c>
      <c r="JT609">
        <v>2.54395</v>
      </c>
      <c r="JU609">
        <v>36.5051</v>
      </c>
      <c r="JV609">
        <v>24.0612</v>
      </c>
      <c r="JW609">
        <v>18</v>
      </c>
      <c r="JX609">
        <v>490.181</v>
      </c>
      <c r="JY609">
        <v>455.332</v>
      </c>
      <c r="JZ609">
        <v>27.9797</v>
      </c>
      <c r="KA609">
        <v>28.4001</v>
      </c>
      <c r="KB609">
        <v>30</v>
      </c>
      <c r="KC609">
        <v>28.3227</v>
      </c>
      <c r="KD609">
        <v>28.2619</v>
      </c>
      <c r="KE609">
        <v>9.86895</v>
      </c>
      <c r="KF609">
        <v>25.1055</v>
      </c>
      <c r="KG609">
        <v>81.7264</v>
      </c>
      <c r="KH609">
        <v>27.9796</v>
      </c>
      <c r="KI609">
        <v>152.576</v>
      </c>
      <c r="KJ609">
        <v>21.8132</v>
      </c>
      <c r="KK609">
        <v>101.002</v>
      </c>
      <c r="KL609">
        <v>100.562</v>
      </c>
    </row>
    <row r="610" spans="1:298">
      <c r="A610">
        <v>594</v>
      </c>
      <c r="B610">
        <v>1758827836.1</v>
      </c>
      <c r="C610">
        <v>14801</v>
      </c>
      <c r="D610" t="s">
        <v>1638</v>
      </c>
      <c r="E610" t="s">
        <v>1639</v>
      </c>
      <c r="F610">
        <v>5</v>
      </c>
      <c r="G610" t="s">
        <v>1605</v>
      </c>
      <c r="H610" t="s">
        <v>437</v>
      </c>
      <c r="I610" t="s">
        <v>438</v>
      </c>
      <c r="J610">
        <v>1758827828.6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171.3470095377228</v>
      </c>
      <c r="AL610">
        <v>182.7858242424243</v>
      </c>
      <c r="AM610">
        <v>-3.329985695393502</v>
      </c>
      <c r="AN610">
        <v>65.06514289948227</v>
      </c>
      <c r="AO610">
        <f>(AQ610 - AP610 + DZ610*1E3/(8.314*(EB610+273.15)) * AS610/DY610 * AR610) * DY610/(100*DM610) * 1000/(1000 - AQ610)</f>
        <v>0</v>
      </c>
      <c r="AP610">
        <v>21.79018831691588</v>
      </c>
      <c r="AQ610">
        <v>22.65484181818181</v>
      </c>
      <c r="AR610">
        <v>2.073327389221777E-05</v>
      </c>
      <c r="AS610">
        <v>107.7905059433307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1.91</v>
      </c>
      <c r="DN610">
        <v>0.5</v>
      </c>
      <c r="DO610" t="s">
        <v>440</v>
      </c>
      <c r="DP610">
        <v>2</v>
      </c>
      <c r="DQ610" t="b">
        <v>1</v>
      </c>
      <c r="DR610">
        <v>1758827828.6</v>
      </c>
      <c r="DS610">
        <v>201.4328148148148</v>
      </c>
      <c r="DT610">
        <v>182.1905555555556</v>
      </c>
      <c r="DU610">
        <v>22.64865925925926</v>
      </c>
      <c r="DV610">
        <v>21.79042962962963</v>
      </c>
      <c r="DW610">
        <v>201.6302592592592</v>
      </c>
      <c r="DX610">
        <v>22.5339074074074</v>
      </c>
      <c r="DY610">
        <v>499.9865555555555</v>
      </c>
      <c r="DZ610">
        <v>90.98203333333333</v>
      </c>
      <c r="EA610">
        <v>0.02883936666666666</v>
      </c>
      <c r="EB610">
        <v>29.50588518518519</v>
      </c>
      <c r="EC610">
        <v>30.00134814814815</v>
      </c>
      <c r="ED610">
        <v>999.9000000000001</v>
      </c>
      <c r="EE610">
        <v>0</v>
      </c>
      <c r="EF610">
        <v>0</v>
      </c>
      <c r="EG610">
        <v>9988.37962962963</v>
      </c>
      <c r="EH610">
        <v>0</v>
      </c>
      <c r="EI610">
        <v>11.6631</v>
      </c>
      <c r="EJ610">
        <v>19.24218148148148</v>
      </c>
      <c r="EK610">
        <v>206.1005555555555</v>
      </c>
      <c r="EL610">
        <v>186.2489259259259</v>
      </c>
      <c r="EM610">
        <v>0.8582261851851851</v>
      </c>
      <c r="EN610">
        <v>182.1905555555556</v>
      </c>
      <c r="EO610">
        <v>21.79042962962963</v>
      </c>
      <c r="EP610">
        <v>2.06062037037037</v>
      </c>
      <c r="EQ610">
        <v>1.982537777777778</v>
      </c>
      <c r="ER610">
        <v>17.91799259259259</v>
      </c>
      <c r="ES610">
        <v>17.30554444444444</v>
      </c>
      <c r="ET610">
        <v>1999.99037037037</v>
      </c>
      <c r="EU610">
        <v>0.9799992222222221</v>
      </c>
      <c r="EV610">
        <v>0.02000068518518518</v>
      </c>
      <c r="EW610">
        <v>0</v>
      </c>
      <c r="EX610">
        <v>264.4046666666666</v>
      </c>
      <c r="EY610">
        <v>5.00097</v>
      </c>
      <c r="EZ610">
        <v>5385.977777777777</v>
      </c>
      <c r="FA610">
        <v>16707.48148148148</v>
      </c>
      <c r="FB610">
        <v>40.31199999999999</v>
      </c>
      <c r="FC610">
        <v>40.68699999999999</v>
      </c>
      <c r="FD610">
        <v>40.25</v>
      </c>
      <c r="FE610">
        <v>40.29592592592592</v>
      </c>
      <c r="FF610">
        <v>40.875</v>
      </c>
      <c r="FG610">
        <v>1955.09037037037</v>
      </c>
      <c r="FH610">
        <v>39.9</v>
      </c>
      <c r="FI610">
        <v>0</v>
      </c>
      <c r="FJ610">
        <v>1758827837.4</v>
      </c>
      <c r="FK610">
        <v>0</v>
      </c>
      <c r="FL610">
        <v>264.385423076923</v>
      </c>
      <c r="FM610">
        <v>-4.96324786929989</v>
      </c>
      <c r="FN610">
        <v>-117.0061538269463</v>
      </c>
      <c r="FO610">
        <v>5385.948076923077</v>
      </c>
      <c r="FP610">
        <v>15</v>
      </c>
      <c r="FQ610">
        <v>0</v>
      </c>
      <c r="FR610" t="s">
        <v>441</v>
      </c>
      <c r="FS610">
        <v>1747247426.5</v>
      </c>
      <c r="FT610">
        <v>1747247420.5</v>
      </c>
      <c r="FU610">
        <v>0</v>
      </c>
      <c r="FV610">
        <v>1.027</v>
      </c>
      <c r="FW610">
        <v>0.031</v>
      </c>
      <c r="FX610">
        <v>0.02</v>
      </c>
      <c r="FY610">
        <v>0.05</v>
      </c>
      <c r="FZ610">
        <v>420</v>
      </c>
      <c r="GA610">
        <v>16</v>
      </c>
      <c r="GB610">
        <v>0.01</v>
      </c>
      <c r="GC610">
        <v>0.1</v>
      </c>
      <c r="GD610">
        <v>19.0584275</v>
      </c>
      <c r="GE610">
        <v>3.455690431519699</v>
      </c>
      <c r="GF610">
        <v>0.3345313475501957</v>
      </c>
      <c r="GG610">
        <v>0</v>
      </c>
      <c r="GH610">
        <v>264.8148235294117</v>
      </c>
      <c r="GI610">
        <v>-6.194163492193738</v>
      </c>
      <c r="GJ610">
        <v>0.6626705094934062</v>
      </c>
      <c r="GK610">
        <v>-1</v>
      </c>
      <c r="GL610">
        <v>0.8559708</v>
      </c>
      <c r="GM610">
        <v>0.04357458911820052</v>
      </c>
      <c r="GN610">
        <v>0.004284694179285144</v>
      </c>
      <c r="GO610">
        <v>1</v>
      </c>
      <c r="GP610">
        <v>1</v>
      </c>
      <c r="GQ610">
        <v>2</v>
      </c>
      <c r="GR610" t="s">
        <v>442</v>
      </c>
      <c r="GS610">
        <v>3.13592</v>
      </c>
      <c r="GT610">
        <v>2.68921</v>
      </c>
      <c r="GU610">
        <v>0.0458776</v>
      </c>
      <c r="GV610">
        <v>0.0407359</v>
      </c>
      <c r="GW610">
        <v>0.102778</v>
      </c>
      <c r="GX610">
        <v>0.09874819999999999</v>
      </c>
      <c r="GY610">
        <v>30334.8</v>
      </c>
      <c r="GZ610">
        <v>30556</v>
      </c>
      <c r="HA610">
        <v>29553.4</v>
      </c>
      <c r="HB610">
        <v>29435.5</v>
      </c>
      <c r="HC610">
        <v>35029.7</v>
      </c>
      <c r="HD610">
        <v>35137.4</v>
      </c>
      <c r="HE610">
        <v>41584.8</v>
      </c>
      <c r="HF610">
        <v>41820.7</v>
      </c>
      <c r="HG610">
        <v>1.92715</v>
      </c>
      <c r="HH610">
        <v>1.8878</v>
      </c>
      <c r="HI610">
        <v>0.119749</v>
      </c>
      <c r="HJ610">
        <v>0</v>
      </c>
      <c r="HK610">
        <v>28.0383</v>
      </c>
      <c r="HL610">
        <v>999.9</v>
      </c>
      <c r="HM610">
        <v>52.9</v>
      </c>
      <c r="HN610">
        <v>31.1</v>
      </c>
      <c r="HO610">
        <v>26.3827</v>
      </c>
      <c r="HP610">
        <v>61.9588</v>
      </c>
      <c r="HQ610">
        <v>25.6611</v>
      </c>
      <c r="HR610">
        <v>1</v>
      </c>
      <c r="HS610">
        <v>0.0616489</v>
      </c>
      <c r="HT610">
        <v>-0.467195</v>
      </c>
      <c r="HU610">
        <v>20.3407</v>
      </c>
      <c r="HV610">
        <v>5.21759</v>
      </c>
      <c r="HW610">
        <v>12.0123</v>
      </c>
      <c r="HX610">
        <v>4.98885</v>
      </c>
      <c r="HY610">
        <v>3.2879</v>
      </c>
      <c r="HZ610">
        <v>9999</v>
      </c>
      <c r="IA610">
        <v>9999</v>
      </c>
      <c r="IB610">
        <v>9999</v>
      </c>
      <c r="IC610">
        <v>7.5</v>
      </c>
      <c r="ID610">
        <v>1.86763</v>
      </c>
      <c r="IE610">
        <v>1.86674</v>
      </c>
      <c r="IF610">
        <v>1.86602</v>
      </c>
      <c r="IG610">
        <v>1.86601</v>
      </c>
      <c r="IH610">
        <v>1.86784</v>
      </c>
      <c r="II610">
        <v>1.87027</v>
      </c>
      <c r="IJ610">
        <v>1.86895</v>
      </c>
      <c r="IK610">
        <v>1.87042</v>
      </c>
      <c r="IL610">
        <v>0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-0.182</v>
      </c>
      <c r="IZ610">
        <v>0.1148</v>
      </c>
      <c r="JA610">
        <v>-0.08430758455233166</v>
      </c>
      <c r="JB610">
        <v>-0.0005046786976645747</v>
      </c>
      <c r="JC610">
        <v>-2.788243218172637E-07</v>
      </c>
      <c r="JD610">
        <v>-1.458253586176284E-11</v>
      </c>
      <c r="JE610">
        <v>-0.06436460862781151</v>
      </c>
      <c r="JF610">
        <v>-0.004978686969522418</v>
      </c>
      <c r="JG610">
        <v>0.0008967905392753483</v>
      </c>
      <c r="JH610">
        <v>-1.433903952826167E-05</v>
      </c>
      <c r="JI610">
        <v>4</v>
      </c>
      <c r="JJ610">
        <v>2332</v>
      </c>
      <c r="JK610">
        <v>1</v>
      </c>
      <c r="JL610">
        <v>26</v>
      </c>
      <c r="JM610">
        <v>193006.8</v>
      </c>
      <c r="JN610">
        <v>193006.9</v>
      </c>
      <c r="JO610">
        <v>0.457764</v>
      </c>
      <c r="JP610">
        <v>2.30713</v>
      </c>
      <c r="JQ610">
        <v>1.39648</v>
      </c>
      <c r="JR610">
        <v>2.34619</v>
      </c>
      <c r="JS610">
        <v>1.49536</v>
      </c>
      <c r="JT610">
        <v>2.68433</v>
      </c>
      <c r="JU610">
        <v>36.4814</v>
      </c>
      <c r="JV610">
        <v>24.0612</v>
      </c>
      <c r="JW610">
        <v>18</v>
      </c>
      <c r="JX610">
        <v>490.067</v>
      </c>
      <c r="JY610">
        <v>455.34</v>
      </c>
      <c r="JZ610">
        <v>27.9784</v>
      </c>
      <c r="KA610">
        <v>28.3977</v>
      </c>
      <c r="KB610">
        <v>30</v>
      </c>
      <c r="KC610">
        <v>28.3203</v>
      </c>
      <c r="KD610">
        <v>28.2589</v>
      </c>
      <c r="KE610">
        <v>9.09389</v>
      </c>
      <c r="KF610">
        <v>25.1055</v>
      </c>
      <c r="KG610">
        <v>81.7264</v>
      </c>
      <c r="KH610">
        <v>27.9764</v>
      </c>
      <c r="KI610">
        <v>132.542</v>
      </c>
      <c r="KJ610">
        <v>21.8132</v>
      </c>
      <c r="KK610">
        <v>101.001</v>
      </c>
      <c r="KL610">
        <v>100.563</v>
      </c>
    </row>
    <row r="611" spans="1:298">
      <c r="A611">
        <v>595</v>
      </c>
      <c r="B611">
        <v>1758827841.1</v>
      </c>
      <c r="C611">
        <v>14806</v>
      </c>
      <c r="D611" t="s">
        <v>1640</v>
      </c>
      <c r="E611" t="s">
        <v>1641</v>
      </c>
      <c r="F611">
        <v>5</v>
      </c>
      <c r="G611" t="s">
        <v>1605</v>
      </c>
      <c r="H611" t="s">
        <v>437</v>
      </c>
      <c r="I611" t="s">
        <v>438</v>
      </c>
      <c r="J611">
        <v>1758827833.314285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154.3667554201324</v>
      </c>
      <c r="AL611">
        <v>166.0817515151516</v>
      </c>
      <c r="AM611">
        <v>-3.346386200989623</v>
      </c>
      <c r="AN611">
        <v>65.06514289948227</v>
      </c>
      <c r="AO611">
        <f>(AQ611 - AP611 + DZ611*1E3/(8.314*(EB611+273.15)) * AS611/DY611 * AR611) * DY611/(100*DM611) * 1000/(1000 - AQ611)</f>
        <v>0</v>
      </c>
      <c r="AP611">
        <v>21.79101857465799</v>
      </c>
      <c r="AQ611">
        <v>22.65758363636364</v>
      </c>
      <c r="AR611">
        <v>6.358566737376263E-06</v>
      </c>
      <c r="AS611">
        <v>107.7905059433307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1.91</v>
      </c>
      <c r="DN611">
        <v>0.5</v>
      </c>
      <c r="DO611" t="s">
        <v>440</v>
      </c>
      <c r="DP611">
        <v>2</v>
      </c>
      <c r="DQ611" t="b">
        <v>1</v>
      </c>
      <c r="DR611">
        <v>1758827833.314285</v>
      </c>
      <c r="DS611">
        <v>186.0831785714286</v>
      </c>
      <c r="DT611">
        <v>166.549</v>
      </c>
      <c r="DU611">
        <v>22.65265</v>
      </c>
      <c r="DV611">
        <v>21.79075</v>
      </c>
      <c r="DW611">
        <v>186.2712857142857</v>
      </c>
      <c r="DX611">
        <v>22.53785714285715</v>
      </c>
      <c r="DY611">
        <v>499.9817142857142</v>
      </c>
      <c r="DZ611">
        <v>90.98049285714286</v>
      </c>
      <c r="EA611">
        <v>0.02892001428571429</v>
      </c>
      <c r="EB611">
        <v>29.50603214285714</v>
      </c>
      <c r="EC611">
        <v>30.001025</v>
      </c>
      <c r="ED611">
        <v>999.9000000000002</v>
      </c>
      <c r="EE611">
        <v>0</v>
      </c>
      <c r="EF611">
        <v>0</v>
      </c>
      <c r="EG611">
        <v>9988.303214285714</v>
      </c>
      <c r="EH611">
        <v>0</v>
      </c>
      <c r="EI611">
        <v>11.66465</v>
      </c>
      <c r="EJ611">
        <v>19.53416785714285</v>
      </c>
      <c r="EK611">
        <v>190.3960714285714</v>
      </c>
      <c r="EL611">
        <v>170.2589642857143</v>
      </c>
      <c r="EM611">
        <v>0.8619085357142857</v>
      </c>
      <c r="EN611">
        <v>166.549</v>
      </c>
      <c r="EO611">
        <v>21.79075</v>
      </c>
      <c r="EP611">
        <v>2.060948928571429</v>
      </c>
      <c r="EQ611">
        <v>1.9825325</v>
      </c>
      <c r="ER611">
        <v>17.92052857142857</v>
      </c>
      <c r="ES611">
        <v>17.30550714285714</v>
      </c>
      <c r="ET611">
        <v>1999.999642857143</v>
      </c>
      <c r="EU611">
        <v>0.9799994285714284</v>
      </c>
      <c r="EV611">
        <v>0.02000048571428571</v>
      </c>
      <c r="EW611">
        <v>0</v>
      </c>
      <c r="EX611">
        <v>263.9652142857143</v>
      </c>
      <c r="EY611">
        <v>5.00097</v>
      </c>
      <c r="EZ611">
        <v>5377.751428571429</v>
      </c>
      <c r="FA611">
        <v>16707.56785714285</v>
      </c>
      <c r="FB611">
        <v>40.31199999999999</v>
      </c>
      <c r="FC611">
        <v>40.68699999999999</v>
      </c>
      <c r="FD611">
        <v>40.25</v>
      </c>
      <c r="FE611">
        <v>40.30535714285713</v>
      </c>
      <c r="FF611">
        <v>40.875</v>
      </c>
      <c r="FG611">
        <v>1955.099642857143</v>
      </c>
      <c r="FH611">
        <v>39.9</v>
      </c>
      <c r="FI611">
        <v>0</v>
      </c>
      <c r="FJ611">
        <v>1758827842.2</v>
      </c>
      <c r="FK611">
        <v>0</v>
      </c>
      <c r="FL611">
        <v>263.9286538461538</v>
      </c>
      <c r="FM611">
        <v>-5.437230773653882</v>
      </c>
      <c r="FN611">
        <v>-80.48205133659403</v>
      </c>
      <c r="FO611">
        <v>5377.525384615385</v>
      </c>
      <c r="FP611">
        <v>15</v>
      </c>
      <c r="FQ611">
        <v>0</v>
      </c>
      <c r="FR611" t="s">
        <v>441</v>
      </c>
      <c r="FS611">
        <v>1747247426.5</v>
      </c>
      <c r="FT611">
        <v>1747247420.5</v>
      </c>
      <c r="FU611">
        <v>0</v>
      </c>
      <c r="FV611">
        <v>1.027</v>
      </c>
      <c r="FW611">
        <v>0.031</v>
      </c>
      <c r="FX611">
        <v>0.02</v>
      </c>
      <c r="FY611">
        <v>0.05</v>
      </c>
      <c r="FZ611">
        <v>420</v>
      </c>
      <c r="GA611">
        <v>16</v>
      </c>
      <c r="GB611">
        <v>0.01</v>
      </c>
      <c r="GC611">
        <v>0.1</v>
      </c>
      <c r="GD611">
        <v>19.3508375</v>
      </c>
      <c r="GE611">
        <v>3.597128330206341</v>
      </c>
      <c r="GF611">
        <v>0.3479691507069985</v>
      </c>
      <c r="GG611">
        <v>0</v>
      </c>
      <c r="GH611">
        <v>264.2168529411765</v>
      </c>
      <c r="GI611">
        <v>-5.600718110812151</v>
      </c>
      <c r="GJ611">
        <v>0.5948112469936778</v>
      </c>
      <c r="GK611">
        <v>-1</v>
      </c>
      <c r="GL611">
        <v>0.8596245750000001</v>
      </c>
      <c r="GM611">
        <v>0.04643449530956575</v>
      </c>
      <c r="GN611">
        <v>0.004547300715190827</v>
      </c>
      <c r="GO611">
        <v>1</v>
      </c>
      <c r="GP611">
        <v>1</v>
      </c>
      <c r="GQ611">
        <v>2</v>
      </c>
      <c r="GR611" t="s">
        <v>442</v>
      </c>
      <c r="GS611">
        <v>3.13584</v>
      </c>
      <c r="GT611">
        <v>2.68949</v>
      </c>
      <c r="GU611">
        <v>0.0419766</v>
      </c>
      <c r="GV611">
        <v>0.0367055</v>
      </c>
      <c r="GW611">
        <v>0.102784</v>
      </c>
      <c r="GX611">
        <v>0.0987483</v>
      </c>
      <c r="GY611">
        <v>30459.6</v>
      </c>
      <c r="GZ611">
        <v>30684.2</v>
      </c>
      <c r="HA611">
        <v>29554.2</v>
      </c>
      <c r="HB611">
        <v>29435.4</v>
      </c>
      <c r="HC611">
        <v>35030</v>
      </c>
      <c r="HD611">
        <v>35137.2</v>
      </c>
      <c r="HE611">
        <v>41585.5</v>
      </c>
      <c r="HF611">
        <v>41820.5</v>
      </c>
      <c r="HG611">
        <v>1.92725</v>
      </c>
      <c r="HH611">
        <v>1.8875</v>
      </c>
      <c r="HI611">
        <v>0.120848</v>
      </c>
      <c r="HJ611">
        <v>0</v>
      </c>
      <c r="HK611">
        <v>28.0383</v>
      </c>
      <c r="HL611">
        <v>999.9</v>
      </c>
      <c r="HM611">
        <v>52.9</v>
      </c>
      <c r="HN611">
        <v>31.1</v>
      </c>
      <c r="HO611">
        <v>26.3796</v>
      </c>
      <c r="HP611">
        <v>61.8788</v>
      </c>
      <c r="HQ611">
        <v>25.8413</v>
      </c>
      <c r="HR611">
        <v>1</v>
      </c>
      <c r="HS611">
        <v>0.0616209</v>
      </c>
      <c r="HT611">
        <v>-0.591454</v>
      </c>
      <c r="HU611">
        <v>20.3402</v>
      </c>
      <c r="HV611">
        <v>5.21744</v>
      </c>
      <c r="HW611">
        <v>12.0122</v>
      </c>
      <c r="HX611">
        <v>4.98895</v>
      </c>
      <c r="HY611">
        <v>3.28768</v>
      </c>
      <c r="HZ611">
        <v>9999</v>
      </c>
      <c r="IA611">
        <v>9999</v>
      </c>
      <c r="IB611">
        <v>9999</v>
      </c>
      <c r="IC611">
        <v>7.5</v>
      </c>
      <c r="ID611">
        <v>1.86761</v>
      </c>
      <c r="IE611">
        <v>1.86674</v>
      </c>
      <c r="IF611">
        <v>1.86602</v>
      </c>
      <c r="IG611">
        <v>1.866</v>
      </c>
      <c r="IH611">
        <v>1.86786</v>
      </c>
      <c r="II611">
        <v>1.87027</v>
      </c>
      <c r="IJ611">
        <v>1.86895</v>
      </c>
      <c r="IK611">
        <v>1.87042</v>
      </c>
      <c r="IL611">
        <v>0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-0.172</v>
      </c>
      <c r="IZ611">
        <v>0.1149</v>
      </c>
      <c r="JA611">
        <v>-0.08430758455233166</v>
      </c>
      <c r="JB611">
        <v>-0.0005046786976645747</v>
      </c>
      <c r="JC611">
        <v>-2.788243218172637E-07</v>
      </c>
      <c r="JD611">
        <v>-1.458253586176284E-11</v>
      </c>
      <c r="JE611">
        <v>-0.06436460862781151</v>
      </c>
      <c r="JF611">
        <v>-0.004978686969522418</v>
      </c>
      <c r="JG611">
        <v>0.0008967905392753483</v>
      </c>
      <c r="JH611">
        <v>-1.433903952826167E-05</v>
      </c>
      <c r="JI611">
        <v>4</v>
      </c>
      <c r="JJ611">
        <v>2332</v>
      </c>
      <c r="JK611">
        <v>1</v>
      </c>
      <c r="JL611">
        <v>26</v>
      </c>
      <c r="JM611">
        <v>193006.9</v>
      </c>
      <c r="JN611">
        <v>193007</v>
      </c>
      <c r="JO611">
        <v>0.422363</v>
      </c>
      <c r="JP611">
        <v>2.3291</v>
      </c>
      <c r="JQ611">
        <v>1.39771</v>
      </c>
      <c r="JR611">
        <v>2.34375</v>
      </c>
      <c r="JS611">
        <v>1.49536</v>
      </c>
      <c r="JT611">
        <v>2.62573</v>
      </c>
      <c r="JU611">
        <v>36.4814</v>
      </c>
      <c r="JV611">
        <v>24.0612</v>
      </c>
      <c r="JW611">
        <v>18</v>
      </c>
      <c r="JX611">
        <v>490.108</v>
      </c>
      <c r="JY611">
        <v>455.133</v>
      </c>
      <c r="JZ611">
        <v>27.9793</v>
      </c>
      <c r="KA611">
        <v>28.3962</v>
      </c>
      <c r="KB611">
        <v>30</v>
      </c>
      <c r="KC611">
        <v>28.3176</v>
      </c>
      <c r="KD611">
        <v>28.2566</v>
      </c>
      <c r="KE611">
        <v>8.39101</v>
      </c>
      <c r="KF611">
        <v>25.1055</v>
      </c>
      <c r="KG611">
        <v>81.7264</v>
      </c>
      <c r="KH611">
        <v>28.0272</v>
      </c>
      <c r="KI611">
        <v>119.183</v>
      </c>
      <c r="KJ611">
        <v>21.8132</v>
      </c>
      <c r="KK611">
        <v>101.003</v>
      </c>
      <c r="KL611">
        <v>100.563</v>
      </c>
    </row>
    <row r="612" spans="1:298">
      <c r="A612">
        <v>596</v>
      </c>
      <c r="B612">
        <v>1758827846.1</v>
      </c>
      <c r="C612">
        <v>14811</v>
      </c>
      <c r="D612" t="s">
        <v>1642</v>
      </c>
      <c r="E612" t="s">
        <v>1643</v>
      </c>
      <c r="F612">
        <v>5</v>
      </c>
      <c r="G612" t="s">
        <v>1605</v>
      </c>
      <c r="H612" t="s">
        <v>437</v>
      </c>
      <c r="I612" t="s">
        <v>438</v>
      </c>
      <c r="J612">
        <v>1758827838.6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137.360912162279</v>
      </c>
      <c r="AL612">
        <v>149.4030303030303</v>
      </c>
      <c r="AM612">
        <v>-3.335876834437895</v>
      </c>
      <c r="AN612">
        <v>65.06514289948227</v>
      </c>
      <c r="AO612">
        <f>(AQ612 - AP612 + DZ612*1E3/(8.314*(EB612+273.15)) * AS612/DY612 * AR612) * DY612/(100*DM612) * 1000/(1000 - AQ612)</f>
        <v>0</v>
      </c>
      <c r="AP612">
        <v>21.79150655444201</v>
      </c>
      <c r="AQ612">
        <v>22.66283515151515</v>
      </c>
      <c r="AR612">
        <v>1.618693190115225E-05</v>
      </c>
      <c r="AS612">
        <v>107.7905059433307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1.91</v>
      </c>
      <c r="DN612">
        <v>0.5</v>
      </c>
      <c r="DO612" t="s">
        <v>440</v>
      </c>
      <c r="DP612">
        <v>2</v>
      </c>
      <c r="DQ612" t="b">
        <v>1</v>
      </c>
      <c r="DR612">
        <v>1758827838.6</v>
      </c>
      <c r="DS612">
        <v>168.8476296296296</v>
      </c>
      <c r="DT612">
        <v>149.008962962963</v>
      </c>
      <c r="DU612">
        <v>22.65697037037037</v>
      </c>
      <c r="DV612">
        <v>21.79112222222222</v>
      </c>
      <c r="DW612">
        <v>169.0253333333334</v>
      </c>
      <c r="DX612">
        <v>22.54212962962963</v>
      </c>
      <c r="DY612">
        <v>499.9858888888888</v>
      </c>
      <c r="DZ612">
        <v>90.97924074074072</v>
      </c>
      <c r="EA612">
        <v>0.02908514814814815</v>
      </c>
      <c r="EB612">
        <v>29.50585555555556</v>
      </c>
      <c r="EC612">
        <v>30.00089259259259</v>
      </c>
      <c r="ED612">
        <v>999.9000000000001</v>
      </c>
      <c r="EE612">
        <v>0</v>
      </c>
      <c r="EF612">
        <v>0</v>
      </c>
      <c r="EG612">
        <v>9992.964074074072</v>
      </c>
      <c r="EH612">
        <v>0</v>
      </c>
      <c r="EI612">
        <v>11.67073703703704</v>
      </c>
      <c r="EJ612">
        <v>19.83858518518518</v>
      </c>
      <c r="EK612">
        <v>172.7618518518519</v>
      </c>
      <c r="EL612">
        <v>152.3284074074074</v>
      </c>
      <c r="EM612">
        <v>0.8658593333333333</v>
      </c>
      <c r="EN612">
        <v>149.008962962963</v>
      </c>
      <c r="EO612">
        <v>21.79112222222222</v>
      </c>
      <c r="EP612">
        <v>2.061314074074074</v>
      </c>
      <c r="EQ612">
        <v>1.982539259259259</v>
      </c>
      <c r="ER612">
        <v>17.92334444444444</v>
      </c>
      <c r="ES612">
        <v>17.30556296296296</v>
      </c>
      <c r="ET612">
        <v>2000.001481481481</v>
      </c>
      <c r="EU612">
        <v>0.9799995555555554</v>
      </c>
      <c r="EV612">
        <v>0.02000036296296296</v>
      </c>
      <c r="EW612">
        <v>0</v>
      </c>
      <c r="EX612">
        <v>263.6377777777778</v>
      </c>
      <c r="EY612">
        <v>5.00097</v>
      </c>
      <c r="EZ612">
        <v>5371.375555555555</v>
      </c>
      <c r="FA612">
        <v>16707.57037037037</v>
      </c>
      <c r="FB612">
        <v>40.31199999999999</v>
      </c>
      <c r="FC612">
        <v>40.68699999999999</v>
      </c>
      <c r="FD612">
        <v>40.25</v>
      </c>
      <c r="FE612">
        <v>40.31199999999999</v>
      </c>
      <c r="FF612">
        <v>40.875</v>
      </c>
      <c r="FG612">
        <v>1955.101481481481</v>
      </c>
      <c r="FH612">
        <v>39.9</v>
      </c>
      <c r="FI612">
        <v>0</v>
      </c>
      <c r="FJ612">
        <v>1758827847.6</v>
      </c>
      <c r="FK612">
        <v>0</v>
      </c>
      <c r="FL612">
        <v>263.60044</v>
      </c>
      <c r="FM612">
        <v>-3.925538477963718</v>
      </c>
      <c r="FN612">
        <v>-64.45769240294955</v>
      </c>
      <c r="FO612">
        <v>5370.852000000001</v>
      </c>
      <c r="FP612">
        <v>15</v>
      </c>
      <c r="FQ612">
        <v>0</v>
      </c>
      <c r="FR612" t="s">
        <v>441</v>
      </c>
      <c r="FS612">
        <v>1747247426.5</v>
      </c>
      <c r="FT612">
        <v>1747247420.5</v>
      </c>
      <c r="FU612">
        <v>0</v>
      </c>
      <c r="FV612">
        <v>1.027</v>
      </c>
      <c r="FW612">
        <v>0.031</v>
      </c>
      <c r="FX612">
        <v>0.02</v>
      </c>
      <c r="FY612">
        <v>0.05</v>
      </c>
      <c r="FZ612">
        <v>420</v>
      </c>
      <c r="GA612">
        <v>16</v>
      </c>
      <c r="GB612">
        <v>0.01</v>
      </c>
      <c r="GC612">
        <v>0.1</v>
      </c>
      <c r="GD612">
        <v>19.657995</v>
      </c>
      <c r="GE612">
        <v>3.495334333958681</v>
      </c>
      <c r="GF612">
        <v>0.3376714541903122</v>
      </c>
      <c r="GG612">
        <v>0</v>
      </c>
      <c r="GH612">
        <v>263.8641764705883</v>
      </c>
      <c r="GI612">
        <v>-4.282566844247462</v>
      </c>
      <c r="GJ612">
        <v>0.4951863862157616</v>
      </c>
      <c r="GK612">
        <v>-1</v>
      </c>
      <c r="GL612">
        <v>0.8634759500000001</v>
      </c>
      <c r="GM612">
        <v>0.04322996622889137</v>
      </c>
      <c r="GN612">
        <v>0.004229468323264757</v>
      </c>
      <c r="GO612">
        <v>1</v>
      </c>
      <c r="GP612">
        <v>1</v>
      </c>
      <c r="GQ612">
        <v>2</v>
      </c>
      <c r="GR612" t="s">
        <v>442</v>
      </c>
      <c r="GS612">
        <v>3.13576</v>
      </c>
      <c r="GT612">
        <v>2.68928</v>
      </c>
      <c r="GU612">
        <v>0.0379993</v>
      </c>
      <c r="GV612">
        <v>0.0325814</v>
      </c>
      <c r="GW612">
        <v>0.102802</v>
      </c>
      <c r="GX612">
        <v>0.0987518</v>
      </c>
      <c r="GY612">
        <v>30586.1</v>
      </c>
      <c r="GZ612">
        <v>30815.9</v>
      </c>
      <c r="HA612">
        <v>29554.2</v>
      </c>
      <c r="HB612">
        <v>29435.6</v>
      </c>
      <c r="HC612">
        <v>35029.2</v>
      </c>
      <c r="HD612">
        <v>35137.2</v>
      </c>
      <c r="HE612">
        <v>41585.6</v>
      </c>
      <c r="HF612">
        <v>41820.7</v>
      </c>
      <c r="HG612">
        <v>1.92717</v>
      </c>
      <c r="HH612">
        <v>1.88738</v>
      </c>
      <c r="HI612">
        <v>0.120588</v>
      </c>
      <c r="HJ612">
        <v>0</v>
      </c>
      <c r="HK612">
        <v>28.0383</v>
      </c>
      <c r="HL612">
        <v>999.9</v>
      </c>
      <c r="HM612">
        <v>52.9</v>
      </c>
      <c r="HN612">
        <v>31.1</v>
      </c>
      <c r="HO612">
        <v>26.3821</v>
      </c>
      <c r="HP612">
        <v>62.0688</v>
      </c>
      <c r="HQ612">
        <v>25.7612</v>
      </c>
      <c r="HR612">
        <v>1</v>
      </c>
      <c r="HS612">
        <v>0.0612576</v>
      </c>
      <c r="HT612">
        <v>-0.57637</v>
      </c>
      <c r="HU612">
        <v>20.3401</v>
      </c>
      <c r="HV612">
        <v>5.21834</v>
      </c>
      <c r="HW612">
        <v>12.0116</v>
      </c>
      <c r="HX612">
        <v>4.989</v>
      </c>
      <c r="HY612">
        <v>3.28805</v>
      </c>
      <c r="HZ612">
        <v>9999</v>
      </c>
      <c r="IA612">
        <v>9999</v>
      </c>
      <c r="IB612">
        <v>9999</v>
      </c>
      <c r="IC612">
        <v>7.5</v>
      </c>
      <c r="ID612">
        <v>1.86756</v>
      </c>
      <c r="IE612">
        <v>1.86673</v>
      </c>
      <c r="IF612">
        <v>1.86601</v>
      </c>
      <c r="IG612">
        <v>1.866</v>
      </c>
      <c r="IH612">
        <v>1.86786</v>
      </c>
      <c r="II612">
        <v>1.87027</v>
      </c>
      <c r="IJ612">
        <v>1.86891</v>
      </c>
      <c r="IK612">
        <v>1.87042</v>
      </c>
      <c r="IL612">
        <v>0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-0.163</v>
      </c>
      <c r="IZ612">
        <v>0.115</v>
      </c>
      <c r="JA612">
        <v>-0.08430758455233166</v>
      </c>
      <c r="JB612">
        <v>-0.0005046786976645747</v>
      </c>
      <c r="JC612">
        <v>-2.788243218172637E-07</v>
      </c>
      <c r="JD612">
        <v>-1.458253586176284E-11</v>
      </c>
      <c r="JE612">
        <v>-0.06436460862781151</v>
      </c>
      <c r="JF612">
        <v>-0.004978686969522418</v>
      </c>
      <c r="JG612">
        <v>0.0008967905392753483</v>
      </c>
      <c r="JH612">
        <v>-1.433903952826167E-05</v>
      </c>
      <c r="JI612">
        <v>4</v>
      </c>
      <c r="JJ612">
        <v>2332</v>
      </c>
      <c r="JK612">
        <v>1</v>
      </c>
      <c r="JL612">
        <v>26</v>
      </c>
      <c r="JM612">
        <v>193007</v>
      </c>
      <c r="JN612">
        <v>193007.1</v>
      </c>
      <c r="JO612">
        <v>0.383301</v>
      </c>
      <c r="JP612">
        <v>2.33887</v>
      </c>
      <c r="JQ612">
        <v>1.39648</v>
      </c>
      <c r="JR612">
        <v>2.34497</v>
      </c>
      <c r="JS612">
        <v>1.49536</v>
      </c>
      <c r="JT612">
        <v>2.53174</v>
      </c>
      <c r="JU612">
        <v>36.4814</v>
      </c>
      <c r="JV612">
        <v>24.0612</v>
      </c>
      <c r="JW612">
        <v>18</v>
      </c>
      <c r="JX612">
        <v>490.041</v>
      </c>
      <c r="JY612">
        <v>455.031</v>
      </c>
      <c r="JZ612">
        <v>28.0226</v>
      </c>
      <c r="KA612">
        <v>28.395</v>
      </c>
      <c r="KB612">
        <v>30</v>
      </c>
      <c r="KC612">
        <v>28.3152</v>
      </c>
      <c r="KD612">
        <v>28.2536</v>
      </c>
      <c r="KE612">
        <v>7.60895</v>
      </c>
      <c r="KF612">
        <v>25.1055</v>
      </c>
      <c r="KG612">
        <v>81.7264</v>
      </c>
      <c r="KH612">
        <v>28.0174</v>
      </c>
      <c r="KI612">
        <v>99.1416</v>
      </c>
      <c r="KJ612">
        <v>21.8132</v>
      </c>
      <c r="KK612">
        <v>101.003</v>
      </c>
      <c r="KL612">
        <v>100.564</v>
      </c>
    </row>
    <row r="613" spans="1:298">
      <c r="A613">
        <v>597</v>
      </c>
      <c r="B613">
        <v>1758827851.1</v>
      </c>
      <c r="C613">
        <v>14816</v>
      </c>
      <c r="D613" t="s">
        <v>1644</v>
      </c>
      <c r="E613" t="s">
        <v>1645</v>
      </c>
      <c r="F613">
        <v>5</v>
      </c>
      <c r="G613" t="s">
        <v>1605</v>
      </c>
      <c r="H613" t="s">
        <v>437</v>
      </c>
      <c r="I613" t="s">
        <v>438</v>
      </c>
      <c r="J613">
        <v>1758827843.314285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120.2837898197782</v>
      </c>
      <c r="AL613">
        <v>132.7078242424242</v>
      </c>
      <c r="AM613">
        <v>-3.337485368076099</v>
      </c>
      <c r="AN613">
        <v>65.06514289948227</v>
      </c>
      <c r="AO613">
        <f>(AQ613 - AP613 + DZ613*1E3/(8.314*(EB613+273.15)) * AS613/DY613 * AR613) * DY613/(100*DM613) * 1000/(1000 - AQ613)</f>
        <v>0</v>
      </c>
      <c r="AP613">
        <v>21.79236091752498</v>
      </c>
      <c r="AQ613">
        <v>22.66902909090909</v>
      </c>
      <c r="AR613">
        <v>2.407880023679307E-05</v>
      </c>
      <c r="AS613">
        <v>107.7905059433307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1.91</v>
      </c>
      <c r="DN613">
        <v>0.5</v>
      </c>
      <c r="DO613" t="s">
        <v>440</v>
      </c>
      <c r="DP613">
        <v>2</v>
      </c>
      <c r="DQ613" t="b">
        <v>1</v>
      </c>
      <c r="DR613">
        <v>1758827843.314285</v>
      </c>
      <c r="DS613">
        <v>153.4746071428572</v>
      </c>
      <c r="DT613">
        <v>133.3078571428571</v>
      </c>
      <c r="DU613">
        <v>22.66118571428572</v>
      </c>
      <c r="DV613">
        <v>21.79161428571429</v>
      </c>
      <c r="DW613">
        <v>153.6432857142857</v>
      </c>
      <c r="DX613">
        <v>22.54628928571429</v>
      </c>
      <c r="DY613">
        <v>499.9711785714285</v>
      </c>
      <c r="DZ613">
        <v>90.97954999999999</v>
      </c>
      <c r="EA613">
        <v>0.02917493214285715</v>
      </c>
      <c r="EB613">
        <v>29.50482857142857</v>
      </c>
      <c r="EC613">
        <v>30.00213571428571</v>
      </c>
      <c r="ED613">
        <v>999.9000000000002</v>
      </c>
      <c r="EE613">
        <v>0</v>
      </c>
      <c r="EF613">
        <v>0</v>
      </c>
      <c r="EG613">
        <v>9992.991785714286</v>
      </c>
      <c r="EH613">
        <v>0</v>
      </c>
      <c r="EI613">
        <v>11.66734285714286</v>
      </c>
      <c r="EJ613">
        <v>20.166775</v>
      </c>
      <c r="EK613">
        <v>157.0331785714286</v>
      </c>
      <c r="EL613">
        <v>136.2776071428571</v>
      </c>
      <c r="EM613">
        <v>0.8695799285714286</v>
      </c>
      <c r="EN613">
        <v>133.3078571428571</v>
      </c>
      <c r="EO613">
        <v>21.79161428571429</v>
      </c>
      <c r="EP613">
        <v>2.061705357142857</v>
      </c>
      <c r="EQ613">
        <v>1.982591071428571</v>
      </c>
      <c r="ER613">
        <v>17.92635714285714</v>
      </c>
      <c r="ES613">
        <v>17.305975</v>
      </c>
      <c r="ET613">
        <v>1999.997142857143</v>
      </c>
      <c r="EU613">
        <v>0.9799995357142856</v>
      </c>
      <c r="EV613">
        <v>0.02000038214285714</v>
      </c>
      <c r="EW613">
        <v>0</v>
      </c>
      <c r="EX613">
        <v>263.3287857142857</v>
      </c>
      <c r="EY613">
        <v>5.00097</v>
      </c>
      <c r="EZ613">
        <v>5367.442857142857</v>
      </c>
      <c r="FA613">
        <v>16707.53928571428</v>
      </c>
      <c r="FB613">
        <v>40.31199999999999</v>
      </c>
      <c r="FC613">
        <v>40.68699999999999</v>
      </c>
      <c r="FD613">
        <v>40.25</v>
      </c>
      <c r="FE613">
        <v>40.31199999999999</v>
      </c>
      <c r="FF613">
        <v>40.875</v>
      </c>
      <c r="FG613">
        <v>1955.097142857143</v>
      </c>
      <c r="FH613">
        <v>39.9</v>
      </c>
      <c r="FI613">
        <v>0</v>
      </c>
      <c r="FJ613">
        <v>1758827852.4</v>
      </c>
      <c r="FK613">
        <v>0</v>
      </c>
      <c r="FL613">
        <v>263.31352</v>
      </c>
      <c r="FM613">
        <v>-1.825076932964211</v>
      </c>
      <c r="FN613">
        <v>-32.71769222362644</v>
      </c>
      <c r="FO613">
        <v>5367.0352</v>
      </c>
      <c r="FP613">
        <v>15</v>
      </c>
      <c r="FQ613">
        <v>0</v>
      </c>
      <c r="FR613" t="s">
        <v>441</v>
      </c>
      <c r="FS613">
        <v>1747247426.5</v>
      </c>
      <c r="FT613">
        <v>1747247420.5</v>
      </c>
      <c r="FU613">
        <v>0</v>
      </c>
      <c r="FV613">
        <v>1.027</v>
      </c>
      <c r="FW613">
        <v>0.031</v>
      </c>
      <c r="FX613">
        <v>0.02</v>
      </c>
      <c r="FY613">
        <v>0.05</v>
      </c>
      <c r="FZ613">
        <v>420</v>
      </c>
      <c r="GA613">
        <v>16</v>
      </c>
      <c r="GB613">
        <v>0.01</v>
      </c>
      <c r="GC613">
        <v>0.1</v>
      </c>
      <c r="GD613">
        <v>19.98661951219512</v>
      </c>
      <c r="GE613">
        <v>4.014664808362455</v>
      </c>
      <c r="GF613">
        <v>0.3973756920030263</v>
      </c>
      <c r="GG613">
        <v>0</v>
      </c>
      <c r="GH613">
        <v>263.5260588235294</v>
      </c>
      <c r="GI613">
        <v>-3.433552338109069</v>
      </c>
      <c r="GJ613">
        <v>0.4425799988288217</v>
      </c>
      <c r="GK613">
        <v>-1</v>
      </c>
      <c r="GL613">
        <v>0.8674813658536586</v>
      </c>
      <c r="GM613">
        <v>0.04787362369337921</v>
      </c>
      <c r="GN613">
        <v>0.0047831999838668</v>
      </c>
      <c r="GO613">
        <v>1</v>
      </c>
      <c r="GP613">
        <v>1</v>
      </c>
      <c r="GQ613">
        <v>2</v>
      </c>
      <c r="GR613" t="s">
        <v>442</v>
      </c>
      <c r="GS613">
        <v>3.1359</v>
      </c>
      <c r="GT613">
        <v>2.6896</v>
      </c>
      <c r="GU613">
        <v>0.0339319</v>
      </c>
      <c r="GV613">
        <v>0.0283436</v>
      </c>
      <c r="GW613">
        <v>0.102825</v>
      </c>
      <c r="GX613">
        <v>0.09875539999999999</v>
      </c>
      <c r="GY613">
        <v>30715</v>
      </c>
      <c r="GZ613">
        <v>30951</v>
      </c>
      <c r="HA613">
        <v>29553.8</v>
      </c>
      <c r="HB613">
        <v>29435.8</v>
      </c>
      <c r="HC613">
        <v>35027.8</v>
      </c>
      <c r="HD613">
        <v>35137</v>
      </c>
      <c r="HE613">
        <v>41585.1</v>
      </c>
      <c r="HF613">
        <v>41820.8</v>
      </c>
      <c r="HG613">
        <v>1.92735</v>
      </c>
      <c r="HH613">
        <v>1.8874</v>
      </c>
      <c r="HI613">
        <v>0.120718</v>
      </c>
      <c r="HJ613">
        <v>0</v>
      </c>
      <c r="HK613">
        <v>28.0383</v>
      </c>
      <c r="HL613">
        <v>999.9</v>
      </c>
      <c r="HM613">
        <v>52.9</v>
      </c>
      <c r="HN613">
        <v>31.1</v>
      </c>
      <c r="HO613">
        <v>26.3781</v>
      </c>
      <c r="HP613">
        <v>62.0788</v>
      </c>
      <c r="HQ613">
        <v>25.6971</v>
      </c>
      <c r="HR613">
        <v>1</v>
      </c>
      <c r="HS613">
        <v>0.0612271</v>
      </c>
      <c r="HT613">
        <v>-0.510147</v>
      </c>
      <c r="HU613">
        <v>20.3403</v>
      </c>
      <c r="HV613">
        <v>5.21909</v>
      </c>
      <c r="HW613">
        <v>12.0114</v>
      </c>
      <c r="HX613">
        <v>4.98945</v>
      </c>
      <c r="HY613">
        <v>3.28778</v>
      </c>
      <c r="HZ613">
        <v>9999</v>
      </c>
      <c r="IA613">
        <v>9999</v>
      </c>
      <c r="IB613">
        <v>9999</v>
      </c>
      <c r="IC613">
        <v>7.5</v>
      </c>
      <c r="ID613">
        <v>1.86755</v>
      </c>
      <c r="IE613">
        <v>1.86673</v>
      </c>
      <c r="IF613">
        <v>1.86601</v>
      </c>
      <c r="IG613">
        <v>1.86601</v>
      </c>
      <c r="IH613">
        <v>1.86784</v>
      </c>
      <c r="II613">
        <v>1.87027</v>
      </c>
      <c r="IJ613">
        <v>1.86893</v>
      </c>
      <c r="IK613">
        <v>1.87042</v>
      </c>
      <c r="IL613">
        <v>0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-0.154</v>
      </c>
      <c r="IZ613">
        <v>0.115</v>
      </c>
      <c r="JA613">
        <v>-0.08430758455233166</v>
      </c>
      <c r="JB613">
        <v>-0.0005046786976645747</v>
      </c>
      <c r="JC613">
        <v>-2.788243218172637E-07</v>
      </c>
      <c r="JD613">
        <v>-1.458253586176284E-11</v>
      </c>
      <c r="JE613">
        <v>-0.06436460862781151</v>
      </c>
      <c r="JF613">
        <v>-0.004978686969522418</v>
      </c>
      <c r="JG613">
        <v>0.0008967905392753483</v>
      </c>
      <c r="JH613">
        <v>-1.433903952826167E-05</v>
      </c>
      <c r="JI613">
        <v>4</v>
      </c>
      <c r="JJ613">
        <v>2332</v>
      </c>
      <c r="JK613">
        <v>1</v>
      </c>
      <c r="JL613">
        <v>26</v>
      </c>
      <c r="JM613">
        <v>193007.1</v>
      </c>
      <c r="JN613">
        <v>193007.2</v>
      </c>
      <c r="JO613">
        <v>0.3479</v>
      </c>
      <c r="JP613">
        <v>2.3291</v>
      </c>
      <c r="JQ613">
        <v>1.39771</v>
      </c>
      <c r="JR613">
        <v>2.34497</v>
      </c>
      <c r="JS613">
        <v>1.49536</v>
      </c>
      <c r="JT613">
        <v>2.7063</v>
      </c>
      <c r="JU613">
        <v>36.5051</v>
      </c>
      <c r="JV613">
        <v>24.0612</v>
      </c>
      <c r="JW613">
        <v>18</v>
      </c>
      <c r="JX613">
        <v>490.133</v>
      </c>
      <c r="JY613">
        <v>455.029</v>
      </c>
      <c r="JZ613">
        <v>28.0235</v>
      </c>
      <c r="KA613">
        <v>28.3929</v>
      </c>
      <c r="KB613">
        <v>30.0001</v>
      </c>
      <c r="KC613">
        <v>28.3128</v>
      </c>
      <c r="KD613">
        <v>28.2512</v>
      </c>
      <c r="KE613">
        <v>6.90606</v>
      </c>
      <c r="KF613">
        <v>25.1055</v>
      </c>
      <c r="KG613">
        <v>81.7264</v>
      </c>
      <c r="KH613">
        <v>28.0138</v>
      </c>
      <c r="KI613">
        <v>85.72669999999999</v>
      </c>
      <c r="KJ613">
        <v>21.8132</v>
      </c>
      <c r="KK613">
        <v>101.002</v>
      </c>
      <c r="KL613">
        <v>100.564</v>
      </c>
    </row>
    <row r="614" spans="1:298">
      <c r="A614">
        <v>598</v>
      </c>
      <c r="B614">
        <v>1758827856.1</v>
      </c>
      <c r="C614">
        <v>14821</v>
      </c>
      <c r="D614" t="s">
        <v>1646</v>
      </c>
      <c r="E614" t="s">
        <v>1647</v>
      </c>
      <c r="F614">
        <v>5</v>
      </c>
      <c r="G614" t="s">
        <v>1605</v>
      </c>
      <c r="H614" t="s">
        <v>437</v>
      </c>
      <c r="I614" t="s">
        <v>438</v>
      </c>
      <c r="J614">
        <v>1758827848.6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103.240057260789</v>
      </c>
      <c r="AL614">
        <v>115.9524</v>
      </c>
      <c r="AM614">
        <v>-3.350178054095034</v>
      </c>
      <c r="AN614">
        <v>65.06514289948227</v>
      </c>
      <c r="AO614">
        <f>(AQ614 - AP614 + DZ614*1E3/(8.314*(EB614+273.15)) * AS614/DY614 * AR614) * DY614/(100*DM614) * 1000/(1000 - AQ614)</f>
        <v>0</v>
      </c>
      <c r="AP614">
        <v>21.79262856253956</v>
      </c>
      <c r="AQ614">
        <v>22.67401696969697</v>
      </c>
      <c r="AR614">
        <v>1.294488588931854E-05</v>
      </c>
      <c r="AS614">
        <v>107.7905059433307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1.91</v>
      </c>
      <c r="DN614">
        <v>0.5</v>
      </c>
      <c r="DO614" t="s">
        <v>440</v>
      </c>
      <c r="DP614">
        <v>2</v>
      </c>
      <c r="DQ614" t="b">
        <v>1</v>
      </c>
      <c r="DR614">
        <v>1758827848.6</v>
      </c>
      <c r="DS614">
        <v>136.2118888888889</v>
      </c>
      <c r="DT614">
        <v>115.6878037037037</v>
      </c>
      <c r="DU614">
        <v>22.66665185185185</v>
      </c>
      <c r="DV614">
        <v>21.79204814814815</v>
      </c>
      <c r="DW614">
        <v>136.3702592592593</v>
      </c>
      <c r="DX614">
        <v>22.55167777777778</v>
      </c>
      <c r="DY614">
        <v>499.9953703703704</v>
      </c>
      <c r="DZ614">
        <v>90.98092222222223</v>
      </c>
      <c r="EA614">
        <v>0.02914691111111111</v>
      </c>
      <c r="EB614">
        <v>29.50460740740741</v>
      </c>
      <c r="EC614">
        <v>30.00314074074074</v>
      </c>
      <c r="ED614">
        <v>999.9000000000001</v>
      </c>
      <c r="EE614">
        <v>0</v>
      </c>
      <c r="EF614">
        <v>0</v>
      </c>
      <c r="EG614">
        <v>9998.08185185185</v>
      </c>
      <c r="EH614">
        <v>0</v>
      </c>
      <c r="EI614">
        <v>11.66020740740741</v>
      </c>
      <c r="EJ614">
        <v>20.52408148148148</v>
      </c>
      <c r="EK614">
        <v>139.3709259259259</v>
      </c>
      <c r="EL614">
        <v>118.2650740740741</v>
      </c>
      <c r="EM614">
        <v>0.8746050370370371</v>
      </c>
      <c r="EN614">
        <v>115.6878037037037</v>
      </c>
      <c r="EO614">
        <v>21.79204814814815</v>
      </c>
      <c r="EP614">
        <v>2.062233333333333</v>
      </c>
      <c r="EQ614">
        <v>1.982661111111111</v>
      </c>
      <c r="ER614">
        <v>17.93042222222222</v>
      </c>
      <c r="ES614">
        <v>17.30653333333333</v>
      </c>
      <c r="ET614">
        <v>1999.988888888889</v>
      </c>
      <c r="EU614">
        <v>0.9799994444444443</v>
      </c>
      <c r="EV614">
        <v>0.02000047037037037</v>
      </c>
      <c r="EW614">
        <v>0</v>
      </c>
      <c r="EX614">
        <v>263.3476296296296</v>
      </c>
      <c r="EY614">
        <v>5.00097</v>
      </c>
      <c r="EZ614">
        <v>5365.477777777779</v>
      </c>
      <c r="FA614">
        <v>16707.47407407407</v>
      </c>
      <c r="FB614">
        <v>40.31199999999999</v>
      </c>
      <c r="FC614">
        <v>40.68699999999999</v>
      </c>
      <c r="FD614">
        <v>40.25</v>
      </c>
      <c r="FE614">
        <v>40.31199999999999</v>
      </c>
      <c r="FF614">
        <v>40.875</v>
      </c>
      <c r="FG614">
        <v>1955.088888888889</v>
      </c>
      <c r="FH614">
        <v>39.9</v>
      </c>
      <c r="FI614">
        <v>0</v>
      </c>
      <c r="FJ614">
        <v>1758827857.2</v>
      </c>
      <c r="FK614">
        <v>0</v>
      </c>
      <c r="FL614">
        <v>263.33452</v>
      </c>
      <c r="FM614">
        <v>-0.1208461711651664</v>
      </c>
      <c r="FN614">
        <v>-2.728461496938567</v>
      </c>
      <c r="FO614">
        <v>5365.5036</v>
      </c>
      <c r="FP614">
        <v>15</v>
      </c>
      <c r="FQ614">
        <v>0</v>
      </c>
      <c r="FR614" t="s">
        <v>441</v>
      </c>
      <c r="FS614">
        <v>1747247426.5</v>
      </c>
      <c r="FT614">
        <v>1747247420.5</v>
      </c>
      <c r="FU614">
        <v>0</v>
      </c>
      <c r="FV614">
        <v>1.027</v>
      </c>
      <c r="FW614">
        <v>0.031</v>
      </c>
      <c r="FX614">
        <v>0.02</v>
      </c>
      <c r="FY614">
        <v>0.05</v>
      </c>
      <c r="FZ614">
        <v>420</v>
      </c>
      <c r="GA614">
        <v>16</v>
      </c>
      <c r="GB614">
        <v>0.01</v>
      </c>
      <c r="GC614">
        <v>0.1</v>
      </c>
      <c r="GD614">
        <v>20.32294146341463</v>
      </c>
      <c r="GE614">
        <v>4.085818118466921</v>
      </c>
      <c r="GF614">
        <v>0.4045498745071022</v>
      </c>
      <c r="GG614">
        <v>0</v>
      </c>
      <c r="GH614">
        <v>263.3558529411764</v>
      </c>
      <c r="GI614">
        <v>-0.4837127655914534</v>
      </c>
      <c r="GJ614">
        <v>0.2771060672221914</v>
      </c>
      <c r="GK614">
        <v>-1</v>
      </c>
      <c r="GL614">
        <v>0.871990731707317</v>
      </c>
      <c r="GM614">
        <v>0.05558747038327545</v>
      </c>
      <c r="GN614">
        <v>0.005571546604145512</v>
      </c>
      <c r="GO614">
        <v>1</v>
      </c>
      <c r="GP614">
        <v>1</v>
      </c>
      <c r="GQ614">
        <v>2</v>
      </c>
      <c r="GR614" t="s">
        <v>442</v>
      </c>
      <c r="GS614">
        <v>3.13602</v>
      </c>
      <c r="GT614">
        <v>2.68914</v>
      </c>
      <c r="GU614">
        <v>0.0297703</v>
      </c>
      <c r="GV614">
        <v>0.0240573</v>
      </c>
      <c r="GW614">
        <v>0.102839</v>
      </c>
      <c r="GX614">
        <v>0.09875539999999999</v>
      </c>
      <c r="GY614">
        <v>30847.7</v>
      </c>
      <c r="GZ614">
        <v>31087.8</v>
      </c>
      <c r="HA614">
        <v>29554.1</v>
      </c>
      <c r="HB614">
        <v>29436.1</v>
      </c>
      <c r="HC614">
        <v>35027.5</v>
      </c>
      <c r="HD614">
        <v>35137.4</v>
      </c>
      <c r="HE614">
        <v>41585.5</v>
      </c>
      <c r="HF614">
        <v>41821.3</v>
      </c>
      <c r="HG614">
        <v>1.9277</v>
      </c>
      <c r="HH614">
        <v>1.88738</v>
      </c>
      <c r="HI614">
        <v>0.119656</v>
      </c>
      <c r="HJ614">
        <v>0</v>
      </c>
      <c r="HK614">
        <v>28.0383</v>
      </c>
      <c r="HL614">
        <v>999.9</v>
      </c>
      <c r="HM614">
        <v>52.9</v>
      </c>
      <c r="HN614">
        <v>31.1</v>
      </c>
      <c r="HO614">
        <v>26.3801</v>
      </c>
      <c r="HP614">
        <v>62.1188</v>
      </c>
      <c r="HQ614">
        <v>25.7091</v>
      </c>
      <c r="HR614">
        <v>1</v>
      </c>
      <c r="HS614">
        <v>0.0610671</v>
      </c>
      <c r="HT614">
        <v>-0.477859</v>
      </c>
      <c r="HU614">
        <v>20.3406</v>
      </c>
      <c r="HV614">
        <v>5.21759</v>
      </c>
      <c r="HW614">
        <v>12.0108</v>
      </c>
      <c r="HX614">
        <v>4.9886</v>
      </c>
      <c r="HY614">
        <v>3.28783</v>
      </c>
      <c r="HZ614">
        <v>9999</v>
      </c>
      <c r="IA614">
        <v>9999</v>
      </c>
      <c r="IB614">
        <v>9999</v>
      </c>
      <c r="IC614">
        <v>7.5</v>
      </c>
      <c r="ID614">
        <v>1.86758</v>
      </c>
      <c r="IE614">
        <v>1.86675</v>
      </c>
      <c r="IF614">
        <v>1.86601</v>
      </c>
      <c r="IG614">
        <v>1.866</v>
      </c>
      <c r="IH614">
        <v>1.86786</v>
      </c>
      <c r="II614">
        <v>1.87027</v>
      </c>
      <c r="IJ614">
        <v>1.86894</v>
      </c>
      <c r="IK614">
        <v>1.87042</v>
      </c>
      <c r="IL614">
        <v>0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-0.144</v>
      </c>
      <c r="IZ614">
        <v>0.1151</v>
      </c>
      <c r="JA614">
        <v>-0.08430758455233166</v>
      </c>
      <c r="JB614">
        <v>-0.0005046786976645747</v>
      </c>
      <c r="JC614">
        <v>-2.788243218172637E-07</v>
      </c>
      <c r="JD614">
        <v>-1.458253586176284E-11</v>
      </c>
      <c r="JE614">
        <v>-0.06436460862781151</v>
      </c>
      <c r="JF614">
        <v>-0.004978686969522418</v>
      </c>
      <c r="JG614">
        <v>0.0008967905392753483</v>
      </c>
      <c r="JH614">
        <v>-1.433903952826167E-05</v>
      </c>
      <c r="JI614">
        <v>4</v>
      </c>
      <c r="JJ614">
        <v>2332</v>
      </c>
      <c r="JK614">
        <v>1</v>
      </c>
      <c r="JL614">
        <v>26</v>
      </c>
      <c r="JM614">
        <v>193007.2</v>
      </c>
      <c r="JN614">
        <v>193007.3</v>
      </c>
      <c r="JO614">
        <v>0.308838</v>
      </c>
      <c r="JP614">
        <v>2.33887</v>
      </c>
      <c r="JQ614">
        <v>1.39771</v>
      </c>
      <c r="JR614">
        <v>2.34131</v>
      </c>
      <c r="JS614">
        <v>1.49536</v>
      </c>
      <c r="JT614">
        <v>2.67822</v>
      </c>
      <c r="JU614">
        <v>36.5051</v>
      </c>
      <c r="JV614">
        <v>24.0612</v>
      </c>
      <c r="JW614">
        <v>18</v>
      </c>
      <c r="JX614">
        <v>490.329</v>
      </c>
      <c r="JY614">
        <v>454.991</v>
      </c>
      <c r="JZ614">
        <v>28.0183</v>
      </c>
      <c r="KA614">
        <v>28.3907</v>
      </c>
      <c r="KB614">
        <v>30</v>
      </c>
      <c r="KC614">
        <v>28.3098</v>
      </c>
      <c r="KD614">
        <v>28.2484</v>
      </c>
      <c r="KE614">
        <v>6.1229</v>
      </c>
      <c r="KF614">
        <v>25.1055</v>
      </c>
      <c r="KG614">
        <v>81.7264</v>
      </c>
      <c r="KH614">
        <v>28.0079</v>
      </c>
      <c r="KI614">
        <v>65.6679</v>
      </c>
      <c r="KJ614">
        <v>21.8132</v>
      </c>
      <c r="KK614">
        <v>101.003</v>
      </c>
      <c r="KL614">
        <v>100.565</v>
      </c>
    </row>
    <row r="615" spans="1:298">
      <c r="A615">
        <v>599</v>
      </c>
      <c r="B615">
        <v>1758827861.1</v>
      </c>
      <c r="C615">
        <v>14826</v>
      </c>
      <c r="D615" t="s">
        <v>1648</v>
      </c>
      <c r="E615" t="s">
        <v>1649</v>
      </c>
      <c r="F615">
        <v>5</v>
      </c>
      <c r="G615" t="s">
        <v>1605</v>
      </c>
      <c r="H615" t="s">
        <v>437</v>
      </c>
      <c r="I615" t="s">
        <v>438</v>
      </c>
      <c r="J615">
        <v>1758827853.314285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85.98989856292991</v>
      </c>
      <c r="AL615">
        <v>99.21931515151516</v>
      </c>
      <c r="AM615">
        <v>-3.347398855616091</v>
      </c>
      <c r="AN615">
        <v>65.06514289948227</v>
      </c>
      <c r="AO615">
        <f>(AQ615 - AP615 + DZ615*1E3/(8.314*(EB615+273.15)) * AS615/DY615 * AR615) * DY615/(100*DM615) * 1000/(1000 - AQ615)</f>
        <v>0</v>
      </c>
      <c r="AP615">
        <v>21.79109484890154</v>
      </c>
      <c r="AQ615">
        <v>22.67869757575758</v>
      </c>
      <c r="AR615">
        <v>1.560461196814243E-05</v>
      </c>
      <c r="AS615">
        <v>107.7905059433307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1.91</v>
      </c>
      <c r="DN615">
        <v>0.5</v>
      </c>
      <c r="DO615" t="s">
        <v>440</v>
      </c>
      <c r="DP615">
        <v>2</v>
      </c>
      <c r="DQ615" t="b">
        <v>1</v>
      </c>
      <c r="DR615">
        <v>1758827853.314285</v>
      </c>
      <c r="DS615">
        <v>120.8081821428572</v>
      </c>
      <c r="DT615">
        <v>99.88407857142859</v>
      </c>
      <c r="DU615">
        <v>22.671425</v>
      </c>
      <c r="DV615">
        <v>21.79190714285714</v>
      </c>
      <c r="DW615">
        <v>120.9576035714286</v>
      </c>
      <c r="DX615">
        <v>22.55638571428571</v>
      </c>
      <c r="DY615">
        <v>499.9753214285714</v>
      </c>
      <c r="DZ615">
        <v>90.98251428571427</v>
      </c>
      <c r="EA615">
        <v>0.02906904285714286</v>
      </c>
      <c r="EB615">
        <v>29.50558928571429</v>
      </c>
      <c r="EC615">
        <v>30.00109642857143</v>
      </c>
      <c r="ED615">
        <v>999.9000000000002</v>
      </c>
      <c r="EE615">
        <v>0</v>
      </c>
      <c r="EF615">
        <v>0</v>
      </c>
      <c r="EG615">
        <v>10001.40428571429</v>
      </c>
      <c r="EH615">
        <v>0</v>
      </c>
      <c r="EI615">
        <v>11.65263214285714</v>
      </c>
      <c r="EJ615">
        <v>20.92414642857143</v>
      </c>
      <c r="EK615">
        <v>123.6106428571428</v>
      </c>
      <c r="EL615">
        <v>102.1092392857143</v>
      </c>
      <c r="EM615">
        <v>0.8795234285714286</v>
      </c>
      <c r="EN615">
        <v>99.88407857142859</v>
      </c>
      <c r="EO615">
        <v>21.79190714285714</v>
      </c>
      <c r="EP615">
        <v>2.062704285714286</v>
      </c>
      <c r="EQ615">
        <v>1.982682857142857</v>
      </c>
      <c r="ER615">
        <v>17.93405357142857</v>
      </c>
      <c r="ES615">
        <v>17.30670714285715</v>
      </c>
      <c r="ET615">
        <v>1999.994285714286</v>
      </c>
      <c r="EU615">
        <v>0.9799994285714284</v>
      </c>
      <c r="EV615">
        <v>0.02000048571428571</v>
      </c>
      <c r="EW615">
        <v>0</v>
      </c>
      <c r="EX615">
        <v>263.3760357142857</v>
      </c>
      <c r="EY615">
        <v>5.00097</v>
      </c>
      <c r="EZ615">
        <v>5366.214642857142</v>
      </c>
      <c r="FA615">
        <v>16707.52142857143</v>
      </c>
      <c r="FB615">
        <v>40.31199999999999</v>
      </c>
      <c r="FC615">
        <v>40.68699999999999</v>
      </c>
      <c r="FD615">
        <v>40.25</v>
      </c>
      <c r="FE615">
        <v>40.31199999999999</v>
      </c>
      <c r="FF615">
        <v>40.875</v>
      </c>
      <c r="FG615">
        <v>1955.094285714285</v>
      </c>
      <c r="FH615">
        <v>39.9</v>
      </c>
      <c r="FI615">
        <v>0</v>
      </c>
      <c r="FJ615">
        <v>1758827862.6</v>
      </c>
      <c r="FK615">
        <v>0</v>
      </c>
      <c r="FL615">
        <v>263.3784230769231</v>
      </c>
      <c r="FM615">
        <v>2.317367510366901</v>
      </c>
      <c r="FN615">
        <v>24.51658120381649</v>
      </c>
      <c r="FO615">
        <v>5366.468076923077</v>
      </c>
      <c r="FP615">
        <v>15</v>
      </c>
      <c r="FQ615">
        <v>0</v>
      </c>
      <c r="FR615" t="s">
        <v>441</v>
      </c>
      <c r="FS615">
        <v>1747247426.5</v>
      </c>
      <c r="FT615">
        <v>1747247420.5</v>
      </c>
      <c r="FU615">
        <v>0</v>
      </c>
      <c r="FV615">
        <v>1.027</v>
      </c>
      <c r="FW615">
        <v>0.031</v>
      </c>
      <c r="FX615">
        <v>0.02</v>
      </c>
      <c r="FY615">
        <v>0.05</v>
      </c>
      <c r="FZ615">
        <v>420</v>
      </c>
      <c r="GA615">
        <v>16</v>
      </c>
      <c r="GB615">
        <v>0.01</v>
      </c>
      <c r="GC615">
        <v>0.1</v>
      </c>
      <c r="GD615">
        <v>20.62340487804878</v>
      </c>
      <c r="GE615">
        <v>4.681678745644559</v>
      </c>
      <c r="GF615">
        <v>0.4670358956023431</v>
      </c>
      <c r="GG615">
        <v>0</v>
      </c>
      <c r="GH615">
        <v>263.3524705882353</v>
      </c>
      <c r="GI615">
        <v>0.6331856319678484</v>
      </c>
      <c r="GJ615">
        <v>0.2941138470342762</v>
      </c>
      <c r="GK615">
        <v>-1</v>
      </c>
      <c r="GL615">
        <v>0.8757343658536586</v>
      </c>
      <c r="GM615">
        <v>0.0629781533101052</v>
      </c>
      <c r="GN615">
        <v>0.00624838133480788</v>
      </c>
      <c r="GO615">
        <v>1</v>
      </c>
      <c r="GP615">
        <v>1</v>
      </c>
      <c r="GQ615">
        <v>2</v>
      </c>
      <c r="GR615" t="s">
        <v>442</v>
      </c>
      <c r="GS615">
        <v>3.13592</v>
      </c>
      <c r="GT615">
        <v>2.68928</v>
      </c>
      <c r="GU615">
        <v>0.0255301</v>
      </c>
      <c r="GV615">
        <v>0.0196015</v>
      </c>
      <c r="GW615">
        <v>0.10286</v>
      </c>
      <c r="GX615">
        <v>0.098755</v>
      </c>
      <c r="GY615">
        <v>30982.3</v>
      </c>
      <c r="GZ615">
        <v>31229.8</v>
      </c>
      <c r="HA615">
        <v>29553.9</v>
      </c>
      <c r="HB615">
        <v>29436.1</v>
      </c>
      <c r="HC615">
        <v>35025.9</v>
      </c>
      <c r="HD615">
        <v>35137.2</v>
      </c>
      <c r="HE615">
        <v>41584.7</v>
      </c>
      <c r="HF615">
        <v>41821.2</v>
      </c>
      <c r="HG615">
        <v>1.92747</v>
      </c>
      <c r="HH615">
        <v>1.88715</v>
      </c>
      <c r="HI615">
        <v>0.12055</v>
      </c>
      <c r="HJ615">
        <v>0</v>
      </c>
      <c r="HK615">
        <v>28.0383</v>
      </c>
      <c r="HL615">
        <v>999.9</v>
      </c>
      <c r="HM615">
        <v>52.9</v>
      </c>
      <c r="HN615">
        <v>31.1</v>
      </c>
      <c r="HO615">
        <v>26.3791</v>
      </c>
      <c r="HP615">
        <v>62.0388</v>
      </c>
      <c r="HQ615">
        <v>25.8333</v>
      </c>
      <c r="HR615">
        <v>1</v>
      </c>
      <c r="HS615">
        <v>0.0610315</v>
      </c>
      <c r="HT615">
        <v>-0.494496</v>
      </c>
      <c r="HU615">
        <v>20.3408</v>
      </c>
      <c r="HV615">
        <v>5.21819</v>
      </c>
      <c r="HW615">
        <v>12.0113</v>
      </c>
      <c r="HX615">
        <v>4.9892</v>
      </c>
      <c r="HY615">
        <v>3.2879</v>
      </c>
      <c r="HZ615">
        <v>9999</v>
      </c>
      <c r="IA615">
        <v>9999</v>
      </c>
      <c r="IB615">
        <v>9999</v>
      </c>
      <c r="IC615">
        <v>7.5</v>
      </c>
      <c r="ID615">
        <v>1.86756</v>
      </c>
      <c r="IE615">
        <v>1.86675</v>
      </c>
      <c r="IF615">
        <v>1.86601</v>
      </c>
      <c r="IG615">
        <v>1.866</v>
      </c>
      <c r="IH615">
        <v>1.86784</v>
      </c>
      <c r="II615">
        <v>1.87027</v>
      </c>
      <c r="IJ615">
        <v>1.86894</v>
      </c>
      <c r="IK615">
        <v>1.87042</v>
      </c>
      <c r="IL615">
        <v>0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-0.135</v>
      </c>
      <c r="IZ615">
        <v>0.1151</v>
      </c>
      <c r="JA615">
        <v>-0.08430758455233166</v>
      </c>
      <c r="JB615">
        <v>-0.0005046786976645747</v>
      </c>
      <c r="JC615">
        <v>-2.788243218172637E-07</v>
      </c>
      <c r="JD615">
        <v>-1.458253586176284E-11</v>
      </c>
      <c r="JE615">
        <v>-0.06436460862781151</v>
      </c>
      <c r="JF615">
        <v>-0.004978686969522418</v>
      </c>
      <c r="JG615">
        <v>0.0008967905392753483</v>
      </c>
      <c r="JH615">
        <v>-1.433903952826167E-05</v>
      </c>
      <c r="JI615">
        <v>4</v>
      </c>
      <c r="JJ615">
        <v>2332</v>
      </c>
      <c r="JK615">
        <v>1</v>
      </c>
      <c r="JL615">
        <v>26</v>
      </c>
      <c r="JM615">
        <v>193007.2</v>
      </c>
      <c r="JN615">
        <v>193007.3</v>
      </c>
      <c r="JO615">
        <v>0.273438</v>
      </c>
      <c r="JP615">
        <v>2.36572</v>
      </c>
      <c r="JQ615">
        <v>1.39648</v>
      </c>
      <c r="JR615">
        <v>2.34375</v>
      </c>
      <c r="JS615">
        <v>1.49536</v>
      </c>
      <c r="JT615">
        <v>2.59277</v>
      </c>
      <c r="JU615">
        <v>36.5051</v>
      </c>
      <c r="JV615">
        <v>24.0612</v>
      </c>
      <c r="JW615">
        <v>18</v>
      </c>
      <c r="JX615">
        <v>490.167</v>
      </c>
      <c r="JY615">
        <v>454.83</v>
      </c>
      <c r="JZ615">
        <v>28.0105</v>
      </c>
      <c r="KA615">
        <v>28.3895</v>
      </c>
      <c r="KB615">
        <v>30</v>
      </c>
      <c r="KC615">
        <v>28.3074</v>
      </c>
      <c r="KD615">
        <v>28.2459</v>
      </c>
      <c r="KE615">
        <v>5.42339</v>
      </c>
      <c r="KF615">
        <v>25.1055</v>
      </c>
      <c r="KG615">
        <v>81.7264</v>
      </c>
      <c r="KH615">
        <v>28.0151</v>
      </c>
      <c r="KI615">
        <v>52.1112</v>
      </c>
      <c r="KJ615">
        <v>21.8132</v>
      </c>
      <c r="KK615">
        <v>101.002</v>
      </c>
      <c r="KL615">
        <v>100.565</v>
      </c>
    </row>
    <row r="616" spans="1:298">
      <c r="A616">
        <v>600</v>
      </c>
      <c r="B616">
        <v>1758827866.1</v>
      </c>
      <c r="C616">
        <v>14831</v>
      </c>
      <c r="D616" t="s">
        <v>1650</v>
      </c>
      <c r="E616" t="s">
        <v>1651</v>
      </c>
      <c r="F616">
        <v>5</v>
      </c>
      <c r="G616" t="s">
        <v>1605</v>
      </c>
      <c r="H616" t="s">
        <v>437</v>
      </c>
      <c r="I616" t="s">
        <v>438</v>
      </c>
      <c r="J616">
        <v>1758827858.6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68.68071517341079</v>
      </c>
      <c r="AL616">
        <v>82.27991212121211</v>
      </c>
      <c r="AM616">
        <v>-3.388542804022882</v>
      </c>
      <c r="AN616">
        <v>65.06514289948227</v>
      </c>
      <c r="AO616">
        <f>(AQ616 - AP616 + DZ616*1E3/(8.314*(EB616+273.15)) * AS616/DY616 * AR616) * DY616/(100*DM616) * 1000/(1000 - AQ616)</f>
        <v>0</v>
      </c>
      <c r="AP616">
        <v>21.79144210507734</v>
      </c>
      <c r="AQ616">
        <v>22.68982121212122</v>
      </c>
      <c r="AR616">
        <v>3.147374593263086E-05</v>
      </c>
      <c r="AS616">
        <v>107.7905059433307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1.91</v>
      </c>
      <c r="DN616">
        <v>0.5</v>
      </c>
      <c r="DO616" t="s">
        <v>440</v>
      </c>
      <c r="DP616">
        <v>2</v>
      </c>
      <c r="DQ616" t="b">
        <v>1</v>
      </c>
      <c r="DR616">
        <v>1758827858.6</v>
      </c>
      <c r="DS616">
        <v>103.4785777777778</v>
      </c>
      <c r="DT616">
        <v>82.10600740740739</v>
      </c>
      <c r="DU616">
        <v>22.67840740740741</v>
      </c>
      <c r="DV616">
        <v>21.79168518518518</v>
      </c>
      <c r="DW616">
        <v>103.6180814814815</v>
      </c>
      <c r="DX616">
        <v>22.56327407407408</v>
      </c>
      <c r="DY616">
        <v>500.0024074074074</v>
      </c>
      <c r="DZ616">
        <v>90.98239629629627</v>
      </c>
      <c r="EA616">
        <v>0.02890992592592592</v>
      </c>
      <c r="EB616">
        <v>29.50713703703704</v>
      </c>
      <c r="EC616">
        <v>30.00007407407407</v>
      </c>
      <c r="ED616">
        <v>999.9000000000001</v>
      </c>
      <c r="EE616">
        <v>0</v>
      </c>
      <c r="EF616">
        <v>0</v>
      </c>
      <c r="EG616">
        <v>10008.92962962963</v>
      </c>
      <c r="EH616">
        <v>0</v>
      </c>
      <c r="EI616">
        <v>11.65375555555555</v>
      </c>
      <c r="EJ616">
        <v>21.37256296296296</v>
      </c>
      <c r="EK616">
        <v>105.8797222222222</v>
      </c>
      <c r="EL616">
        <v>83.93509999999998</v>
      </c>
      <c r="EM616">
        <v>0.8867283333333333</v>
      </c>
      <c r="EN616">
        <v>82.10600740740739</v>
      </c>
      <c r="EO616">
        <v>21.79168518518518</v>
      </c>
      <c r="EP616">
        <v>2.063336296296296</v>
      </c>
      <c r="EQ616">
        <v>1.98265962962963</v>
      </c>
      <c r="ER616">
        <v>17.93892222222222</v>
      </c>
      <c r="ES616">
        <v>17.30652592592592</v>
      </c>
      <c r="ET616">
        <v>1999.997407407407</v>
      </c>
      <c r="EU616">
        <v>0.9799994444444443</v>
      </c>
      <c r="EV616">
        <v>0.02000047037037037</v>
      </c>
      <c r="EW616">
        <v>0</v>
      </c>
      <c r="EX616">
        <v>263.564037037037</v>
      </c>
      <c r="EY616">
        <v>5.00097</v>
      </c>
      <c r="EZ616">
        <v>5369.34962962963</v>
      </c>
      <c r="FA616">
        <v>16707.55185185185</v>
      </c>
      <c r="FB616">
        <v>40.31199999999999</v>
      </c>
      <c r="FC616">
        <v>40.68699999999999</v>
      </c>
      <c r="FD616">
        <v>40.25</v>
      </c>
      <c r="FE616">
        <v>40.31199999999999</v>
      </c>
      <c r="FF616">
        <v>40.875</v>
      </c>
      <c r="FG616">
        <v>1955.097407407407</v>
      </c>
      <c r="FH616">
        <v>39.9</v>
      </c>
      <c r="FI616">
        <v>0</v>
      </c>
      <c r="FJ616">
        <v>1758827867.4</v>
      </c>
      <c r="FK616">
        <v>0</v>
      </c>
      <c r="FL616">
        <v>263.5449615384615</v>
      </c>
      <c r="FM616">
        <v>1.545128203949225</v>
      </c>
      <c r="FN616">
        <v>51.69846157758239</v>
      </c>
      <c r="FO616">
        <v>5369.511538461539</v>
      </c>
      <c r="FP616">
        <v>15</v>
      </c>
      <c r="FQ616">
        <v>0</v>
      </c>
      <c r="FR616" t="s">
        <v>441</v>
      </c>
      <c r="FS616">
        <v>1747247426.5</v>
      </c>
      <c r="FT616">
        <v>1747247420.5</v>
      </c>
      <c r="FU616">
        <v>0</v>
      </c>
      <c r="FV616">
        <v>1.027</v>
      </c>
      <c r="FW616">
        <v>0.031</v>
      </c>
      <c r="FX616">
        <v>0.02</v>
      </c>
      <c r="FY616">
        <v>0.05</v>
      </c>
      <c r="FZ616">
        <v>420</v>
      </c>
      <c r="GA616">
        <v>16</v>
      </c>
      <c r="GB616">
        <v>0.01</v>
      </c>
      <c r="GC616">
        <v>0.1</v>
      </c>
      <c r="GD616">
        <v>21.12562926829268</v>
      </c>
      <c r="GE616">
        <v>5.219270383275232</v>
      </c>
      <c r="GF616">
        <v>0.5217110228263242</v>
      </c>
      <c r="GG616">
        <v>0</v>
      </c>
      <c r="GH616">
        <v>263.4351764705883</v>
      </c>
      <c r="GI616">
        <v>2.099098545356348</v>
      </c>
      <c r="GJ616">
        <v>0.3176521840545148</v>
      </c>
      <c r="GK616">
        <v>-1</v>
      </c>
      <c r="GL616">
        <v>0.8829294390243904</v>
      </c>
      <c r="GM616">
        <v>0.07840266898954762</v>
      </c>
      <c r="GN616">
        <v>0.007835580299922002</v>
      </c>
      <c r="GO616">
        <v>1</v>
      </c>
      <c r="GP616">
        <v>1</v>
      </c>
      <c r="GQ616">
        <v>2</v>
      </c>
      <c r="GR616" t="s">
        <v>442</v>
      </c>
      <c r="GS616">
        <v>3.13581</v>
      </c>
      <c r="GT616">
        <v>2.68914</v>
      </c>
      <c r="GU616">
        <v>0.0211799</v>
      </c>
      <c r="GV616">
        <v>0.0151708</v>
      </c>
      <c r="GW616">
        <v>0.102888</v>
      </c>
      <c r="GX616">
        <v>0.0987507</v>
      </c>
      <c r="GY616">
        <v>31120.6</v>
      </c>
      <c r="GZ616">
        <v>31371</v>
      </c>
      <c r="HA616">
        <v>29553.9</v>
      </c>
      <c r="HB616">
        <v>29436.2</v>
      </c>
      <c r="HC616">
        <v>35025</v>
      </c>
      <c r="HD616">
        <v>35137.6</v>
      </c>
      <c r="HE616">
        <v>41585</v>
      </c>
      <c r="HF616">
        <v>41821.5</v>
      </c>
      <c r="HG616">
        <v>1.92733</v>
      </c>
      <c r="HH616">
        <v>1.8872</v>
      </c>
      <c r="HI616">
        <v>0.12001</v>
      </c>
      <c r="HJ616">
        <v>0</v>
      </c>
      <c r="HK616">
        <v>28.0383</v>
      </c>
      <c r="HL616">
        <v>999.9</v>
      </c>
      <c r="HM616">
        <v>52.9</v>
      </c>
      <c r="HN616">
        <v>31.1</v>
      </c>
      <c r="HO616">
        <v>26.3836</v>
      </c>
      <c r="HP616">
        <v>62.1688</v>
      </c>
      <c r="HQ616">
        <v>25.8253</v>
      </c>
      <c r="HR616">
        <v>1</v>
      </c>
      <c r="HS616">
        <v>0.0609756</v>
      </c>
      <c r="HT616">
        <v>-0.497928</v>
      </c>
      <c r="HU616">
        <v>20.3406</v>
      </c>
      <c r="HV616">
        <v>5.21714</v>
      </c>
      <c r="HW616">
        <v>12.0107</v>
      </c>
      <c r="HX616">
        <v>4.989</v>
      </c>
      <c r="HY616">
        <v>3.28753</v>
      </c>
      <c r="HZ616">
        <v>9999</v>
      </c>
      <c r="IA616">
        <v>9999</v>
      </c>
      <c r="IB616">
        <v>9999</v>
      </c>
      <c r="IC616">
        <v>7.5</v>
      </c>
      <c r="ID616">
        <v>1.86755</v>
      </c>
      <c r="IE616">
        <v>1.86674</v>
      </c>
      <c r="IF616">
        <v>1.86602</v>
      </c>
      <c r="IG616">
        <v>1.86601</v>
      </c>
      <c r="IH616">
        <v>1.86785</v>
      </c>
      <c r="II616">
        <v>1.87027</v>
      </c>
      <c r="IJ616">
        <v>1.86893</v>
      </c>
      <c r="IK616">
        <v>1.87042</v>
      </c>
      <c r="IL616">
        <v>0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-0.126</v>
      </c>
      <c r="IZ616">
        <v>0.1153</v>
      </c>
      <c r="JA616">
        <v>-0.08430758455233166</v>
      </c>
      <c r="JB616">
        <v>-0.0005046786976645747</v>
      </c>
      <c r="JC616">
        <v>-2.788243218172637E-07</v>
      </c>
      <c r="JD616">
        <v>-1.458253586176284E-11</v>
      </c>
      <c r="JE616">
        <v>-0.06436460862781151</v>
      </c>
      <c r="JF616">
        <v>-0.004978686969522418</v>
      </c>
      <c r="JG616">
        <v>0.0008967905392753483</v>
      </c>
      <c r="JH616">
        <v>-1.433903952826167E-05</v>
      </c>
      <c r="JI616">
        <v>4</v>
      </c>
      <c r="JJ616">
        <v>2332</v>
      </c>
      <c r="JK616">
        <v>1</v>
      </c>
      <c r="JL616">
        <v>26</v>
      </c>
      <c r="JM616">
        <v>193007.3</v>
      </c>
      <c r="JN616">
        <v>193007.4</v>
      </c>
      <c r="JO616">
        <v>0.234375</v>
      </c>
      <c r="JP616">
        <v>2.38159</v>
      </c>
      <c r="JQ616">
        <v>1.39648</v>
      </c>
      <c r="JR616">
        <v>2.34497</v>
      </c>
      <c r="JS616">
        <v>1.49536</v>
      </c>
      <c r="JT616">
        <v>2.52563</v>
      </c>
      <c r="JU616">
        <v>36.5051</v>
      </c>
      <c r="JV616">
        <v>24.0525</v>
      </c>
      <c r="JW616">
        <v>18</v>
      </c>
      <c r="JX616">
        <v>490.053</v>
      </c>
      <c r="JY616">
        <v>454.843</v>
      </c>
      <c r="JZ616">
        <v>28.0147</v>
      </c>
      <c r="KA616">
        <v>28.388</v>
      </c>
      <c r="KB616">
        <v>29.9999</v>
      </c>
      <c r="KC616">
        <v>28.305</v>
      </c>
      <c r="KD616">
        <v>28.2434</v>
      </c>
      <c r="KE616">
        <v>4.64853</v>
      </c>
      <c r="KF616">
        <v>25.1055</v>
      </c>
      <c r="KG616">
        <v>81.7264</v>
      </c>
      <c r="KH616">
        <v>28.0141</v>
      </c>
      <c r="KI616">
        <v>32.0467</v>
      </c>
      <c r="KJ616">
        <v>21.8131</v>
      </c>
      <c r="KK616">
        <v>101.002</v>
      </c>
      <c r="KL616">
        <v>100.566</v>
      </c>
    </row>
    <row r="617" spans="1:298">
      <c r="A617">
        <v>601</v>
      </c>
      <c r="B617">
        <v>1758827963.1</v>
      </c>
      <c r="C617">
        <v>14928</v>
      </c>
      <c r="D617" t="s">
        <v>1652</v>
      </c>
      <c r="E617" t="s">
        <v>1653</v>
      </c>
      <c r="F617">
        <v>5</v>
      </c>
      <c r="G617" t="s">
        <v>1605</v>
      </c>
      <c r="H617" t="s">
        <v>437</v>
      </c>
      <c r="I617" t="s">
        <v>438</v>
      </c>
      <c r="J617">
        <v>1758827955.099999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429.2474480384349</v>
      </c>
      <c r="AL617">
        <v>423.1920727272729</v>
      </c>
      <c r="AM617">
        <v>-0.001103721552984986</v>
      </c>
      <c r="AN617">
        <v>65.06514289948227</v>
      </c>
      <c r="AO617">
        <f>(AQ617 - AP617 + DZ617*1E3/(8.314*(EB617+273.15)) * AS617/DY617 * AR617) * DY617/(100*DM617) * 1000/(1000 - AQ617)</f>
        <v>0</v>
      </c>
      <c r="AP617">
        <v>21.7256759831941</v>
      </c>
      <c r="AQ617">
        <v>22.70674666666666</v>
      </c>
      <c r="AR617">
        <v>0.0001793049145356185</v>
      </c>
      <c r="AS617">
        <v>107.7905059433307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1.91</v>
      </c>
      <c r="DN617">
        <v>0.5</v>
      </c>
      <c r="DO617" t="s">
        <v>440</v>
      </c>
      <c r="DP617">
        <v>2</v>
      </c>
      <c r="DQ617" t="b">
        <v>1</v>
      </c>
      <c r="DR617">
        <v>1758827955.099999</v>
      </c>
      <c r="DS617">
        <v>413.6482258064516</v>
      </c>
      <c r="DT617">
        <v>419.9443548387097</v>
      </c>
      <c r="DU617">
        <v>22.68889032258064</v>
      </c>
      <c r="DV617">
        <v>21.70210967741935</v>
      </c>
      <c r="DW617">
        <v>413.9903225806452</v>
      </c>
      <c r="DX617">
        <v>22.57360322580645</v>
      </c>
      <c r="DY617">
        <v>499.9831935483871</v>
      </c>
      <c r="DZ617">
        <v>90.97700322580646</v>
      </c>
      <c r="EA617">
        <v>0.03002222903225807</v>
      </c>
      <c r="EB617">
        <v>29.52679032258064</v>
      </c>
      <c r="EC617">
        <v>29.97426774193549</v>
      </c>
      <c r="ED617">
        <v>999.9000000000003</v>
      </c>
      <c r="EE617">
        <v>0</v>
      </c>
      <c r="EF617">
        <v>0</v>
      </c>
      <c r="EG617">
        <v>9992.720322580646</v>
      </c>
      <c r="EH617">
        <v>0</v>
      </c>
      <c r="EI617">
        <v>11.635</v>
      </c>
      <c r="EJ617">
        <v>-6.296064516129031</v>
      </c>
      <c r="EK617">
        <v>423.2514193548387</v>
      </c>
      <c r="EL617">
        <v>429.2601290322581</v>
      </c>
      <c r="EM617">
        <v>0.9867705161290323</v>
      </c>
      <c r="EN617">
        <v>419.9443548387097</v>
      </c>
      <c r="EO617">
        <v>21.70210967741935</v>
      </c>
      <c r="EP617">
        <v>2.064167096774193</v>
      </c>
      <c r="EQ617">
        <v>1.974393225806452</v>
      </c>
      <c r="ER617">
        <v>17.94532903225806</v>
      </c>
      <c r="ES617">
        <v>17.24045483870967</v>
      </c>
      <c r="ET617">
        <v>1999.992903225807</v>
      </c>
      <c r="EU617">
        <v>0.9799992903225805</v>
      </c>
      <c r="EV617">
        <v>0.0200006193548387</v>
      </c>
      <c r="EW617">
        <v>0</v>
      </c>
      <c r="EX617">
        <v>258.8945483870968</v>
      </c>
      <c r="EY617">
        <v>5.000969999999999</v>
      </c>
      <c r="EZ617">
        <v>5276.863225806452</v>
      </c>
      <c r="FA617">
        <v>16707.51290322581</v>
      </c>
      <c r="FB617">
        <v>40.31199999999998</v>
      </c>
      <c r="FC617">
        <v>40.68699999999998</v>
      </c>
      <c r="FD617">
        <v>40.25</v>
      </c>
      <c r="FE617">
        <v>40.31199999999998</v>
      </c>
      <c r="FF617">
        <v>40.875</v>
      </c>
      <c r="FG617">
        <v>1955.092903225806</v>
      </c>
      <c r="FH617">
        <v>39.90000000000001</v>
      </c>
      <c r="FI617">
        <v>0</v>
      </c>
      <c r="FJ617">
        <v>1758827964.6</v>
      </c>
      <c r="FK617">
        <v>0</v>
      </c>
      <c r="FL617">
        <v>258.9129615384616</v>
      </c>
      <c r="FM617">
        <v>3.385264948477293</v>
      </c>
      <c r="FN617">
        <v>46.04341881579473</v>
      </c>
      <c r="FO617">
        <v>5277.455000000001</v>
      </c>
      <c r="FP617">
        <v>15</v>
      </c>
      <c r="FQ617">
        <v>0</v>
      </c>
      <c r="FR617" t="s">
        <v>441</v>
      </c>
      <c r="FS617">
        <v>1747247426.5</v>
      </c>
      <c r="FT617">
        <v>1747247420.5</v>
      </c>
      <c r="FU617">
        <v>0</v>
      </c>
      <c r="FV617">
        <v>1.027</v>
      </c>
      <c r="FW617">
        <v>0.031</v>
      </c>
      <c r="FX617">
        <v>0.02</v>
      </c>
      <c r="FY617">
        <v>0.05</v>
      </c>
      <c r="FZ617">
        <v>420</v>
      </c>
      <c r="GA617">
        <v>16</v>
      </c>
      <c r="GB617">
        <v>0.01</v>
      </c>
      <c r="GC617">
        <v>0.1</v>
      </c>
      <c r="GD617">
        <v>-6.271712682926829</v>
      </c>
      <c r="GE617">
        <v>-0.590940627177701</v>
      </c>
      <c r="GF617">
        <v>0.06679309632882835</v>
      </c>
      <c r="GG617">
        <v>0</v>
      </c>
      <c r="GH617">
        <v>258.755</v>
      </c>
      <c r="GI617">
        <v>3.429549262928861</v>
      </c>
      <c r="GJ617">
        <v>0.4062492714925598</v>
      </c>
      <c r="GK617">
        <v>-1</v>
      </c>
      <c r="GL617">
        <v>0.9889658048780487</v>
      </c>
      <c r="GM617">
        <v>-0.07852710104529562</v>
      </c>
      <c r="GN617">
        <v>0.009461382140612862</v>
      </c>
      <c r="GO617">
        <v>1</v>
      </c>
      <c r="GP617">
        <v>1</v>
      </c>
      <c r="GQ617">
        <v>2</v>
      </c>
      <c r="GR617" t="s">
        <v>442</v>
      </c>
      <c r="GS617">
        <v>3.13588</v>
      </c>
      <c r="GT617">
        <v>2.68916</v>
      </c>
      <c r="GU617">
        <v>0.09351520000000001</v>
      </c>
      <c r="GV617">
        <v>0.09365859999999999</v>
      </c>
      <c r="GW617">
        <v>0.102951</v>
      </c>
      <c r="GX617">
        <v>0.0985611</v>
      </c>
      <c r="GY617">
        <v>28821.9</v>
      </c>
      <c r="GZ617">
        <v>28872.2</v>
      </c>
      <c r="HA617">
        <v>29554.8</v>
      </c>
      <c r="HB617">
        <v>29437.4</v>
      </c>
      <c r="HC617">
        <v>35024.9</v>
      </c>
      <c r="HD617">
        <v>35147.9</v>
      </c>
      <c r="HE617">
        <v>41586.5</v>
      </c>
      <c r="HF617">
        <v>41823.3</v>
      </c>
      <c r="HG617">
        <v>1.92782</v>
      </c>
      <c r="HH617">
        <v>1.88855</v>
      </c>
      <c r="HI617">
        <v>0.117905</v>
      </c>
      <c r="HJ617">
        <v>0</v>
      </c>
      <c r="HK617">
        <v>28.0494</v>
      </c>
      <c r="HL617">
        <v>999.9</v>
      </c>
      <c r="HM617">
        <v>53</v>
      </c>
      <c r="HN617">
        <v>31.1</v>
      </c>
      <c r="HO617">
        <v>26.4327</v>
      </c>
      <c r="HP617">
        <v>62.0989</v>
      </c>
      <c r="HQ617">
        <v>25.6571</v>
      </c>
      <c r="HR617">
        <v>1</v>
      </c>
      <c r="HS617">
        <v>0.0585696</v>
      </c>
      <c r="HT617">
        <v>-0.72299</v>
      </c>
      <c r="HU617">
        <v>20.3402</v>
      </c>
      <c r="HV617">
        <v>5.22088</v>
      </c>
      <c r="HW617">
        <v>12.0129</v>
      </c>
      <c r="HX617">
        <v>4.98915</v>
      </c>
      <c r="HY617">
        <v>3.28853</v>
      </c>
      <c r="HZ617">
        <v>9999</v>
      </c>
      <c r="IA617">
        <v>9999</v>
      </c>
      <c r="IB617">
        <v>9999</v>
      </c>
      <c r="IC617">
        <v>7.5</v>
      </c>
      <c r="ID617">
        <v>1.86755</v>
      </c>
      <c r="IE617">
        <v>1.86676</v>
      </c>
      <c r="IF617">
        <v>1.866</v>
      </c>
      <c r="IG617">
        <v>1.866</v>
      </c>
      <c r="IH617">
        <v>1.86784</v>
      </c>
      <c r="II617">
        <v>1.87027</v>
      </c>
      <c r="IJ617">
        <v>1.86894</v>
      </c>
      <c r="IK617">
        <v>1.87042</v>
      </c>
      <c r="IL617">
        <v>0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-0.342</v>
      </c>
      <c r="IZ617">
        <v>0.1155</v>
      </c>
      <c r="JA617">
        <v>-0.08430758455233166</v>
      </c>
      <c r="JB617">
        <v>-0.0005046786976645747</v>
      </c>
      <c r="JC617">
        <v>-2.788243218172637E-07</v>
      </c>
      <c r="JD617">
        <v>-1.458253586176284E-11</v>
      </c>
      <c r="JE617">
        <v>-0.06436460862781151</v>
      </c>
      <c r="JF617">
        <v>-0.004978686969522418</v>
      </c>
      <c r="JG617">
        <v>0.0008967905392753483</v>
      </c>
      <c r="JH617">
        <v>-1.433903952826167E-05</v>
      </c>
      <c r="JI617">
        <v>4</v>
      </c>
      <c r="JJ617">
        <v>2332</v>
      </c>
      <c r="JK617">
        <v>1</v>
      </c>
      <c r="JL617">
        <v>26</v>
      </c>
      <c r="JM617">
        <v>193008.9</v>
      </c>
      <c r="JN617">
        <v>193009</v>
      </c>
      <c r="JO617">
        <v>1.03638</v>
      </c>
      <c r="JP617">
        <v>2.27783</v>
      </c>
      <c r="JQ617">
        <v>1.39648</v>
      </c>
      <c r="JR617">
        <v>2.34741</v>
      </c>
      <c r="JS617">
        <v>1.49536</v>
      </c>
      <c r="JT617">
        <v>2.71118</v>
      </c>
      <c r="JU617">
        <v>36.4578</v>
      </c>
      <c r="JV617">
        <v>24.0612</v>
      </c>
      <c r="JW617">
        <v>18</v>
      </c>
      <c r="JX617">
        <v>489.993</v>
      </c>
      <c r="JY617">
        <v>455.317</v>
      </c>
      <c r="JZ617">
        <v>28.2262</v>
      </c>
      <c r="KA617">
        <v>28.3502</v>
      </c>
      <c r="KB617">
        <v>29.9999</v>
      </c>
      <c r="KC617">
        <v>28.2587</v>
      </c>
      <c r="KD617">
        <v>28.1958</v>
      </c>
      <c r="KE617">
        <v>20.837</v>
      </c>
      <c r="KF617">
        <v>25.1232</v>
      </c>
      <c r="KG617">
        <v>81.7264</v>
      </c>
      <c r="KH617">
        <v>28.2313</v>
      </c>
      <c r="KI617">
        <v>426.646</v>
      </c>
      <c r="KJ617">
        <v>21.8112</v>
      </c>
      <c r="KK617">
        <v>101.006</v>
      </c>
      <c r="KL617">
        <v>100.57</v>
      </c>
    </row>
    <row r="618" spans="1:298">
      <c r="A618">
        <v>602</v>
      </c>
      <c r="B618">
        <v>1758827968.1</v>
      </c>
      <c r="C618">
        <v>14933</v>
      </c>
      <c r="D618" t="s">
        <v>1654</v>
      </c>
      <c r="E618" t="s">
        <v>1655</v>
      </c>
      <c r="F618">
        <v>5</v>
      </c>
      <c r="G618" t="s">
        <v>1605</v>
      </c>
      <c r="H618" t="s">
        <v>437</v>
      </c>
      <c r="I618" t="s">
        <v>438</v>
      </c>
      <c r="J618">
        <v>1758827960.255172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429.3478614707323</v>
      </c>
      <c r="AL618">
        <v>423.2690909090906</v>
      </c>
      <c r="AM618">
        <v>0.001727721212536779</v>
      </c>
      <c r="AN618">
        <v>65.06514289948227</v>
      </c>
      <c r="AO618">
        <f>(AQ618 - AP618 + DZ618*1E3/(8.314*(EB618+273.15)) * AS618/DY618 * AR618) * DY618/(100*DM618) * 1000/(1000 - AQ618)</f>
        <v>0</v>
      </c>
      <c r="AP618">
        <v>21.73430861375178</v>
      </c>
      <c r="AQ618">
        <v>22.72011515151515</v>
      </c>
      <c r="AR618">
        <v>9.366380991796306E-05</v>
      </c>
      <c r="AS618">
        <v>107.7905059433307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1.91</v>
      </c>
      <c r="DN618">
        <v>0.5</v>
      </c>
      <c r="DO618" t="s">
        <v>440</v>
      </c>
      <c r="DP618">
        <v>2</v>
      </c>
      <c r="DQ618" t="b">
        <v>1</v>
      </c>
      <c r="DR618">
        <v>1758827960.255172</v>
      </c>
      <c r="DS618">
        <v>413.6138275862068</v>
      </c>
      <c r="DT618">
        <v>420.1528275862069</v>
      </c>
      <c r="DU618">
        <v>22.69881379310345</v>
      </c>
      <c r="DV618">
        <v>21.71744482758621</v>
      </c>
      <c r="DW618">
        <v>413.9558965517242</v>
      </c>
      <c r="DX618">
        <v>22.58338620689655</v>
      </c>
      <c r="DY618">
        <v>499.9816551724139</v>
      </c>
      <c r="DZ618">
        <v>90.97653103448275</v>
      </c>
      <c r="EA618">
        <v>0.02964592068965518</v>
      </c>
      <c r="EB618">
        <v>29.52881724137931</v>
      </c>
      <c r="EC618">
        <v>29.97320689655173</v>
      </c>
      <c r="ED618">
        <v>999.9000000000002</v>
      </c>
      <c r="EE618">
        <v>0</v>
      </c>
      <c r="EF618">
        <v>0</v>
      </c>
      <c r="EG618">
        <v>10000.82</v>
      </c>
      <c r="EH618">
        <v>0</v>
      </c>
      <c r="EI618">
        <v>11.635</v>
      </c>
      <c r="EJ618">
        <v>-6.538867586206896</v>
      </c>
      <c r="EK618">
        <v>423.220551724138</v>
      </c>
      <c r="EL618">
        <v>429.4799655172414</v>
      </c>
      <c r="EM618">
        <v>0.9813644137931035</v>
      </c>
      <c r="EN618">
        <v>420.1528275862069</v>
      </c>
      <c r="EO618">
        <v>21.71744482758621</v>
      </c>
      <c r="EP618">
        <v>2.065058965517242</v>
      </c>
      <c r="EQ618">
        <v>1.975777931034483</v>
      </c>
      <c r="ER618">
        <v>17.95219310344828</v>
      </c>
      <c r="ES618">
        <v>17.25153448275862</v>
      </c>
      <c r="ET618">
        <v>1999.984137931034</v>
      </c>
      <c r="EU618">
        <v>0.9799992068965516</v>
      </c>
      <c r="EV618">
        <v>0.0200007</v>
      </c>
      <c r="EW618">
        <v>0</v>
      </c>
      <c r="EX618">
        <v>259.1000344827586</v>
      </c>
      <c r="EY618">
        <v>5.000969999999999</v>
      </c>
      <c r="EZ618">
        <v>5280.604482758621</v>
      </c>
      <c r="FA618">
        <v>16707.44482758621</v>
      </c>
      <c r="FB618">
        <v>40.31199999999998</v>
      </c>
      <c r="FC618">
        <v>40.68699999999998</v>
      </c>
      <c r="FD618">
        <v>40.25</v>
      </c>
      <c r="FE618">
        <v>40.31199999999998</v>
      </c>
      <c r="FF618">
        <v>40.875</v>
      </c>
      <c r="FG618">
        <v>1955.084137931034</v>
      </c>
      <c r="FH618">
        <v>39.90000000000001</v>
      </c>
      <c r="FI618">
        <v>0</v>
      </c>
      <c r="FJ618">
        <v>1758827969.4</v>
      </c>
      <c r="FK618">
        <v>0</v>
      </c>
      <c r="FL618">
        <v>259.0903461538461</v>
      </c>
      <c r="FM618">
        <v>1.965435887157064</v>
      </c>
      <c r="FN618">
        <v>39.7141880364994</v>
      </c>
      <c r="FO618">
        <v>5280.852307692307</v>
      </c>
      <c r="FP618">
        <v>15</v>
      </c>
      <c r="FQ618">
        <v>0</v>
      </c>
      <c r="FR618" t="s">
        <v>441</v>
      </c>
      <c r="FS618">
        <v>1747247426.5</v>
      </c>
      <c r="FT618">
        <v>1747247420.5</v>
      </c>
      <c r="FU618">
        <v>0</v>
      </c>
      <c r="FV618">
        <v>1.027</v>
      </c>
      <c r="FW618">
        <v>0.031</v>
      </c>
      <c r="FX618">
        <v>0.02</v>
      </c>
      <c r="FY618">
        <v>0.05</v>
      </c>
      <c r="FZ618">
        <v>420</v>
      </c>
      <c r="GA618">
        <v>16</v>
      </c>
      <c r="GB618">
        <v>0.01</v>
      </c>
      <c r="GC618">
        <v>0.1</v>
      </c>
      <c r="GD618">
        <v>-6.4043385</v>
      </c>
      <c r="GE618">
        <v>-2.047017636022496</v>
      </c>
      <c r="GF618">
        <v>0.3117876348378011</v>
      </c>
      <c r="GG618">
        <v>0</v>
      </c>
      <c r="GH618">
        <v>258.9259705882353</v>
      </c>
      <c r="GI618">
        <v>2.884354463218399</v>
      </c>
      <c r="GJ618">
        <v>0.3638797058251779</v>
      </c>
      <c r="GK618">
        <v>-1</v>
      </c>
      <c r="GL618">
        <v>0.9853344500000001</v>
      </c>
      <c r="GM618">
        <v>-0.07424803001875985</v>
      </c>
      <c r="GN618">
        <v>0.009234476671555357</v>
      </c>
      <c r="GO618">
        <v>1</v>
      </c>
      <c r="GP618">
        <v>1</v>
      </c>
      <c r="GQ618">
        <v>2</v>
      </c>
      <c r="GR618" t="s">
        <v>442</v>
      </c>
      <c r="GS618">
        <v>3.13595</v>
      </c>
      <c r="GT618">
        <v>2.68933</v>
      </c>
      <c r="GU618">
        <v>0.0935486</v>
      </c>
      <c r="GV618">
        <v>0.09418600000000001</v>
      </c>
      <c r="GW618">
        <v>0.102998</v>
      </c>
      <c r="GX618">
        <v>0.0986505</v>
      </c>
      <c r="GY618">
        <v>28820.9</v>
      </c>
      <c r="GZ618">
        <v>28855.6</v>
      </c>
      <c r="HA618">
        <v>29554.8</v>
      </c>
      <c r="HB618">
        <v>29437.6</v>
      </c>
      <c r="HC618">
        <v>35023.2</v>
      </c>
      <c r="HD618">
        <v>35144.5</v>
      </c>
      <c r="HE618">
        <v>41586.6</v>
      </c>
      <c r="HF618">
        <v>41823.4</v>
      </c>
      <c r="HG618">
        <v>1.92808</v>
      </c>
      <c r="HH618">
        <v>1.88868</v>
      </c>
      <c r="HI618">
        <v>0.11785</v>
      </c>
      <c r="HJ618">
        <v>0</v>
      </c>
      <c r="HK618">
        <v>28.0542</v>
      </c>
      <c r="HL618">
        <v>999.9</v>
      </c>
      <c r="HM618">
        <v>53</v>
      </c>
      <c r="HN618">
        <v>31.1</v>
      </c>
      <c r="HO618">
        <v>26.4327</v>
      </c>
      <c r="HP618">
        <v>61.9589</v>
      </c>
      <c r="HQ618">
        <v>25.6571</v>
      </c>
      <c r="HR618">
        <v>1</v>
      </c>
      <c r="HS618">
        <v>0.0585264</v>
      </c>
      <c r="HT618">
        <v>-0.748941</v>
      </c>
      <c r="HU618">
        <v>20.3398</v>
      </c>
      <c r="HV618">
        <v>5.21834</v>
      </c>
      <c r="HW618">
        <v>12.0125</v>
      </c>
      <c r="HX618">
        <v>4.98905</v>
      </c>
      <c r="HY618">
        <v>3.28803</v>
      </c>
      <c r="HZ618">
        <v>9999</v>
      </c>
      <c r="IA618">
        <v>9999</v>
      </c>
      <c r="IB618">
        <v>9999</v>
      </c>
      <c r="IC618">
        <v>7.5</v>
      </c>
      <c r="ID618">
        <v>1.86756</v>
      </c>
      <c r="IE618">
        <v>1.86674</v>
      </c>
      <c r="IF618">
        <v>1.866</v>
      </c>
      <c r="IG618">
        <v>1.866</v>
      </c>
      <c r="IH618">
        <v>1.86784</v>
      </c>
      <c r="II618">
        <v>1.87027</v>
      </c>
      <c r="IJ618">
        <v>1.86893</v>
      </c>
      <c r="IK618">
        <v>1.87042</v>
      </c>
      <c r="IL618">
        <v>0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-0.342</v>
      </c>
      <c r="IZ618">
        <v>0.1157</v>
      </c>
      <c r="JA618">
        <v>-0.08430758455233166</v>
      </c>
      <c r="JB618">
        <v>-0.0005046786976645747</v>
      </c>
      <c r="JC618">
        <v>-2.788243218172637E-07</v>
      </c>
      <c r="JD618">
        <v>-1.458253586176284E-11</v>
      </c>
      <c r="JE618">
        <v>-0.06436460862781151</v>
      </c>
      <c r="JF618">
        <v>-0.004978686969522418</v>
      </c>
      <c r="JG618">
        <v>0.0008967905392753483</v>
      </c>
      <c r="JH618">
        <v>-1.433903952826167E-05</v>
      </c>
      <c r="JI618">
        <v>4</v>
      </c>
      <c r="JJ618">
        <v>2332</v>
      </c>
      <c r="JK618">
        <v>1</v>
      </c>
      <c r="JL618">
        <v>26</v>
      </c>
      <c r="JM618">
        <v>193009</v>
      </c>
      <c r="JN618">
        <v>193009.1</v>
      </c>
      <c r="JO618">
        <v>1.06323</v>
      </c>
      <c r="JP618">
        <v>2.27173</v>
      </c>
      <c r="JQ618">
        <v>1.39648</v>
      </c>
      <c r="JR618">
        <v>2.34741</v>
      </c>
      <c r="JS618">
        <v>1.49536</v>
      </c>
      <c r="JT618">
        <v>2.69531</v>
      </c>
      <c r="JU618">
        <v>36.4814</v>
      </c>
      <c r="JV618">
        <v>24.07</v>
      </c>
      <c r="JW618">
        <v>18</v>
      </c>
      <c r="JX618">
        <v>490.131</v>
      </c>
      <c r="JY618">
        <v>455.377</v>
      </c>
      <c r="JZ618">
        <v>28.2456</v>
      </c>
      <c r="KA618">
        <v>28.3478</v>
      </c>
      <c r="KB618">
        <v>29.9999</v>
      </c>
      <c r="KC618">
        <v>28.2564</v>
      </c>
      <c r="KD618">
        <v>28.1934</v>
      </c>
      <c r="KE618">
        <v>21.3356</v>
      </c>
      <c r="KF618">
        <v>25.1232</v>
      </c>
      <c r="KG618">
        <v>81.7264</v>
      </c>
      <c r="KH618">
        <v>28.2522</v>
      </c>
      <c r="KI618">
        <v>440.168</v>
      </c>
      <c r="KJ618">
        <v>21.8097</v>
      </c>
      <c r="KK618">
        <v>101.006</v>
      </c>
      <c r="KL618">
        <v>100.57</v>
      </c>
    </row>
    <row r="619" spans="1:298">
      <c r="A619">
        <v>603</v>
      </c>
      <c r="B619">
        <v>1758827973.1</v>
      </c>
      <c r="C619">
        <v>14938</v>
      </c>
      <c r="D619" t="s">
        <v>1656</v>
      </c>
      <c r="E619" t="s">
        <v>1657</v>
      </c>
      <c r="F619">
        <v>5</v>
      </c>
      <c r="G619" t="s">
        <v>1605</v>
      </c>
      <c r="H619" t="s">
        <v>437</v>
      </c>
      <c r="I619" t="s">
        <v>438</v>
      </c>
      <c r="J619">
        <v>1758827965.332142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437.0981137708153</v>
      </c>
      <c r="AL619">
        <v>427.0089030303029</v>
      </c>
      <c r="AM619">
        <v>0.8836190228724683</v>
      </c>
      <c r="AN619">
        <v>65.06514289948227</v>
      </c>
      <c r="AO619">
        <f>(AQ619 - AP619 + DZ619*1E3/(8.314*(EB619+273.15)) * AS619/DY619 * AR619) * DY619/(100*DM619) * 1000/(1000 - AQ619)</f>
        <v>0</v>
      </c>
      <c r="AP619">
        <v>21.78193136711186</v>
      </c>
      <c r="AQ619">
        <v>22.74876181818182</v>
      </c>
      <c r="AR619">
        <v>0.006139137501542878</v>
      </c>
      <c r="AS619">
        <v>107.7905059433307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1.91</v>
      </c>
      <c r="DN619">
        <v>0.5</v>
      </c>
      <c r="DO619" t="s">
        <v>440</v>
      </c>
      <c r="DP619">
        <v>2</v>
      </c>
      <c r="DQ619" t="b">
        <v>1</v>
      </c>
      <c r="DR619">
        <v>1758827965.332142</v>
      </c>
      <c r="DS619">
        <v>414.1367857142858</v>
      </c>
      <c r="DT619">
        <v>423.1784285714285</v>
      </c>
      <c r="DU619">
        <v>22.71531071428571</v>
      </c>
      <c r="DV619">
        <v>21.74481785714286</v>
      </c>
      <c r="DW619">
        <v>414.4792499999999</v>
      </c>
      <c r="DX619">
        <v>22.59966785714286</v>
      </c>
      <c r="DY619">
        <v>500.0001428571427</v>
      </c>
      <c r="DZ619">
        <v>90.97675357142859</v>
      </c>
      <c r="EA619">
        <v>0.02923830357142857</v>
      </c>
      <c r="EB619">
        <v>29.53304285714285</v>
      </c>
      <c r="EC619">
        <v>29.97625</v>
      </c>
      <c r="ED619">
        <v>999.9000000000002</v>
      </c>
      <c r="EE619">
        <v>0</v>
      </c>
      <c r="EF619">
        <v>0</v>
      </c>
      <c r="EG619">
        <v>10003.33071428571</v>
      </c>
      <c r="EH619">
        <v>0</v>
      </c>
      <c r="EI619">
        <v>11.635</v>
      </c>
      <c r="EJ619">
        <v>-9.04148357142857</v>
      </c>
      <c r="EK619">
        <v>423.7627857142858</v>
      </c>
      <c r="EL619">
        <v>432.5848928571428</v>
      </c>
      <c r="EM619">
        <v>0.9704961428571428</v>
      </c>
      <c r="EN619">
        <v>423.1784285714285</v>
      </c>
      <c r="EO619">
        <v>21.74481785714286</v>
      </c>
      <c r="EP619">
        <v>2.066565357142857</v>
      </c>
      <c r="EQ619">
        <v>1.978272857142857</v>
      </c>
      <c r="ER619">
        <v>17.96378214285714</v>
      </c>
      <c r="ES619">
        <v>17.27148928571429</v>
      </c>
      <c r="ET619">
        <v>2000.0075</v>
      </c>
      <c r="EU619">
        <v>0.9799994285714284</v>
      </c>
      <c r="EV619">
        <v>0.02000048571428571</v>
      </c>
      <c r="EW619">
        <v>0</v>
      </c>
      <c r="EX619">
        <v>259.3128571428571</v>
      </c>
      <c r="EY619">
        <v>5.00097</v>
      </c>
      <c r="EZ619">
        <v>5283.742857142856</v>
      </c>
      <c r="FA619">
        <v>16707.65714285714</v>
      </c>
      <c r="FB619">
        <v>40.31199999999999</v>
      </c>
      <c r="FC619">
        <v>40.68699999999999</v>
      </c>
      <c r="FD619">
        <v>40.25</v>
      </c>
      <c r="FE619">
        <v>40.31199999999999</v>
      </c>
      <c r="FF619">
        <v>40.875</v>
      </c>
      <c r="FG619">
        <v>1955.1075</v>
      </c>
      <c r="FH619">
        <v>39.9</v>
      </c>
      <c r="FI619">
        <v>0</v>
      </c>
      <c r="FJ619">
        <v>1758827974.2</v>
      </c>
      <c r="FK619">
        <v>0</v>
      </c>
      <c r="FL619">
        <v>259.2787307692307</v>
      </c>
      <c r="FM619">
        <v>0.5552478512990041</v>
      </c>
      <c r="FN619">
        <v>34.17094019374408</v>
      </c>
      <c r="FO619">
        <v>5283.786153846154</v>
      </c>
      <c r="FP619">
        <v>15</v>
      </c>
      <c r="FQ619">
        <v>0</v>
      </c>
      <c r="FR619" t="s">
        <v>441</v>
      </c>
      <c r="FS619">
        <v>1747247426.5</v>
      </c>
      <c r="FT619">
        <v>1747247420.5</v>
      </c>
      <c r="FU619">
        <v>0</v>
      </c>
      <c r="FV619">
        <v>1.027</v>
      </c>
      <c r="FW619">
        <v>0.031</v>
      </c>
      <c r="FX619">
        <v>0.02</v>
      </c>
      <c r="FY619">
        <v>0.05</v>
      </c>
      <c r="FZ619">
        <v>420</v>
      </c>
      <c r="GA619">
        <v>16</v>
      </c>
      <c r="GB619">
        <v>0.01</v>
      </c>
      <c r="GC619">
        <v>0.1</v>
      </c>
      <c r="GD619">
        <v>-8.012297999999999</v>
      </c>
      <c r="GE619">
        <v>-24.02234161350845</v>
      </c>
      <c r="GF619">
        <v>3.029016164559212</v>
      </c>
      <c r="GG619">
        <v>0</v>
      </c>
      <c r="GH619">
        <v>259.1364705882353</v>
      </c>
      <c r="GI619">
        <v>2.2005805914148</v>
      </c>
      <c r="GJ619">
        <v>0.3010990881747334</v>
      </c>
      <c r="GK619">
        <v>-1</v>
      </c>
      <c r="GL619">
        <v>0.97651295</v>
      </c>
      <c r="GM619">
        <v>-0.1094392570356475</v>
      </c>
      <c r="GN619">
        <v>0.0125175032613337</v>
      </c>
      <c r="GO619">
        <v>0</v>
      </c>
      <c r="GP619">
        <v>0</v>
      </c>
      <c r="GQ619">
        <v>2</v>
      </c>
      <c r="GR619" t="s">
        <v>450</v>
      </c>
      <c r="GS619">
        <v>3.13598</v>
      </c>
      <c r="GT619">
        <v>2.68916</v>
      </c>
      <c r="GU619">
        <v>0.0942804</v>
      </c>
      <c r="GV619">
        <v>0.0964516</v>
      </c>
      <c r="GW619">
        <v>0.103091</v>
      </c>
      <c r="GX619">
        <v>0.0987451</v>
      </c>
      <c r="GY619">
        <v>28798.5</v>
      </c>
      <c r="GZ619">
        <v>28783.5</v>
      </c>
      <c r="HA619">
        <v>29555.8</v>
      </c>
      <c r="HB619">
        <v>29437.7</v>
      </c>
      <c r="HC619">
        <v>35020.5</v>
      </c>
      <c r="HD619">
        <v>35141</v>
      </c>
      <c r="HE619">
        <v>41587.8</v>
      </c>
      <c r="HF619">
        <v>41823.6</v>
      </c>
      <c r="HG619">
        <v>1.92805</v>
      </c>
      <c r="HH619">
        <v>1.8885</v>
      </c>
      <c r="HI619">
        <v>0.118241</v>
      </c>
      <c r="HJ619">
        <v>0</v>
      </c>
      <c r="HK619">
        <v>28.0602</v>
      </c>
      <c r="HL619">
        <v>999.9</v>
      </c>
      <c r="HM619">
        <v>53</v>
      </c>
      <c r="HN619">
        <v>31.1</v>
      </c>
      <c r="HO619">
        <v>26.4326</v>
      </c>
      <c r="HP619">
        <v>62.0588</v>
      </c>
      <c r="HQ619">
        <v>25.6691</v>
      </c>
      <c r="HR619">
        <v>1</v>
      </c>
      <c r="HS619">
        <v>0.0579802</v>
      </c>
      <c r="HT619">
        <v>-0.750406</v>
      </c>
      <c r="HU619">
        <v>20.3399</v>
      </c>
      <c r="HV619">
        <v>5.21804</v>
      </c>
      <c r="HW619">
        <v>12.0134</v>
      </c>
      <c r="HX619">
        <v>4.98885</v>
      </c>
      <c r="HY619">
        <v>3.28785</v>
      </c>
      <c r="HZ619">
        <v>9999</v>
      </c>
      <c r="IA619">
        <v>9999</v>
      </c>
      <c r="IB619">
        <v>9999</v>
      </c>
      <c r="IC619">
        <v>7.5</v>
      </c>
      <c r="ID619">
        <v>1.86756</v>
      </c>
      <c r="IE619">
        <v>1.86674</v>
      </c>
      <c r="IF619">
        <v>1.866</v>
      </c>
      <c r="IG619">
        <v>1.866</v>
      </c>
      <c r="IH619">
        <v>1.86784</v>
      </c>
      <c r="II619">
        <v>1.87027</v>
      </c>
      <c r="IJ619">
        <v>1.86893</v>
      </c>
      <c r="IK619">
        <v>1.87042</v>
      </c>
      <c r="IL619">
        <v>0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-0.346</v>
      </c>
      <c r="IZ619">
        <v>0.1161</v>
      </c>
      <c r="JA619">
        <v>-0.08430758455233166</v>
      </c>
      <c r="JB619">
        <v>-0.0005046786976645747</v>
      </c>
      <c r="JC619">
        <v>-2.788243218172637E-07</v>
      </c>
      <c r="JD619">
        <v>-1.458253586176284E-11</v>
      </c>
      <c r="JE619">
        <v>-0.06436460862781151</v>
      </c>
      <c r="JF619">
        <v>-0.004978686969522418</v>
      </c>
      <c r="JG619">
        <v>0.0008967905392753483</v>
      </c>
      <c r="JH619">
        <v>-1.433903952826167E-05</v>
      </c>
      <c r="JI619">
        <v>4</v>
      </c>
      <c r="JJ619">
        <v>2332</v>
      </c>
      <c r="JK619">
        <v>1</v>
      </c>
      <c r="JL619">
        <v>26</v>
      </c>
      <c r="JM619">
        <v>193009.1</v>
      </c>
      <c r="JN619">
        <v>193009.2</v>
      </c>
      <c r="JO619">
        <v>1.09253</v>
      </c>
      <c r="JP619">
        <v>2.27783</v>
      </c>
      <c r="JQ619">
        <v>1.39648</v>
      </c>
      <c r="JR619">
        <v>2.34863</v>
      </c>
      <c r="JS619">
        <v>1.49536</v>
      </c>
      <c r="JT619">
        <v>2.71606</v>
      </c>
      <c r="JU619">
        <v>36.4578</v>
      </c>
      <c r="JV619">
        <v>24.07</v>
      </c>
      <c r="JW619">
        <v>18</v>
      </c>
      <c r="JX619">
        <v>490.096</v>
      </c>
      <c r="JY619">
        <v>455.249</v>
      </c>
      <c r="JZ619">
        <v>28.2658</v>
      </c>
      <c r="KA619">
        <v>28.346</v>
      </c>
      <c r="KB619">
        <v>30</v>
      </c>
      <c r="KC619">
        <v>28.254</v>
      </c>
      <c r="KD619">
        <v>28.1912</v>
      </c>
      <c r="KE619">
        <v>21.995</v>
      </c>
      <c r="KF619">
        <v>25.1232</v>
      </c>
      <c r="KG619">
        <v>81.7264</v>
      </c>
      <c r="KH619">
        <v>28.2698</v>
      </c>
      <c r="KI619">
        <v>460.223</v>
      </c>
      <c r="KJ619">
        <v>21.7972</v>
      </c>
      <c r="KK619">
        <v>101.009</v>
      </c>
      <c r="KL619">
        <v>100.571</v>
      </c>
    </row>
    <row r="620" spans="1:298">
      <c r="A620">
        <v>604</v>
      </c>
      <c r="B620">
        <v>1758827978.1</v>
      </c>
      <c r="C620">
        <v>14943</v>
      </c>
      <c r="D620" t="s">
        <v>1658</v>
      </c>
      <c r="E620" t="s">
        <v>1659</v>
      </c>
      <c r="F620">
        <v>5</v>
      </c>
      <c r="G620" t="s">
        <v>1605</v>
      </c>
      <c r="H620" t="s">
        <v>437</v>
      </c>
      <c r="I620" t="s">
        <v>438</v>
      </c>
      <c r="J620">
        <v>1758827970.6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452.5466148463335</v>
      </c>
      <c r="AL620">
        <v>436.6541878787878</v>
      </c>
      <c r="AM620">
        <v>2.039784720418472</v>
      </c>
      <c r="AN620">
        <v>65.06514289948227</v>
      </c>
      <c r="AO620">
        <f>(AQ620 - AP620 + DZ620*1E3/(8.314*(EB620+273.15)) * AS620/DY620 * AR620) * DY620/(100*DM620) * 1000/(1000 - AQ620)</f>
        <v>0</v>
      </c>
      <c r="AP620">
        <v>21.78571849027788</v>
      </c>
      <c r="AQ620">
        <v>22.76572545454545</v>
      </c>
      <c r="AR620">
        <v>0.001201466465912909</v>
      </c>
      <c r="AS620">
        <v>107.7905059433307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1.91</v>
      </c>
      <c r="DN620">
        <v>0.5</v>
      </c>
      <c r="DO620" t="s">
        <v>440</v>
      </c>
      <c r="DP620">
        <v>2</v>
      </c>
      <c r="DQ620" t="b">
        <v>1</v>
      </c>
      <c r="DR620">
        <v>1758827970.6</v>
      </c>
      <c r="DS620">
        <v>417.1397777777777</v>
      </c>
      <c r="DT620">
        <v>431.5340370370371</v>
      </c>
      <c r="DU620">
        <v>22.73722962962963</v>
      </c>
      <c r="DV620">
        <v>21.76652962962963</v>
      </c>
      <c r="DW620">
        <v>417.4844814814815</v>
      </c>
      <c r="DX620">
        <v>22.6213</v>
      </c>
      <c r="DY620">
        <v>500.0049629629629</v>
      </c>
      <c r="DZ620">
        <v>90.97651851851852</v>
      </c>
      <c r="EA620">
        <v>0.02893063703703704</v>
      </c>
      <c r="EB620">
        <v>29.53742222222223</v>
      </c>
      <c r="EC620">
        <v>29.98227037037038</v>
      </c>
      <c r="ED620">
        <v>999.9000000000001</v>
      </c>
      <c r="EE620">
        <v>0</v>
      </c>
      <c r="EF620">
        <v>0</v>
      </c>
      <c r="EG620">
        <v>10002.78</v>
      </c>
      <c r="EH620">
        <v>0</v>
      </c>
      <c r="EI620">
        <v>11.635</v>
      </c>
      <c r="EJ620">
        <v>-14.39406111111111</v>
      </c>
      <c r="EK620">
        <v>426.8452592592593</v>
      </c>
      <c r="EL620">
        <v>441.1361481481482</v>
      </c>
      <c r="EM620">
        <v>0.9707101851851851</v>
      </c>
      <c r="EN620">
        <v>431.5340370370371</v>
      </c>
      <c r="EO620">
        <v>21.76652962962963</v>
      </c>
      <c r="EP620">
        <v>2.068555185185185</v>
      </c>
      <c r="EQ620">
        <v>1.980242962962963</v>
      </c>
      <c r="ER620">
        <v>17.97907777777778</v>
      </c>
      <c r="ES620">
        <v>17.28722962962963</v>
      </c>
      <c r="ET620">
        <v>1999.998518518519</v>
      </c>
      <c r="EU620">
        <v>0.9799993333333332</v>
      </c>
      <c r="EV620">
        <v>0.02000057777777777</v>
      </c>
      <c r="EW620">
        <v>0</v>
      </c>
      <c r="EX620">
        <v>259.3481481481481</v>
      </c>
      <c r="EY620">
        <v>5.00097</v>
      </c>
      <c r="EZ620">
        <v>5286.327407407407</v>
      </c>
      <c r="FA620">
        <v>16707.58518518518</v>
      </c>
      <c r="FB620">
        <v>40.31199999999999</v>
      </c>
      <c r="FC620">
        <v>40.68699999999999</v>
      </c>
      <c r="FD620">
        <v>40.25</v>
      </c>
      <c r="FE620">
        <v>40.31199999999999</v>
      </c>
      <c r="FF620">
        <v>40.875</v>
      </c>
      <c r="FG620">
        <v>1955.098518518519</v>
      </c>
      <c r="FH620">
        <v>39.9</v>
      </c>
      <c r="FI620">
        <v>0</v>
      </c>
      <c r="FJ620">
        <v>1758827979.6</v>
      </c>
      <c r="FK620">
        <v>0</v>
      </c>
      <c r="FL620">
        <v>259.32116</v>
      </c>
      <c r="FM620">
        <v>0.9822307649283836</v>
      </c>
      <c r="FN620">
        <v>24.02615387930755</v>
      </c>
      <c r="FO620">
        <v>5286.5188</v>
      </c>
      <c r="FP620">
        <v>15</v>
      </c>
      <c r="FQ620">
        <v>0</v>
      </c>
      <c r="FR620" t="s">
        <v>441</v>
      </c>
      <c r="FS620">
        <v>1747247426.5</v>
      </c>
      <c r="FT620">
        <v>1747247420.5</v>
      </c>
      <c r="FU620">
        <v>0</v>
      </c>
      <c r="FV620">
        <v>1.027</v>
      </c>
      <c r="FW620">
        <v>0.031</v>
      </c>
      <c r="FX620">
        <v>0.02</v>
      </c>
      <c r="FY620">
        <v>0.05</v>
      </c>
      <c r="FZ620">
        <v>420</v>
      </c>
      <c r="GA620">
        <v>16</v>
      </c>
      <c r="GB620">
        <v>0.01</v>
      </c>
      <c r="GC620">
        <v>0.1</v>
      </c>
      <c r="GD620">
        <v>-11.7084855</v>
      </c>
      <c r="GE620">
        <v>-59.76315714821762</v>
      </c>
      <c r="GF620">
        <v>6.20172317897008</v>
      </c>
      <c r="GG620">
        <v>0</v>
      </c>
      <c r="GH620">
        <v>259.2848529411765</v>
      </c>
      <c r="GI620">
        <v>0.833292586187845</v>
      </c>
      <c r="GJ620">
        <v>0.2271871646582774</v>
      </c>
      <c r="GK620">
        <v>-1</v>
      </c>
      <c r="GL620">
        <v>0.9713670249999999</v>
      </c>
      <c r="GM620">
        <v>-0.0280256848030033</v>
      </c>
      <c r="GN620">
        <v>0.008476650191813682</v>
      </c>
      <c r="GO620">
        <v>1</v>
      </c>
      <c r="GP620">
        <v>1</v>
      </c>
      <c r="GQ620">
        <v>2</v>
      </c>
      <c r="GR620" t="s">
        <v>442</v>
      </c>
      <c r="GS620">
        <v>3.13597</v>
      </c>
      <c r="GT620">
        <v>2.68923</v>
      </c>
      <c r="GU620">
        <v>0.0959668</v>
      </c>
      <c r="GV620">
        <v>0.09912890000000001</v>
      </c>
      <c r="GW620">
        <v>0.103139</v>
      </c>
      <c r="GX620">
        <v>0.0987434</v>
      </c>
      <c r="GY620">
        <v>28744.8</v>
      </c>
      <c r="GZ620">
        <v>28698.6</v>
      </c>
      <c r="HA620">
        <v>29555.7</v>
      </c>
      <c r="HB620">
        <v>29438.1</v>
      </c>
      <c r="HC620">
        <v>35018.5</v>
      </c>
      <c r="HD620">
        <v>35141.2</v>
      </c>
      <c r="HE620">
        <v>41587.6</v>
      </c>
      <c r="HF620">
        <v>41823.8</v>
      </c>
      <c r="HG620">
        <v>1.92827</v>
      </c>
      <c r="HH620">
        <v>1.88895</v>
      </c>
      <c r="HI620">
        <v>0.117887</v>
      </c>
      <c r="HJ620">
        <v>0</v>
      </c>
      <c r="HK620">
        <v>28.0649</v>
      </c>
      <c r="HL620">
        <v>999.9</v>
      </c>
      <c r="HM620">
        <v>53</v>
      </c>
      <c r="HN620">
        <v>31.1</v>
      </c>
      <c r="HO620">
        <v>26.4319</v>
      </c>
      <c r="HP620">
        <v>61.9788</v>
      </c>
      <c r="HQ620">
        <v>25.625</v>
      </c>
      <c r="HR620">
        <v>1</v>
      </c>
      <c r="HS620">
        <v>0.058064</v>
      </c>
      <c r="HT620">
        <v>-0.728927</v>
      </c>
      <c r="HU620">
        <v>20.34</v>
      </c>
      <c r="HV620">
        <v>5.21849</v>
      </c>
      <c r="HW620">
        <v>12.012</v>
      </c>
      <c r="HX620">
        <v>4.98925</v>
      </c>
      <c r="HY620">
        <v>3.28785</v>
      </c>
      <c r="HZ620">
        <v>9999</v>
      </c>
      <c r="IA620">
        <v>9999</v>
      </c>
      <c r="IB620">
        <v>9999</v>
      </c>
      <c r="IC620">
        <v>7.5</v>
      </c>
      <c r="ID620">
        <v>1.86755</v>
      </c>
      <c r="IE620">
        <v>1.86676</v>
      </c>
      <c r="IF620">
        <v>1.866</v>
      </c>
      <c r="IG620">
        <v>1.866</v>
      </c>
      <c r="IH620">
        <v>1.86784</v>
      </c>
      <c r="II620">
        <v>1.87027</v>
      </c>
      <c r="IJ620">
        <v>1.86894</v>
      </c>
      <c r="IK620">
        <v>1.87042</v>
      </c>
      <c r="IL620">
        <v>0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-0.353</v>
      </c>
      <c r="IZ620">
        <v>0.1163</v>
      </c>
      <c r="JA620">
        <v>-0.08430758455233166</v>
      </c>
      <c r="JB620">
        <v>-0.0005046786976645747</v>
      </c>
      <c r="JC620">
        <v>-2.788243218172637E-07</v>
      </c>
      <c r="JD620">
        <v>-1.458253586176284E-11</v>
      </c>
      <c r="JE620">
        <v>-0.06436460862781151</v>
      </c>
      <c r="JF620">
        <v>-0.004978686969522418</v>
      </c>
      <c r="JG620">
        <v>0.0008967905392753483</v>
      </c>
      <c r="JH620">
        <v>-1.433903952826167E-05</v>
      </c>
      <c r="JI620">
        <v>4</v>
      </c>
      <c r="JJ620">
        <v>2332</v>
      </c>
      <c r="JK620">
        <v>1</v>
      </c>
      <c r="JL620">
        <v>26</v>
      </c>
      <c r="JM620">
        <v>193009.2</v>
      </c>
      <c r="JN620">
        <v>193009.3</v>
      </c>
      <c r="JO620">
        <v>1.12671</v>
      </c>
      <c r="JP620">
        <v>2.27295</v>
      </c>
      <c r="JQ620">
        <v>1.39648</v>
      </c>
      <c r="JR620">
        <v>2.34863</v>
      </c>
      <c r="JS620">
        <v>1.49536</v>
      </c>
      <c r="JT620">
        <v>2.70752</v>
      </c>
      <c r="JU620">
        <v>36.4578</v>
      </c>
      <c r="JV620">
        <v>24.07</v>
      </c>
      <c r="JW620">
        <v>18</v>
      </c>
      <c r="JX620">
        <v>490.223</v>
      </c>
      <c r="JY620">
        <v>455.513</v>
      </c>
      <c r="JZ620">
        <v>28.2794</v>
      </c>
      <c r="KA620">
        <v>28.3442</v>
      </c>
      <c r="KB620">
        <v>30</v>
      </c>
      <c r="KC620">
        <v>28.2522</v>
      </c>
      <c r="KD620">
        <v>28.1888</v>
      </c>
      <c r="KE620">
        <v>22.6085</v>
      </c>
      <c r="KF620">
        <v>25.1232</v>
      </c>
      <c r="KG620">
        <v>81.7264</v>
      </c>
      <c r="KH620">
        <v>28.2792</v>
      </c>
      <c r="KI620">
        <v>473.598</v>
      </c>
      <c r="KJ620">
        <v>21.7972</v>
      </c>
      <c r="KK620">
        <v>101.008</v>
      </c>
      <c r="KL620">
        <v>100.571</v>
      </c>
    </row>
    <row r="621" spans="1:298">
      <c r="A621">
        <v>605</v>
      </c>
      <c r="B621">
        <v>1758827983.1</v>
      </c>
      <c r="C621">
        <v>14948</v>
      </c>
      <c r="D621" t="s">
        <v>1660</v>
      </c>
      <c r="E621" t="s">
        <v>1661</v>
      </c>
      <c r="F621">
        <v>5</v>
      </c>
      <c r="G621" t="s">
        <v>1605</v>
      </c>
      <c r="H621" t="s">
        <v>437</v>
      </c>
      <c r="I621" t="s">
        <v>438</v>
      </c>
      <c r="J621">
        <v>1758827975.314285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469.2903573695532</v>
      </c>
      <c r="AL621">
        <v>450.1269393939395</v>
      </c>
      <c r="AM621">
        <v>2.761724872514309</v>
      </c>
      <c r="AN621">
        <v>65.06514289948227</v>
      </c>
      <c r="AO621">
        <f>(AQ621 - AP621 + DZ621*1E3/(8.314*(EB621+273.15)) * AS621/DY621 * AR621) * DY621/(100*DM621) * 1000/(1000 - AQ621)</f>
        <v>0</v>
      </c>
      <c r="AP621">
        <v>21.78579780601302</v>
      </c>
      <c r="AQ621">
        <v>22.7790296969697</v>
      </c>
      <c r="AR621">
        <v>0.0005460480235845898</v>
      </c>
      <c r="AS621">
        <v>107.7905059433307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1.91</v>
      </c>
      <c r="DN621">
        <v>0.5</v>
      </c>
      <c r="DO621" t="s">
        <v>440</v>
      </c>
      <c r="DP621">
        <v>2</v>
      </c>
      <c r="DQ621" t="b">
        <v>1</v>
      </c>
      <c r="DR621">
        <v>1758827975.314285</v>
      </c>
      <c r="DS621">
        <v>423.7007857142858</v>
      </c>
      <c r="DT621">
        <v>444.1991785714287</v>
      </c>
      <c r="DU621">
        <v>22.75531428571429</v>
      </c>
      <c r="DV621">
        <v>21.78206785714286</v>
      </c>
      <c r="DW621">
        <v>424.0503571428572</v>
      </c>
      <c r="DX621">
        <v>22.63915357142858</v>
      </c>
      <c r="DY621">
        <v>500.0024285714285</v>
      </c>
      <c r="DZ621">
        <v>90.97704999999999</v>
      </c>
      <c r="EA621">
        <v>0.02895589285714286</v>
      </c>
      <c r="EB621">
        <v>29.54082142857143</v>
      </c>
      <c r="EC621">
        <v>29.98591428571428</v>
      </c>
      <c r="ED621">
        <v>999.9000000000002</v>
      </c>
      <c r="EE621">
        <v>0</v>
      </c>
      <c r="EF621">
        <v>0</v>
      </c>
      <c r="EG621">
        <v>10001.98428571428</v>
      </c>
      <c r="EH621">
        <v>0</v>
      </c>
      <c r="EI621">
        <v>11.635</v>
      </c>
      <c r="EJ621">
        <v>-20.49830714285714</v>
      </c>
      <c r="EK621">
        <v>433.5668214285715</v>
      </c>
      <c r="EL621">
        <v>454.0901428571429</v>
      </c>
      <c r="EM621">
        <v>0.9732609285714285</v>
      </c>
      <c r="EN621">
        <v>444.1991785714287</v>
      </c>
      <c r="EO621">
        <v>21.78206785714286</v>
      </c>
      <c r="EP621">
        <v>2.070213571428571</v>
      </c>
      <c r="EQ621">
        <v>1.981667857142857</v>
      </c>
      <c r="ER621">
        <v>17.99181785714286</v>
      </c>
      <c r="ES621">
        <v>17.29861071428572</v>
      </c>
      <c r="ET621">
        <v>1999.998928571429</v>
      </c>
      <c r="EU621">
        <v>0.9799993214285713</v>
      </c>
      <c r="EV621">
        <v>0.02000058928571428</v>
      </c>
      <c r="EW621">
        <v>0</v>
      </c>
      <c r="EX621">
        <v>259.3863214285715</v>
      </c>
      <c r="EY621">
        <v>5.00097</v>
      </c>
      <c r="EZ621">
        <v>5288.177142857144</v>
      </c>
      <c r="FA621">
        <v>16707.58571428571</v>
      </c>
      <c r="FB621">
        <v>40.31199999999999</v>
      </c>
      <c r="FC621">
        <v>40.68699999999999</v>
      </c>
      <c r="FD621">
        <v>40.25</v>
      </c>
      <c r="FE621">
        <v>40.30757142857142</v>
      </c>
      <c r="FF621">
        <v>40.875</v>
      </c>
      <c r="FG621">
        <v>1955.098928571428</v>
      </c>
      <c r="FH621">
        <v>39.9</v>
      </c>
      <c r="FI621">
        <v>0</v>
      </c>
      <c r="FJ621">
        <v>1758827984.4</v>
      </c>
      <c r="FK621">
        <v>0</v>
      </c>
      <c r="FL621">
        <v>259.37312</v>
      </c>
      <c r="FM621">
        <v>-0.02169231372685622</v>
      </c>
      <c r="FN621">
        <v>20.01923074981989</v>
      </c>
      <c r="FO621">
        <v>5288.3912</v>
      </c>
      <c r="FP621">
        <v>15</v>
      </c>
      <c r="FQ621">
        <v>0</v>
      </c>
      <c r="FR621" t="s">
        <v>441</v>
      </c>
      <c r="FS621">
        <v>1747247426.5</v>
      </c>
      <c r="FT621">
        <v>1747247420.5</v>
      </c>
      <c r="FU621">
        <v>0</v>
      </c>
      <c r="FV621">
        <v>1.027</v>
      </c>
      <c r="FW621">
        <v>0.031</v>
      </c>
      <c r="FX621">
        <v>0.02</v>
      </c>
      <c r="FY621">
        <v>0.05</v>
      </c>
      <c r="FZ621">
        <v>420</v>
      </c>
      <c r="GA621">
        <v>16</v>
      </c>
      <c r="GB621">
        <v>0.01</v>
      </c>
      <c r="GC621">
        <v>0.1</v>
      </c>
      <c r="GD621">
        <v>-16.93240804878049</v>
      </c>
      <c r="GE621">
        <v>-77.96662432055746</v>
      </c>
      <c r="GF621">
        <v>7.786387526671998</v>
      </c>
      <c r="GG621">
        <v>0</v>
      </c>
      <c r="GH621">
        <v>259.3137647058824</v>
      </c>
      <c r="GI621">
        <v>0.5572803626470473</v>
      </c>
      <c r="GJ621">
        <v>0.1994188702534145</v>
      </c>
      <c r="GK621">
        <v>-1</v>
      </c>
      <c r="GL621">
        <v>0.974741463414634</v>
      </c>
      <c r="GM621">
        <v>0.04091793031358746</v>
      </c>
      <c r="GN621">
        <v>0.01090014098386685</v>
      </c>
      <c r="GO621">
        <v>1</v>
      </c>
      <c r="GP621">
        <v>1</v>
      </c>
      <c r="GQ621">
        <v>2</v>
      </c>
      <c r="GR621" t="s">
        <v>442</v>
      </c>
      <c r="GS621">
        <v>3.13589</v>
      </c>
      <c r="GT621">
        <v>2.68935</v>
      </c>
      <c r="GU621">
        <v>0.09822699999999999</v>
      </c>
      <c r="GV621">
        <v>0.101808</v>
      </c>
      <c r="GW621">
        <v>0.103182</v>
      </c>
      <c r="GX621">
        <v>0.0987454</v>
      </c>
      <c r="GY621">
        <v>28673.2</v>
      </c>
      <c r="GZ621">
        <v>28612.9</v>
      </c>
      <c r="HA621">
        <v>29556</v>
      </c>
      <c r="HB621">
        <v>29437.7</v>
      </c>
      <c r="HC621">
        <v>35017</v>
      </c>
      <c r="HD621">
        <v>35141</v>
      </c>
      <c r="HE621">
        <v>41587.8</v>
      </c>
      <c r="HF621">
        <v>41823.5</v>
      </c>
      <c r="HG621">
        <v>1.92798</v>
      </c>
      <c r="HH621">
        <v>1.88915</v>
      </c>
      <c r="HI621">
        <v>0.117719</v>
      </c>
      <c r="HJ621">
        <v>0</v>
      </c>
      <c r="HK621">
        <v>28.0707</v>
      </c>
      <c r="HL621">
        <v>999.9</v>
      </c>
      <c r="HM621">
        <v>53</v>
      </c>
      <c r="HN621">
        <v>31.1</v>
      </c>
      <c r="HO621">
        <v>26.4325</v>
      </c>
      <c r="HP621">
        <v>62.1088</v>
      </c>
      <c r="HQ621">
        <v>25.6851</v>
      </c>
      <c r="HR621">
        <v>1</v>
      </c>
      <c r="HS621">
        <v>0.058003</v>
      </c>
      <c r="HT621">
        <v>-0.721329</v>
      </c>
      <c r="HU621">
        <v>20.3399</v>
      </c>
      <c r="HV621">
        <v>5.21669</v>
      </c>
      <c r="HW621">
        <v>12.0117</v>
      </c>
      <c r="HX621">
        <v>4.98915</v>
      </c>
      <c r="HY621">
        <v>3.28795</v>
      </c>
      <c r="HZ621">
        <v>9999</v>
      </c>
      <c r="IA621">
        <v>9999</v>
      </c>
      <c r="IB621">
        <v>9999</v>
      </c>
      <c r="IC621">
        <v>7.5</v>
      </c>
      <c r="ID621">
        <v>1.86753</v>
      </c>
      <c r="IE621">
        <v>1.86674</v>
      </c>
      <c r="IF621">
        <v>1.866</v>
      </c>
      <c r="IG621">
        <v>1.866</v>
      </c>
      <c r="IH621">
        <v>1.86784</v>
      </c>
      <c r="II621">
        <v>1.87027</v>
      </c>
      <c r="IJ621">
        <v>1.86894</v>
      </c>
      <c r="IK621">
        <v>1.87042</v>
      </c>
      <c r="IL621">
        <v>0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-0.363</v>
      </c>
      <c r="IZ621">
        <v>0.1165</v>
      </c>
      <c r="JA621">
        <v>-0.08430758455233166</v>
      </c>
      <c r="JB621">
        <v>-0.0005046786976645747</v>
      </c>
      <c r="JC621">
        <v>-2.788243218172637E-07</v>
      </c>
      <c r="JD621">
        <v>-1.458253586176284E-11</v>
      </c>
      <c r="JE621">
        <v>-0.06436460862781151</v>
      </c>
      <c r="JF621">
        <v>-0.004978686969522418</v>
      </c>
      <c r="JG621">
        <v>0.0008967905392753483</v>
      </c>
      <c r="JH621">
        <v>-1.433903952826167E-05</v>
      </c>
      <c r="JI621">
        <v>4</v>
      </c>
      <c r="JJ621">
        <v>2332</v>
      </c>
      <c r="JK621">
        <v>1</v>
      </c>
      <c r="JL621">
        <v>26</v>
      </c>
      <c r="JM621">
        <v>193009.3</v>
      </c>
      <c r="JN621">
        <v>193009.4</v>
      </c>
      <c r="JO621">
        <v>1.15723</v>
      </c>
      <c r="JP621">
        <v>2.28394</v>
      </c>
      <c r="JQ621">
        <v>1.39648</v>
      </c>
      <c r="JR621">
        <v>2.34741</v>
      </c>
      <c r="JS621">
        <v>1.49536</v>
      </c>
      <c r="JT621">
        <v>2.55615</v>
      </c>
      <c r="JU621">
        <v>36.4578</v>
      </c>
      <c r="JV621">
        <v>24.0612</v>
      </c>
      <c r="JW621">
        <v>18</v>
      </c>
      <c r="JX621">
        <v>490.015</v>
      </c>
      <c r="JY621">
        <v>455.62</v>
      </c>
      <c r="JZ621">
        <v>28.2878</v>
      </c>
      <c r="KA621">
        <v>28.342</v>
      </c>
      <c r="KB621">
        <v>30</v>
      </c>
      <c r="KC621">
        <v>28.2498</v>
      </c>
      <c r="KD621">
        <v>28.1865</v>
      </c>
      <c r="KE621">
        <v>23.2938</v>
      </c>
      <c r="KF621">
        <v>25.1232</v>
      </c>
      <c r="KG621">
        <v>81.7264</v>
      </c>
      <c r="KH621">
        <v>28.2878</v>
      </c>
      <c r="KI621">
        <v>493.74</v>
      </c>
      <c r="KJ621">
        <v>21.7972</v>
      </c>
      <c r="KK621">
        <v>101.009</v>
      </c>
      <c r="KL621">
        <v>100.57</v>
      </c>
    </row>
    <row r="622" spans="1:298">
      <c r="A622">
        <v>606</v>
      </c>
      <c r="B622">
        <v>1758827988.1</v>
      </c>
      <c r="C622">
        <v>14953</v>
      </c>
      <c r="D622" t="s">
        <v>1662</v>
      </c>
      <c r="E622" t="s">
        <v>1663</v>
      </c>
      <c r="F622">
        <v>5</v>
      </c>
      <c r="G622" t="s">
        <v>1605</v>
      </c>
      <c r="H622" t="s">
        <v>437</v>
      </c>
      <c r="I622" t="s">
        <v>438</v>
      </c>
      <c r="J622">
        <v>1758827980.6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486.4650100772154</v>
      </c>
      <c r="AL622">
        <v>465.4458303030301</v>
      </c>
      <c r="AM622">
        <v>3.102838501169527</v>
      </c>
      <c r="AN622">
        <v>65.06514289948227</v>
      </c>
      <c r="AO622">
        <f>(AQ622 - AP622 + DZ622*1E3/(8.314*(EB622+273.15)) * AS622/DY622 * AR622) * DY622/(100*DM622) * 1000/(1000 - AQ622)</f>
        <v>0</v>
      </c>
      <c r="AP622">
        <v>21.7857202966592</v>
      </c>
      <c r="AQ622">
        <v>22.78680787878787</v>
      </c>
      <c r="AR622">
        <v>0.0001888840562835466</v>
      </c>
      <c r="AS622">
        <v>107.7905059433307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1.91</v>
      </c>
      <c r="DN622">
        <v>0.5</v>
      </c>
      <c r="DO622" t="s">
        <v>440</v>
      </c>
      <c r="DP622">
        <v>2</v>
      </c>
      <c r="DQ622" t="b">
        <v>1</v>
      </c>
      <c r="DR622">
        <v>1758827980.6</v>
      </c>
      <c r="DS622">
        <v>435.2182592592592</v>
      </c>
      <c r="DT622">
        <v>461.1854444444444</v>
      </c>
      <c r="DU622">
        <v>22.77278148148148</v>
      </c>
      <c r="DV622">
        <v>21.78573703703704</v>
      </c>
      <c r="DW622">
        <v>435.5765555555555</v>
      </c>
      <c r="DX622">
        <v>22.65637777777778</v>
      </c>
      <c r="DY622">
        <v>499.9952222222222</v>
      </c>
      <c r="DZ622">
        <v>90.97715185185187</v>
      </c>
      <c r="EA622">
        <v>0.02887942222222222</v>
      </c>
      <c r="EB622">
        <v>29.54207037037036</v>
      </c>
      <c r="EC622">
        <v>29.98916666666667</v>
      </c>
      <c r="ED622">
        <v>999.9000000000001</v>
      </c>
      <c r="EE622">
        <v>0</v>
      </c>
      <c r="EF622">
        <v>0</v>
      </c>
      <c r="EG622">
        <v>10006.4737037037</v>
      </c>
      <c r="EH622">
        <v>0</v>
      </c>
      <c r="EI622">
        <v>11.63452962962963</v>
      </c>
      <c r="EJ622">
        <v>-25.96708518518518</v>
      </c>
      <c r="EK622">
        <v>445.3604444444445</v>
      </c>
      <c r="EL622">
        <v>471.4562962962962</v>
      </c>
      <c r="EM622">
        <v>0.987053925925926</v>
      </c>
      <c r="EN622">
        <v>461.1854444444444</v>
      </c>
      <c r="EO622">
        <v>21.78573703703704</v>
      </c>
      <c r="EP622">
        <v>2.071804074074074</v>
      </c>
      <c r="EQ622">
        <v>1.982004444444444</v>
      </c>
      <c r="ER622">
        <v>18.00403703703704</v>
      </c>
      <c r="ES622">
        <v>17.30128888888889</v>
      </c>
      <c r="ET622">
        <v>1999.98962962963</v>
      </c>
      <c r="EU622">
        <v>0.9799992222222221</v>
      </c>
      <c r="EV622">
        <v>0.02000068518518518</v>
      </c>
      <c r="EW622">
        <v>0</v>
      </c>
      <c r="EX622">
        <v>259.4217037037038</v>
      </c>
      <c r="EY622">
        <v>5.00097</v>
      </c>
      <c r="EZ622">
        <v>5289.907037037035</v>
      </c>
      <c r="FA622">
        <v>16707.50370370371</v>
      </c>
      <c r="FB622">
        <v>40.31199999999999</v>
      </c>
      <c r="FC622">
        <v>40.68699999999999</v>
      </c>
      <c r="FD622">
        <v>40.25</v>
      </c>
      <c r="FE622">
        <v>40.3074074074074</v>
      </c>
      <c r="FF622">
        <v>40.875</v>
      </c>
      <c r="FG622">
        <v>1955.08962962963</v>
      </c>
      <c r="FH622">
        <v>39.9</v>
      </c>
      <c r="FI622">
        <v>0</v>
      </c>
      <c r="FJ622">
        <v>1758827989.2</v>
      </c>
      <c r="FK622">
        <v>0</v>
      </c>
      <c r="FL622">
        <v>259.42696</v>
      </c>
      <c r="FM622">
        <v>1.232307705145901</v>
      </c>
      <c r="FN622">
        <v>19.85230770387042</v>
      </c>
      <c r="FO622">
        <v>5289.951599999999</v>
      </c>
      <c r="FP622">
        <v>15</v>
      </c>
      <c r="FQ622">
        <v>0</v>
      </c>
      <c r="FR622" t="s">
        <v>441</v>
      </c>
      <c r="FS622">
        <v>1747247426.5</v>
      </c>
      <c r="FT622">
        <v>1747247420.5</v>
      </c>
      <c r="FU622">
        <v>0</v>
      </c>
      <c r="FV622">
        <v>1.027</v>
      </c>
      <c r="FW622">
        <v>0.031</v>
      </c>
      <c r="FX622">
        <v>0.02</v>
      </c>
      <c r="FY622">
        <v>0.05</v>
      </c>
      <c r="FZ622">
        <v>420</v>
      </c>
      <c r="GA622">
        <v>16</v>
      </c>
      <c r="GB622">
        <v>0.01</v>
      </c>
      <c r="GC622">
        <v>0.1</v>
      </c>
      <c r="GD622">
        <v>-21.29307560975609</v>
      </c>
      <c r="GE622">
        <v>-68.36108717770031</v>
      </c>
      <c r="GF622">
        <v>6.9491462687213</v>
      </c>
      <c r="GG622">
        <v>0</v>
      </c>
      <c r="GH622">
        <v>259.3869117647059</v>
      </c>
      <c r="GI622">
        <v>1.051260503063496</v>
      </c>
      <c r="GJ622">
        <v>0.2487137934213966</v>
      </c>
      <c r="GK622">
        <v>-1</v>
      </c>
      <c r="GL622">
        <v>0.9779674146341465</v>
      </c>
      <c r="GM622">
        <v>0.1312114076655051</v>
      </c>
      <c r="GN622">
        <v>0.01427946656955384</v>
      </c>
      <c r="GO622">
        <v>0</v>
      </c>
      <c r="GP622">
        <v>0</v>
      </c>
      <c r="GQ622">
        <v>2</v>
      </c>
      <c r="GR622" t="s">
        <v>450</v>
      </c>
      <c r="GS622">
        <v>3.136</v>
      </c>
      <c r="GT622">
        <v>2.68888</v>
      </c>
      <c r="GU622">
        <v>0.100734</v>
      </c>
      <c r="GV622">
        <v>0.104505</v>
      </c>
      <c r="GW622">
        <v>0.103208</v>
      </c>
      <c r="GX622">
        <v>0.0987434</v>
      </c>
      <c r="GY622">
        <v>28593.1</v>
      </c>
      <c r="GZ622">
        <v>28526.9</v>
      </c>
      <c r="HA622">
        <v>29555.5</v>
      </c>
      <c r="HB622">
        <v>29437.7</v>
      </c>
      <c r="HC622">
        <v>35015.8</v>
      </c>
      <c r="HD622">
        <v>35141.1</v>
      </c>
      <c r="HE622">
        <v>41587.5</v>
      </c>
      <c r="HF622">
        <v>41823.6</v>
      </c>
      <c r="HG622">
        <v>1.92813</v>
      </c>
      <c r="HH622">
        <v>1.88868</v>
      </c>
      <c r="HI622">
        <v>0.11757</v>
      </c>
      <c r="HJ622">
        <v>0</v>
      </c>
      <c r="HK622">
        <v>28.0757</v>
      </c>
      <c r="HL622">
        <v>999.9</v>
      </c>
      <c r="HM622">
        <v>53</v>
      </c>
      <c r="HN622">
        <v>31.1</v>
      </c>
      <c r="HO622">
        <v>26.4295</v>
      </c>
      <c r="HP622">
        <v>61.8188</v>
      </c>
      <c r="HQ622">
        <v>25.7492</v>
      </c>
      <c r="HR622">
        <v>1</v>
      </c>
      <c r="HS622">
        <v>0.0579319</v>
      </c>
      <c r="HT622">
        <v>-0.718529</v>
      </c>
      <c r="HU622">
        <v>20.34</v>
      </c>
      <c r="HV622">
        <v>5.21729</v>
      </c>
      <c r="HW622">
        <v>12.0117</v>
      </c>
      <c r="HX622">
        <v>4.98905</v>
      </c>
      <c r="HY622">
        <v>3.28778</v>
      </c>
      <c r="HZ622">
        <v>9999</v>
      </c>
      <c r="IA622">
        <v>9999</v>
      </c>
      <c r="IB622">
        <v>9999</v>
      </c>
      <c r="IC622">
        <v>7.5</v>
      </c>
      <c r="ID622">
        <v>1.86756</v>
      </c>
      <c r="IE622">
        <v>1.86674</v>
      </c>
      <c r="IF622">
        <v>1.866</v>
      </c>
      <c r="IG622">
        <v>1.866</v>
      </c>
      <c r="IH622">
        <v>1.86785</v>
      </c>
      <c r="II622">
        <v>1.87027</v>
      </c>
      <c r="IJ622">
        <v>1.86895</v>
      </c>
      <c r="IK622">
        <v>1.87042</v>
      </c>
      <c r="IL622">
        <v>0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-0.375</v>
      </c>
      <c r="IZ622">
        <v>0.1166</v>
      </c>
      <c r="JA622">
        <v>-0.08430758455233166</v>
      </c>
      <c r="JB622">
        <v>-0.0005046786976645747</v>
      </c>
      <c r="JC622">
        <v>-2.788243218172637E-07</v>
      </c>
      <c r="JD622">
        <v>-1.458253586176284E-11</v>
      </c>
      <c r="JE622">
        <v>-0.06436460862781151</v>
      </c>
      <c r="JF622">
        <v>-0.004978686969522418</v>
      </c>
      <c r="JG622">
        <v>0.0008967905392753483</v>
      </c>
      <c r="JH622">
        <v>-1.433903952826167E-05</v>
      </c>
      <c r="JI622">
        <v>4</v>
      </c>
      <c r="JJ622">
        <v>2332</v>
      </c>
      <c r="JK622">
        <v>1</v>
      </c>
      <c r="JL622">
        <v>26</v>
      </c>
      <c r="JM622">
        <v>193009.4</v>
      </c>
      <c r="JN622">
        <v>193009.5</v>
      </c>
      <c r="JO622">
        <v>1.19141</v>
      </c>
      <c r="JP622">
        <v>2.28271</v>
      </c>
      <c r="JQ622">
        <v>1.39648</v>
      </c>
      <c r="JR622">
        <v>2.34863</v>
      </c>
      <c r="JS622">
        <v>1.49536</v>
      </c>
      <c r="JT622">
        <v>2.55493</v>
      </c>
      <c r="JU622">
        <v>36.4578</v>
      </c>
      <c r="JV622">
        <v>24.0612</v>
      </c>
      <c r="JW622">
        <v>18</v>
      </c>
      <c r="JX622">
        <v>490.09</v>
      </c>
      <c r="JY622">
        <v>455.303</v>
      </c>
      <c r="JZ622">
        <v>28.296</v>
      </c>
      <c r="KA622">
        <v>28.3396</v>
      </c>
      <c r="KB622">
        <v>29.9999</v>
      </c>
      <c r="KC622">
        <v>28.2474</v>
      </c>
      <c r="KD622">
        <v>28.1841</v>
      </c>
      <c r="KE622">
        <v>23.9098</v>
      </c>
      <c r="KF622">
        <v>25.1232</v>
      </c>
      <c r="KG622">
        <v>81.7264</v>
      </c>
      <c r="KH622">
        <v>28.296</v>
      </c>
      <c r="KI622">
        <v>507.099</v>
      </c>
      <c r="KJ622">
        <v>21.7972</v>
      </c>
      <c r="KK622">
        <v>101.008</v>
      </c>
      <c r="KL622">
        <v>100.57</v>
      </c>
    </row>
    <row r="623" spans="1:298">
      <c r="A623">
        <v>607</v>
      </c>
      <c r="B623">
        <v>1758827993.1</v>
      </c>
      <c r="C623">
        <v>14958</v>
      </c>
      <c r="D623" t="s">
        <v>1664</v>
      </c>
      <c r="E623" t="s">
        <v>1665</v>
      </c>
      <c r="F623">
        <v>5</v>
      </c>
      <c r="G623" t="s">
        <v>1605</v>
      </c>
      <c r="H623" t="s">
        <v>437</v>
      </c>
      <c r="I623" t="s">
        <v>438</v>
      </c>
      <c r="J623">
        <v>1758827985.314285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503.659811838539</v>
      </c>
      <c r="AL623">
        <v>481.8468848484847</v>
      </c>
      <c r="AM623">
        <v>3.305290413098047</v>
      </c>
      <c r="AN623">
        <v>65.06514289948227</v>
      </c>
      <c r="AO623">
        <f>(AQ623 - AP623 + DZ623*1E3/(8.314*(EB623+273.15)) * AS623/DY623 * AR623) * DY623/(100*DM623) * 1000/(1000 - AQ623)</f>
        <v>0</v>
      </c>
      <c r="AP623">
        <v>21.78411664542616</v>
      </c>
      <c r="AQ623">
        <v>22.79038727272727</v>
      </c>
      <c r="AR623">
        <v>6.739093571035584E-05</v>
      </c>
      <c r="AS623">
        <v>107.7905059433307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1.91</v>
      </c>
      <c r="DN623">
        <v>0.5</v>
      </c>
      <c r="DO623" t="s">
        <v>440</v>
      </c>
      <c r="DP623">
        <v>2</v>
      </c>
      <c r="DQ623" t="b">
        <v>1</v>
      </c>
      <c r="DR623">
        <v>1758827985.314285</v>
      </c>
      <c r="DS623">
        <v>448.3598571428571</v>
      </c>
      <c r="DT623">
        <v>476.9173571428572</v>
      </c>
      <c r="DU623">
        <v>22.78178214285714</v>
      </c>
      <c r="DV623">
        <v>21.78521785714286</v>
      </c>
      <c r="DW623">
        <v>448.7281785714285</v>
      </c>
      <c r="DX623">
        <v>22.66525000000001</v>
      </c>
      <c r="DY623">
        <v>499.9945000000001</v>
      </c>
      <c r="DZ623">
        <v>90.97767499999999</v>
      </c>
      <c r="EA623">
        <v>0.02876875714285714</v>
      </c>
      <c r="EB623">
        <v>29.54376428571428</v>
      </c>
      <c r="EC623">
        <v>29.99088214285715</v>
      </c>
      <c r="ED623">
        <v>999.9000000000002</v>
      </c>
      <c r="EE623">
        <v>0</v>
      </c>
      <c r="EF623">
        <v>0</v>
      </c>
      <c r="EG623">
        <v>10006.39821428571</v>
      </c>
      <c r="EH623">
        <v>0</v>
      </c>
      <c r="EI623">
        <v>11.62344285714286</v>
      </c>
      <c r="EJ623">
        <v>-28.55748928571429</v>
      </c>
      <c r="EK623">
        <v>458.8124285714285</v>
      </c>
      <c r="EL623">
        <v>487.5383214285714</v>
      </c>
      <c r="EM623">
        <v>0.9965733571428573</v>
      </c>
      <c r="EN623">
        <v>476.9173571428572</v>
      </c>
      <c r="EO623">
        <v>21.78521785714286</v>
      </c>
      <c r="EP623">
        <v>2.072633928571429</v>
      </c>
      <c r="EQ623">
        <v>1.981968214285715</v>
      </c>
      <c r="ER623">
        <v>18.01040714285714</v>
      </c>
      <c r="ES623">
        <v>17.30099642857143</v>
      </c>
      <c r="ET623">
        <v>1999.993928571429</v>
      </c>
      <c r="EU623">
        <v>0.9799992142857141</v>
      </c>
      <c r="EV623">
        <v>0.02000069285714285</v>
      </c>
      <c r="EW623">
        <v>0</v>
      </c>
      <c r="EX623">
        <v>259.4407142857143</v>
      </c>
      <c r="EY623">
        <v>5.00097</v>
      </c>
      <c r="EZ623">
        <v>5291.386071428571</v>
      </c>
      <c r="FA623">
        <v>16707.53214285714</v>
      </c>
      <c r="FB623">
        <v>40.31199999999999</v>
      </c>
      <c r="FC623">
        <v>40.68699999999999</v>
      </c>
      <c r="FD623">
        <v>40.25</v>
      </c>
      <c r="FE623">
        <v>40.30757142857142</v>
      </c>
      <c r="FF623">
        <v>40.875</v>
      </c>
      <c r="FG623">
        <v>1955.093928571429</v>
      </c>
      <c r="FH623">
        <v>39.9</v>
      </c>
      <c r="FI623">
        <v>0</v>
      </c>
      <c r="FJ623">
        <v>1758827994.6</v>
      </c>
      <c r="FK623">
        <v>0</v>
      </c>
      <c r="FL623">
        <v>259.4707692307692</v>
      </c>
      <c r="FM623">
        <v>1.1029743710071</v>
      </c>
      <c r="FN623">
        <v>17.55076924354789</v>
      </c>
      <c r="FO623">
        <v>5291.547692307693</v>
      </c>
      <c r="FP623">
        <v>15</v>
      </c>
      <c r="FQ623">
        <v>0</v>
      </c>
      <c r="FR623" t="s">
        <v>441</v>
      </c>
      <c r="FS623">
        <v>1747247426.5</v>
      </c>
      <c r="FT623">
        <v>1747247420.5</v>
      </c>
      <c r="FU623">
        <v>0</v>
      </c>
      <c r="FV623">
        <v>1.027</v>
      </c>
      <c r="FW623">
        <v>0.031</v>
      </c>
      <c r="FX623">
        <v>0.02</v>
      </c>
      <c r="FY623">
        <v>0.05</v>
      </c>
      <c r="FZ623">
        <v>420</v>
      </c>
      <c r="GA623">
        <v>16</v>
      </c>
      <c r="GB623">
        <v>0.01</v>
      </c>
      <c r="GC623">
        <v>0.1</v>
      </c>
      <c r="GD623">
        <v>-26.66558536585365</v>
      </c>
      <c r="GE623">
        <v>-35.35456933797907</v>
      </c>
      <c r="GF623">
        <v>3.678537042156508</v>
      </c>
      <c r="GG623">
        <v>0</v>
      </c>
      <c r="GH623">
        <v>259.4366176470588</v>
      </c>
      <c r="GI623">
        <v>0.7782276615031324</v>
      </c>
      <c r="GJ623">
        <v>0.238036084104148</v>
      </c>
      <c r="GK623">
        <v>-1</v>
      </c>
      <c r="GL623">
        <v>0.9902812195121951</v>
      </c>
      <c r="GM623">
        <v>0.1290801114982597</v>
      </c>
      <c r="GN623">
        <v>0.01295650131469404</v>
      </c>
      <c r="GO623">
        <v>0</v>
      </c>
      <c r="GP623">
        <v>0</v>
      </c>
      <c r="GQ623">
        <v>2</v>
      </c>
      <c r="GR623" t="s">
        <v>450</v>
      </c>
      <c r="GS623">
        <v>3.13579</v>
      </c>
      <c r="GT623">
        <v>2.68916</v>
      </c>
      <c r="GU623">
        <v>0.103365</v>
      </c>
      <c r="GV623">
        <v>0.107149</v>
      </c>
      <c r="GW623">
        <v>0.103217</v>
      </c>
      <c r="GX623">
        <v>0.0987418</v>
      </c>
      <c r="GY623">
        <v>28509.4</v>
      </c>
      <c r="GZ623">
        <v>28442.6</v>
      </c>
      <c r="HA623">
        <v>29555.5</v>
      </c>
      <c r="HB623">
        <v>29437.6</v>
      </c>
      <c r="HC623">
        <v>35015.3</v>
      </c>
      <c r="HD623">
        <v>35141.4</v>
      </c>
      <c r="HE623">
        <v>41587.4</v>
      </c>
      <c r="HF623">
        <v>41823.7</v>
      </c>
      <c r="HG623">
        <v>1.92792</v>
      </c>
      <c r="HH623">
        <v>1.88923</v>
      </c>
      <c r="HI623">
        <v>0.117276</v>
      </c>
      <c r="HJ623">
        <v>0</v>
      </c>
      <c r="HK623">
        <v>28.0803</v>
      </c>
      <c r="HL623">
        <v>999.9</v>
      </c>
      <c r="HM623">
        <v>53</v>
      </c>
      <c r="HN623">
        <v>31.1</v>
      </c>
      <c r="HO623">
        <v>26.4311</v>
      </c>
      <c r="HP623">
        <v>62.0388</v>
      </c>
      <c r="HQ623">
        <v>25.8534</v>
      </c>
      <c r="HR623">
        <v>1</v>
      </c>
      <c r="HS623">
        <v>0.0579268</v>
      </c>
      <c r="HT623">
        <v>-0.708282</v>
      </c>
      <c r="HU623">
        <v>20.3402</v>
      </c>
      <c r="HV623">
        <v>5.21684</v>
      </c>
      <c r="HW623">
        <v>12.0111</v>
      </c>
      <c r="HX623">
        <v>4.9891</v>
      </c>
      <c r="HY623">
        <v>3.28778</v>
      </c>
      <c r="HZ623">
        <v>9999</v>
      </c>
      <c r="IA623">
        <v>9999</v>
      </c>
      <c r="IB623">
        <v>9999</v>
      </c>
      <c r="IC623">
        <v>7.5</v>
      </c>
      <c r="ID623">
        <v>1.86755</v>
      </c>
      <c r="IE623">
        <v>1.86673</v>
      </c>
      <c r="IF623">
        <v>1.86601</v>
      </c>
      <c r="IG623">
        <v>1.866</v>
      </c>
      <c r="IH623">
        <v>1.86784</v>
      </c>
      <c r="II623">
        <v>1.87027</v>
      </c>
      <c r="IJ623">
        <v>1.86893</v>
      </c>
      <c r="IK623">
        <v>1.87042</v>
      </c>
      <c r="IL623">
        <v>0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-0.387</v>
      </c>
      <c r="IZ623">
        <v>0.1167</v>
      </c>
      <c r="JA623">
        <v>-0.08430758455233166</v>
      </c>
      <c r="JB623">
        <v>-0.0005046786976645747</v>
      </c>
      <c r="JC623">
        <v>-2.788243218172637E-07</v>
      </c>
      <c r="JD623">
        <v>-1.458253586176284E-11</v>
      </c>
      <c r="JE623">
        <v>-0.06436460862781151</v>
      </c>
      <c r="JF623">
        <v>-0.004978686969522418</v>
      </c>
      <c r="JG623">
        <v>0.0008967905392753483</v>
      </c>
      <c r="JH623">
        <v>-1.433903952826167E-05</v>
      </c>
      <c r="JI623">
        <v>4</v>
      </c>
      <c r="JJ623">
        <v>2332</v>
      </c>
      <c r="JK623">
        <v>1</v>
      </c>
      <c r="JL623">
        <v>26</v>
      </c>
      <c r="JM623">
        <v>193009.4</v>
      </c>
      <c r="JN623">
        <v>193009.5</v>
      </c>
      <c r="JO623">
        <v>1.22192</v>
      </c>
      <c r="JP623">
        <v>2.28027</v>
      </c>
      <c r="JQ623">
        <v>1.39648</v>
      </c>
      <c r="JR623">
        <v>2.34863</v>
      </c>
      <c r="JS623">
        <v>1.49536</v>
      </c>
      <c r="JT623">
        <v>2.58423</v>
      </c>
      <c r="JU623">
        <v>36.4578</v>
      </c>
      <c r="JV623">
        <v>24.0612</v>
      </c>
      <c r="JW623">
        <v>18</v>
      </c>
      <c r="JX623">
        <v>489.95</v>
      </c>
      <c r="JY623">
        <v>455.635</v>
      </c>
      <c r="JZ623">
        <v>28.3016</v>
      </c>
      <c r="KA623">
        <v>28.3382</v>
      </c>
      <c r="KB623">
        <v>29.9999</v>
      </c>
      <c r="KC623">
        <v>28.2457</v>
      </c>
      <c r="KD623">
        <v>28.1822</v>
      </c>
      <c r="KE623">
        <v>24.5791</v>
      </c>
      <c r="KF623">
        <v>25.1232</v>
      </c>
      <c r="KG623">
        <v>81.7264</v>
      </c>
      <c r="KH623">
        <v>28.301</v>
      </c>
      <c r="KI623">
        <v>527.136</v>
      </c>
      <c r="KJ623">
        <v>21.7972</v>
      </c>
      <c r="KK623">
        <v>101.008</v>
      </c>
      <c r="KL623">
        <v>100.571</v>
      </c>
    </row>
    <row r="624" spans="1:298">
      <c r="A624">
        <v>608</v>
      </c>
      <c r="B624">
        <v>1758827998.1</v>
      </c>
      <c r="C624">
        <v>14963</v>
      </c>
      <c r="D624" t="s">
        <v>1666</v>
      </c>
      <c r="E624" t="s">
        <v>1667</v>
      </c>
      <c r="F624">
        <v>5</v>
      </c>
      <c r="G624" t="s">
        <v>1605</v>
      </c>
      <c r="H624" t="s">
        <v>437</v>
      </c>
      <c r="I624" t="s">
        <v>438</v>
      </c>
      <c r="J624">
        <v>1758827990.6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520.9264671506452</v>
      </c>
      <c r="AL624">
        <v>498.6757030303029</v>
      </c>
      <c r="AM624">
        <v>3.37036424716101</v>
      </c>
      <c r="AN624">
        <v>65.06514289948227</v>
      </c>
      <c r="AO624">
        <f>(AQ624 - AP624 + DZ624*1E3/(8.314*(EB624+273.15)) * AS624/DY624 * AR624) * DY624/(100*DM624) * 1000/(1000 - AQ624)</f>
        <v>0</v>
      </c>
      <c r="AP624">
        <v>21.7832581059971</v>
      </c>
      <c r="AQ624">
        <v>22.79122060606061</v>
      </c>
      <c r="AR624">
        <v>2.211078428435359E-05</v>
      </c>
      <c r="AS624">
        <v>107.7905059433307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1.91</v>
      </c>
      <c r="DN624">
        <v>0.5</v>
      </c>
      <c r="DO624" t="s">
        <v>440</v>
      </c>
      <c r="DP624">
        <v>2</v>
      </c>
      <c r="DQ624" t="b">
        <v>1</v>
      </c>
      <c r="DR624">
        <v>1758827990.6</v>
      </c>
      <c r="DS624">
        <v>464.6054814814815</v>
      </c>
      <c r="DT624">
        <v>494.7112592592592</v>
      </c>
      <c r="DU624">
        <v>22.78800740740741</v>
      </c>
      <c r="DV624">
        <v>21.78434074074074</v>
      </c>
      <c r="DW624">
        <v>464.9862962962962</v>
      </c>
      <c r="DX624">
        <v>22.67138888888889</v>
      </c>
      <c r="DY624">
        <v>499.9902962962963</v>
      </c>
      <c r="DZ624">
        <v>90.97804814814816</v>
      </c>
      <c r="EA624">
        <v>0.02874757407407407</v>
      </c>
      <c r="EB624">
        <v>29.54589629629629</v>
      </c>
      <c r="EC624">
        <v>29.9935962962963</v>
      </c>
      <c r="ED624">
        <v>999.9000000000001</v>
      </c>
      <c r="EE624">
        <v>0</v>
      </c>
      <c r="EF624">
        <v>0</v>
      </c>
      <c r="EG624">
        <v>10007.96481481481</v>
      </c>
      <c r="EH624">
        <v>0</v>
      </c>
      <c r="EI624">
        <v>11.61670740740741</v>
      </c>
      <c r="EJ624">
        <v>-30.1057</v>
      </c>
      <c r="EK624">
        <v>475.4398148148147</v>
      </c>
      <c r="EL624">
        <v>505.7280740740741</v>
      </c>
      <c r="EM624">
        <v>1.003666148148148</v>
      </c>
      <c r="EN624">
        <v>494.7112592592592</v>
      </c>
      <c r="EO624">
        <v>21.78434074074074</v>
      </c>
      <c r="EP624">
        <v>2.073207777777778</v>
      </c>
      <c r="EQ624">
        <v>1.981897407407407</v>
      </c>
      <c r="ER624">
        <v>18.01481851851852</v>
      </c>
      <c r="ES624">
        <v>17.30044074074074</v>
      </c>
      <c r="ET624">
        <v>1999.985925925926</v>
      </c>
      <c r="EU624">
        <v>0.979999111111111</v>
      </c>
      <c r="EV624">
        <v>0.02000079259259259</v>
      </c>
      <c r="EW624">
        <v>0</v>
      </c>
      <c r="EX624">
        <v>259.5365925925926</v>
      </c>
      <c r="EY624">
        <v>5.00097</v>
      </c>
      <c r="EZ624">
        <v>5292.944444444443</v>
      </c>
      <c r="FA624">
        <v>16707.46666666667</v>
      </c>
      <c r="FB624">
        <v>40.31199999999999</v>
      </c>
      <c r="FC624">
        <v>40.68699999999999</v>
      </c>
      <c r="FD624">
        <v>40.25</v>
      </c>
      <c r="FE624">
        <v>40.29822222222222</v>
      </c>
      <c r="FF624">
        <v>40.875</v>
      </c>
      <c r="FG624">
        <v>1955.085925925926</v>
      </c>
      <c r="FH624">
        <v>39.9</v>
      </c>
      <c r="FI624">
        <v>0</v>
      </c>
      <c r="FJ624">
        <v>1758827999.4</v>
      </c>
      <c r="FK624">
        <v>0</v>
      </c>
      <c r="FL624">
        <v>259.5773461538461</v>
      </c>
      <c r="FM624">
        <v>0.7164102750349942</v>
      </c>
      <c r="FN624">
        <v>17.13470083997704</v>
      </c>
      <c r="FO624">
        <v>5292.939615384616</v>
      </c>
      <c r="FP624">
        <v>15</v>
      </c>
      <c r="FQ624">
        <v>0</v>
      </c>
      <c r="FR624" t="s">
        <v>441</v>
      </c>
      <c r="FS624">
        <v>1747247426.5</v>
      </c>
      <c r="FT624">
        <v>1747247420.5</v>
      </c>
      <c r="FU624">
        <v>0</v>
      </c>
      <c r="FV624">
        <v>1.027</v>
      </c>
      <c r="FW624">
        <v>0.031</v>
      </c>
      <c r="FX624">
        <v>0.02</v>
      </c>
      <c r="FY624">
        <v>0.05</v>
      </c>
      <c r="FZ624">
        <v>420</v>
      </c>
      <c r="GA624">
        <v>16</v>
      </c>
      <c r="GB624">
        <v>0.01</v>
      </c>
      <c r="GC624">
        <v>0.1</v>
      </c>
      <c r="GD624">
        <v>-28.68805609756097</v>
      </c>
      <c r="GE624">
        <v>-20.57441184668987</v>
      </c>
      <c r="GF624">
        <v>2.151351592071069</v>
      </c>
      <c r="GG624">
        <v>0</v>
      </c>
      <c r="GH624">
        <v>259.494</v>
      </c>
      <c r="GI624">
        <v>0.5409931311068888</v>
      </c>
      <c r="GJ624">
        <v>0.2057352667871937</v>
      </c>
      <c r="GK624">
        <v>-1</v>
      </c>
      <c r="GL624">
        <v>0.9973508780487806</v>
      </c>
      <c r="GM624">
        <v>0.09041755400696953</v>
      </c>
      <c r="GN624">
        <v>0.009363795960506939</v>
      </c>
      <c r="GO624">
        <v>1</v>
      </c>
      <c r="GP624">
        <v>1</v>
      </c>
      <c r="GQ624">
        <v>2</v>
      </c>
      <c r="GR624" t="s">
        <v>442</v>
      </c>
      <c r="GS624">
        <v>3.13591</v>
      </c>
      <c r="GT624">
        <v>2.68943</v>
      </c>
      <c r="GU624">
        <v>0.106006</v>
      </c>
      <c r="GV624">
        <v>0.109737</v>
      </c>
      <c r="GW624">
        <v>0.103225</v>
      </c>
      <c r="GX624">
        <v>0.0987386</v>
      </c>
      <c r="GY624">
        <v>28425.2</v>
      </c>
      <c r="GZ624">
        <v>28359.8</v>
      </c>
      <c r="HA624">
        <v>29555.3</v>
      </c>
      <c r="HB624">
        <v>29437.3</v>
      </c>
      <c r="HC624">
        <v>35014.9</v>
      </c>
      <c r="HD624">
        <v>35141.1</v>
      </c>
      <c r="HE624">
        <v>41587.2</v>
      </c>
      <c r="HF624">
        <v>41823.2</v>
      </c>
      <c r="HG624">
        <v>1.92817</v>
      </c>
      <c r="HH624">
        <v>1.88932</v>
      </c>
      <c r="HI624">
        <v>0.117254</v>
      </c>
      <c r="HJ624">
        <v>0</v>
      </c>
      <c r="HK624">
        <v>28.0865</v>
      </c>
      <c r="HL624">
        <v>999.9</v>
      </c>
      <c r="HM624">
        <v>53</v>
      </c>
      <c r="HN624">
        <v>31.1</v>
      </c>
      <c r="HO624">
        <v>26.4319</v>
      </c>
      <c r="HP624">
        <v>61.9589</v>
      </c>
      <c r="HQ624">
        <v>25.7212</v>
      </c>
      <c r="HR624">
        <v>1</v>
      </c>
      <c r="HS624">
        <v>0.0574238</v>
      </c>
      <c r="HT624">
        <v>-0.706016</v>
      </c>
      <c r="HU624">
        <v>20.3403</v>
      </c>
      <c r="HV624">
        <v>5.21684</v>
      </c>
      <c r="HW624">
        <v>12.0114</v>
      </c>
      <c r="HX624">
        <v>4.9889</v>
      </c>
      <c r="HY624">
        <v>3.28793</v>
      </c>
      <c r="HZ624">
        <v>9999</v>
      </c>
      <c r="IA624">
        <v>9999</v>
      </c>
      <c r="IB624">
        <v>9999</v>
      </c>
      <c r="IC624">
        <v>7.5</v>
      </c>
      <c r="ID624">
        <v>1.86753</v>
      </c>
      <c r="IE624">
        <v>1.86674</v>
      </c>
      <c r="IF624">
        <v>1.866</v>
      </c>
      <c r="IG624">
        <v>1.866</v>
      </c>
      <c r="IH624">
        <v>1.86785</v>
      </c>
      <c r="II624">
        <v>1.87027</v>
      </c>
      <c r="IJ624">
        <v>1.86893</v>
      </c>
      <c r="IK624">
        <v>1.87042</v>
      </c>
      <c r="IL624">
        <v>0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-0.399</v>
      </c>
      <c r="IZ624">
        <v>0.1166</v>
      </c>
      <c r="JA624">
        <v>-0.08430758455233166</v>
      </c>
      <c r="JB624">
        <v>-0.0005046786976645747</v>
      </c>
      <c r="JC624">
        <v>-2.788243218172637E-07</v>
      </c>
      <c r="JD624">
        <v>-1.458253586176284E-11</v>
      </c>
      <c r="JE624">
        <v>-0.06436460862781151</v>
      </c>
      <c r="JF624">
        <v>-0.004978686969522418</v>
      </c>
      <c r="JG624">
        <v>0.0008967905392753483</v>
      </c>
      <c r="JH624">
        <v>-1.433903952826167E-05</v>
      </c>
      <c r="JI624">
        <v>4</v>
      </c>
      <c r="JJ624">
        <v>2332</v>
      </c>
      <c r="JK624">
        <v>1</v>
      </c>
      <c r="JL624">
        <v>26</v>
      </c>
      <c r="JM624">
        <v>193009.5</v>
      </c>
      <c r="JN624">
        <v>193009.6</v>
      </c>
      <c r="JO624">
        <v>1.2561</v>
      </c>
      <c r="JP624">
        <v>2.27051</v>
      </c>
      <c r="JQ624">
        <v>1.39648</v>
      </c>
      <c r="JR624">
        <v>2.34619</v>
      </c>
      <c r="JS624">
        <v>1.49536</v>
      </c>
      <c r="JT624">
        <v>2.71606</v>
      </c>
      <c r="JU624">
        <v>36.4578</v>
      </c>
      <c r="JV624">
        <v>24.07</v>
      </c>
      <c r="JW624">
        <v>18</v>
      </c>
      <c r="JX624">
        <v>490.09</v>
      </c>
      <c r="JY624">
        <v>455.678</v>
      </c>
      <c r="JZ624">
        <v>28.306</v>
      </c>
      <c r="KA624">
        <v>28.3369</v>
      </c>
      <c r="KB624">
        <v>30</v>
      </c>
      <c r="KC624">
        <v>28.2435</v>
      </c>
      <c r="KD624">
        <v>28.1797</v>
      </c>
      <c r="KE624">
        <v>25.1831</v>
      </c>
      <c r="KF624">
        <v>25.1232</v>
      </c>
      <c r="KG624">
        <v>81.7264</v>
      </c>
      <c r="KH624">
        <v>28.3058</v>
      </c>
      <c r="KI624">
        <v>540.496</v>
      </c>
      <c r="KJ624">
        <v>21.7972</v>
      </c>
      <c r="KK624">
        <v>101.007</v>
      </c>
      <c r="KL624">
        <v>100.569</v>
      </c>
    </row>
    <row r="625" spans="1:298">
      <c r="A625">
        <v>609</v>
      </c>
      <c r="B625">
        <v>1758828003.1</v>
      </c>
      <c r="C625">
        <v>14968</v>
      </c>
      <c r="D625" t="s">
        <v>1668</v>
      </c>
      <c r="E625" t="s">
        <v>1669</v>
      </c>
      <c r="F625">
        <v>5</v>
      </c>
      <c r="G625" t="s">
        <v>1605</v>
      </c>
      <c r="H625" t="s">
        <v>437</v>
      </c>
      <c r="I625" t="s">
        <v>438</v>
      </c>
      <c r="J625">
        <v>1758827995.314285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538.0982015923013</v>
      </c>
      <c r="AL625">
        <v>515.6768666666666</v>
      </c>
      <c r="AM625">
        <v>3.411673298280624</v>
      </c>
      <c r="AN625">
        <v>65.06514289948227</v>
      </c>
      <c r="AO625">
        <f>(AQ625 - AP625 + DZ625*1E3/(8.314*(EB625+273.15)) * AS625/DY625 * AR625) * DY625/(100*DM625) * 1000/(1000 - AQ625)</f>
        <v>0</v>
      </c>
      <c r="AP625">
        <v>21.7822650978817</v>
      </c>
      <c r="AQ625">
        <v>22.79281999999999</v>
      </c>
      <c r="AR625">
        <v>6.607262865112453E-06</v>
      </c>
      <c r="AS625">
        <v>107.7905059433307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1.91</v>
      </c>
      <c r="DN625">
        <v>0.5</v>
      </c>
      <c r="DO625" t="s">
        <v>440</v>
      </c>
      <c r="DP625">
        <v>2</v>
      </c>
      <c r="DQ625" t="b">
        <v>1</v>
      </c>
      <c r="DR625">
        <v>1758827995.314285</v>
      </c>
      <c r="DS625">
        <v>479.8489642857143</v>
      </c>
      <c r="DT625">
        <v>510.5961071428571</v>
      </c>
      <c r="DU625">
        <v>22.79048571428572</v>
      </c>
      <c r="DV625">
        <v>21.78331785714286</v>
      </c>
      <c r="DW625">
        <v>480.2416785714285</v>
      </c>
      <c r="DX625">
        <v>22.67383214285714</v>
      </c>
      <c r="DY625">
        <v>499.9986428571428</v>
      </c>
      <c r="DZ625">
        <v>90.97809285714285</v>
      </c>
      <c r="EA625">
        <v>0.02873767142857143</v>
      </c>
      <c r="EB625">
        <v>29.54798571428572</v>
      </c>
      <c r="EC625">
        <v>29.99521071428571</v>
      </c>
      <c r="ED625">
        <v>999.9000000000002</v>
      </c>
      <c r="EE625">
        <v>0</v>
      </c>
      <c r="EF625">
        <v>0</v>
      </c>
      <c r="EG625">
        <v>10008.12964285714</v>
      </c>
      <c r="EH625">
        <v>0</v>
      </c>
      <c r="EI625">
        <v>11.61741071428571</v>
      </c>
      <c r="EJ625">
        <v>-30.74704642857143</v>
      </c>
      <c r="EK625">
        <v>491.0399642857143</v>
      </c>
      <c r="EL625">
        <v>521.9661071428571</v>
      </c>
      <c r="EM625">
        <v>1.007165357142857</v>
      </c>
      <c r="EN625">
        <v>510.5961071428571</v>
      </c>
      <c r="EO625">
        <v>21.78331785714286</v>
      </c>
      <c r="EP625">
        <v>2.073434285714286</v>
      </c>
      <c r="EQ625">
        <v>1.981805</v>
      </c>
      <c r="ER625">
        <v>18.01655714285714</v>
      </c>
      <c r="ES625">
        <v>17.29970714285714</v>
      </c>
      <c r="ET625">
        <v>2000.000714285714</v>
      </c>
      <c r="EU625">
        <v>0.9799992142857141</v>
      </c>
      <c r="EV625">
        <v>0.02000069285714285</v>
      </c>
      <c r="EW625">
        <v>0</v>
      </c>
      <c r="EX625">
        <v>259.68</v>
      </c>
      <c r="EY625">
        <v>5.00097</v>
      </c>
      <c r="EZ625">
        <v>5294.359285714285</v>
      </c>
      <c r="FA625">
        <v>16707.58214285714</v>
      </c>
      <c r="FB625">
        <v>40.31199999999999</v>
      </c>
      <c r="FC625">
        <v>40.68699999999999</v>
      </c>
      <c r="FD625">
        <v>40.25</v>
      </c>
      <c r="FE625">
        <v>40.28985714285714</v>
      </c>
      <c r="FF625">
        <v>40.875</v>
      </c>
      <c r="FG625">
        <v>1955.100714285714</v>
      </c>
      <c r="FH625">
        <v>39.9</v>
      </c>
      <c r="FI625">
        <v>0</v>
      </c>
      <c r="FJ625">
        <v>1758828004.2</v>
      </c>
      <c r="FK625">
        <v>0</v>
      </c>
      <c r="FL625">
        <v>259.6878076923077</v>
      </c>
      <c r="FM625">
        <v>1.970358970744808</v>
      </c>
      <c r="FN625">
        <v>18.46564103058491</v>
      </c>
      <c r="FO625">
        <v>5294.354615384615</v>
      </c>
      <c r="FP625">
        <v>15</v>
      </c>
      <c r="FQ625">
        <v>0</v>
      </c>
      <c r="FR625" t="s">
        <v>441</v>
      </c>
      <c r="FS625">
        <v>1747247426.5</v>
      </c>
      <c r="FT625">
        <v>1747247420.5</v>
      </c>
      <c r="FU625">
        <v>0</v>
      </c>
      <c r="FV625">
        <v>1.027</v>
      </c>
      <c r="FW625">
        <v>0.031</v>
      </c>
      <c r="FX625">
        <v>0.02</v>
      </c>
      <c r="FY625">
        <v>0.05</v>
      </c>
      <c r="FZ625">
        <v>420</v>
      </c>
      <c r="GA625">
        <v>16</v>
      </c>
      <c r="GB625">
        <v>0.01</v>
      </c>
      <c r="GC625">
        <v>0.1</v>
      </c>
      <c r="GD625">
        <v>-30.2358425</v>
      </c>
      <c r="GE625">
        <v>-9.079381238273886</v>
      </c>
      <c r="GF625">
        <v>0.9356251110587773</v>
      </c>
      <c r="GG625">
        <v>0</v>
      </c>
      <c r="GH625">
        <v>259.6486470588235</v>
      </c>
      <c r="GI625">
        <v>1.431077162104845</v>
      </c>
      <c r="GJ625">
        <v>0.2581015397945014</v>
      </c>
      <c r="GK625">
        <v>-1</v>
      </c>
      <c r="GL625">
        <v>1.004619525</v>
      </c>
      <c r="GM625">
        <v>0.04696823639774608</v>
      </c>
      <c r="GN625">
        <v>0.004788110712940428</v>
      </c>
      <c r="GO625">
        <v>1</v>
      </c>
      <c r="GP625">
        <v>1</v>
      </c>
      <c r="GQ625">
        <v>2</v>
      </c>
      <c r="GR625" t="s">
        <v>442</v>
      </c>
      <c r="GS625">
        <v>3.13601</v>
      </c>
      <c r="GT625">
        <v>2.68907</v>
      </c>
      <c r="GU625">
        <v>0.108629</v>
      </c>
      <c r="GV625">
        <v>0.112309</v>
      </c>
      <c r="GW625">
        <v>0.103222</v>
      </c>
      <c r="GX625">
        <v>0.0987328</v>
      </c>
      <c r="GY625">
        <v>28342.7</v>
      </c>
      <c r="GZ625">
        <v>28278</v>
      </c>
      <c r="HA625">
        <v>29556.2</v>
      </c>
      <c r="HB625">
        <v>29437.3</v>
      </c>
      <c r="HC625">
        <v>35016.1</v>
      </c>
      <c r="HD625">
        <v>35141.4</v>
      </c>
      <c r="HE625">
        <v>41588.4</v>
      </c>
      <c r="HF625">
        <v>41823.2</v>
      </c>
      <c r="HG625">
        <v>1.92855</v>
      </c>
      <c r="HH625">
        <v>1.88918</v>
      </c>
      <c r="HI625">
        <v>0.116713</v>
      </c>
      <c r="HJ625">
        <v>0</v>
      </c>
      <c r="HK625">
        <v>28.0923</v>
      </c>
      <c r="HL625">
        <v>999.9</v>
      </c>
      <c r="HM625">
        <v>53</v>
      </c>
      <c r="HN625">
        <v>31.1</v>
      </c>
      <c r="HO625">
        <v>26.4326</v>
      </c>
      <c r="HP625">
        <v>61.9689</v>
      </c>
      <c r="HQ625">
        <v>25.8053</v>
      </c>
      <c r="HR625">
        <v>1</v>
      </c>
      <c r="HS625">
        <v>0.0574695</v>
      </c>
      <c r="HT625">
        <v>-0.699145</v>
      </c>
      <c r="HU625">
        <v>20.3401</v>
      </c>
      <c r="HV625">
        <v>5.21699</v>
      </c>
      <c r="HW625">
        <v>12.0117</v>
      </c>
      <c r="HX625">
        <v>4.98905</v>
      </c>
      <c r="HY625">
        <v>3.28785</v>
      </c>
      <c r="HZ625">
        <v>9999</v>
      </c>
      <c r="IA625">
        <v>9999</v>
      </c>
      <c r="IB625">
        <v>9999</v>
      </c>
      <c r="IC625">
        <v>7.5</v>
      </c>
      <c r="ID625">
        <v>1.86754</v>
      </c>
      <c r="IE625">
        <v>1.86676</v>
      </c>
      <c r="IF625">
        <v>1.866</v>
      </c>
      <c r="IG625">
        <v>1.866</v>
      </c>
      <c r="IH625">
        <v>1.86785</v>
      </c>
      <c r="II625">
        <v>1.87027</v>
      </c>
      <c r="IJ625">
        <v>1.86893</v>
      </c>
      <c r="IK625">
        <v>1.87042</v>
      </c>
      <c r="IL625">
        <v>0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-0.413</v>
      </c>
      <c r="IZ625">
        <v>0.1167</v>
      </c>
      <c r="JA625">
        <v>-0.08430758455233166</v>
      </c>
      <c r="JB625">
        <v>-0.0005046786976645747</v>
      </c>
      <c r="JC625">
        <v>-2.788243218172637E-07</v>
      </c>
      <c r="JD625">
        <v>-1.458253586176284E-11</v>
      </c>
      <c r="JE625">
        <v>-0.06436460862781151</v>
      </c>
      <c r="JF625">
        <v>-0.004978686969522418</v>
      </c>
      <c r="JG625">
        <v>0.0008967905392753483</v>
      </c>
      <c r="JH625">
        <v>-1.433903952826167E-05</v>
      </c>
      <c r="JI625">
        <v>4</v>
      </c>
      <c r="JJ625">
        <v>2332</v>
      </c>
      <c r="JK625">
        <v>1</v>
      </c>
      <c r="JL625">
        <v>26</v>
      </c>
      <c r="JM625">
        <v>193009.6</v>
      </c>
      <c r="JN625">
        <v>193009.7</v>
      </c>
      <c r="JO625">
        <v>1.28418</v>
      </c>
      <c r="JP625">
        <v>2.26685</v>
      </c>
      <c r="JQ625">
        <v>1.39771</v>
      </c>
      <c r="JR625">
        <v>2.34741</v>
      </c>
      <c r="JS625">
        <v>1.49536</v>
      </c>
      <c r="JT625">
        <v>2.64893</v>
      </c>
      <c r="JU625">
        <v>36.4578</v>
      </c>
      <c r="JV625">
        <v>24.07</v>
      </c>
      <c r="JW625">
        <v>18</v>
      </c>
      <c r="JX625">
        <v>490.306</v>
      </c>
      <c r="JY625">
        <v>455.57</v>
      </c>
      <c r="JZ625">
        <v>28.3091</v>
      </c>
      <c r="KA625">
        <v>28.3348</v>
      </c>
      <c r="KB625">
        <v>30</v>
      </c>
      <c r="KC625">
        <v>28.241</v>
      </c>
      <c r="KD625">
        <v>28.178</v>
      </c>
      <c r="KE625">
        <v>25.8396</v>
      </c>
      <c r="KF625">
        <v>25.1232</v>
      </c>
      <c r="KG625">
        <v>81.7264</v>
      </c>
      <c r="KH625">
        <v>28.3086</v>
      </c>
      <c r="KI625">
        <v>560.5650000000001</v>
      </c>
      <c r="KJ625">
        <v>21.7972</v>
      </c>
      <c r="KK625">
        <v>101.01</v>
      </c>
      <c r="KL625">
        <v>100.569</v>
      </c>
    </row>
    <row r="626" spans="1:298">
      <c r="A626">
        <v>610</v>
      </c>
      <c r="B626">
        <v>1758828008.1</v>
      </c>
      <c r="C626">
        <v>14973</v>
      </c>
      <c r="D626" t="s">
        <v>1670</v>
      </c>
      <c r="E626" t="s">
        <v>1671</v>
      </c>
      <c r="F626">
        <v>5</v>
      </c>
      <c r="G626" t="s">
        <v>1605</v>
      </c>
      <c r="H626" t="s">
        <v>437</v>
      </c>
      <c r="I626" t="s">
        <v>438</v>
      </c>
      <c r="J626">
        <v>1758828000.6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555.2994868492553</v>
      </c>
      <c r="AL626">
        <v>532.6207636363636</v>
      </c>
      <c r="AM626">
        <v>3.388057785902292</v>
      </c>
      <c r="AN626">
        <v>65.06514289948227</v>
      </c>
      <c r="AO626">
        <f>(AQ626 - AP626 + DZ626*1E3/(8.314*(EB626+273.15)) * AS626/DY626 * AR626) * DY626/(100*DM626) * 1000/(1000 - AQ626)</f>
        <v>0</v>
      </c>
      <c r="AP626">
        <v>21.77831015854654</v>
      </c>
      <c r="AQ626">
        <v>22.79030424242424</v>
      </c>
      <c r="AR626">
        <v>-3.822218059695547E-05</v>
      </c>
      <c r="AS626">
        <v>107.7905059433307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1.91</v>
      </c>
      <c r="DN626">
        <v>0.5</v>
      </c>
      <c r="DO626" t="s">
        <v>440</v>
      </c>
      <c r="DP626">
        <v>2</v>
      </c>
      <c r="DQ626" t="b">
        <v>1</v>
      </c>
      <c r="DR626">
        <v>1758828000.6</v>
      </c>
      <c r="DS626">
        <v>497.2665925925926</v>
      </c>
      <c r="DT626">
        <v>528.3888518518519</v>
      </c>
      <c r="DU626">
        <v>22.7912037037037</v>
      </c>
      <c r="DV626">
        <v>21.7814925925926</v>
      </c>
      <c r="DW626">
        <v>497.673037037037</v>
      </c>
      <c r="DX626">
        <v>22.67454074074074</v>
      </c>
      <c r="DY626">
        <v>500.0007777777778</v>
      </c>
      <c r="DZ626">
        <v>90.97770000000001</v>
      </c>
      <c r="EA626">
        <v>0.02882472222222222</v>
      </c>
      <c r="EB626">
        <v>29.55092222222223</v>
      </c>
      <c r="EC626">
        <v>29.99478518518518</v>
      </c>
      <c r="ED626">
        <v>999.9000000000001</v>
      </c>
      <c r="EE626">
        <v>0</v>
      </c>
      <c r="EF626">
        <v>0</v>
      </c>
      <c r="EG626">
        <v>10008.5237037037</v>
      </c>
      <c r="EH626">
        <v>0</v>
      </c>
      <c r="EI626">
        <v>11.62869259259259</v>
      </c>
      <c r="EJ626">
        <v>-31.12207037037037</v>
      </c>
      <c r="EK626">
        <v>508.8642962962963</v>
      </c>
      <c r="EL626">
        <v>540.154</v>
      </c>
      <c r="EM626">
        <v>1.009707407407407</v>
      </c>
      <c r="EN626">
        <v>528.3888518518519</v>
      </c>
      <c r="EO626">
        <v>21.7814925925926</v>
      </c>
      <c r="EP626">
        <v>2.07349037037037</v>
      </c>
      <c r="EQ626">
        <v>1.981630740740741</v>
      </c>
      <c r="ER626">
        <v>18.01699629629629</v>
      </c>
      <c r="ES626">
        <v>17.29831481481482</v>
      </c>
      <c r="ET626">
        <v>2000.001111111111</v>
      </c>
      <c r="EU626">
        <v>0.9799992222222221</v>
      </c>
      <c r="EV626">
        <v>0.02000068518518518</v>
      </c>
      <c r="EW626">
        <v>0</v>
      </c>
      <c r="EX626">
        <v>259.8295185185185</v>
      </c>
      <c r="EY626">
        <v>5.00097</v>
      </c>
      <c r="EZ626">
        <v>5295.786666666666</v>
      </c>
      <c r="FA626">
        <v>16707.58518518519</v>
      </c>
      <c r="FB626">
        <v>40.31199999999999</v>
      </c>
      <c r="FC626">
        <v>40.68699999999999</v>
      </c>
      <c r="FD626">
        <v>40.25</v>
      </c>
      <c r="FE626">
        <v>40.27525925925925</v>
      </c>
      <c r="FF626">
        <v>40.875</v>
      </c>
      <c r="FG626">
        <v>1955.101111111111</v>
      </c>
      <c r="FH626">
        <v>39.9</v>
      </c>
      <c r="FI626">
        <v>0</v>
      </c>
      <c r="FJ626">
        <v>1758828009.6</v>
      </c>
      <c r="FK626">
        <v>0</v>
      </c>
      <c r="FL626">
        <v>259.80504</v>
      </c>
      <c r="FM626">
        <v>1.029153841377128</v>
      </c>
      <c r="FN626">
        <v>15.80384616876999</v>
      </c>
      <c r="FO626">
        <v>5295.9148</v>
      </c>
      <c r="FP626">
        <v>15</v>
      </c>
      <c r="FQ626">
        <v>0</v>
      </c>
      <c r="FR626" t="s">
        <v>441</v>
      </c>
      <c r="FS626">
        <v>1747247426.5</v>
      </c>
      <c r="FT626">
        <v>1747247420.5</v>
      </c>
      <c r="FU626">
        <v>0</v>
      </c>
      <c r="FV626">
        <v>1.027</v>
      </c>
      <c r="FW626">
        <v>0.031</v>
      </c>
      <c r="FX626">
        <v>0.02</v>
      </c>
      <c r="FY626">
        <v>0.05</v>
      </c>
      <c r="FZ626">
        <v>420</v>
      </c>
      <c r="GA626">
        <v>16</v>
      </c>
      <c r="GB626">
        <v>0.01</v>
      </c>
      <c r="GC626">
        <v>0.1</v>
      </c>
      <c r="GD626">
        <v>-30.859275</v>
      </c>
      <c r="GE626">
        <v>-4.533377110694141</v>
      </c>
      <c r="GF626">
        <v>0.4555250002744087</v>
      </c>
      <c r="GG626">
        <v>0</v>
      </c>
      <c r="GH626">
        <v>259.7094705882353</v>
      </c>
      <c r="GI626">
        <v>1.641008401656377</v>
      </c>
      <c r="GJ626">
        <v>0.2461666383587225</v>
      </c>
      <c r="GK626">
        <v>-1</v>
      </c>
      <c r="GL626">
        <v>1.0081465</v>
      </c>
      <c r="GM626">
        <v>0.02989463414633872</v>
      </c>
      <c r="GN626">
        <v>0.002962117106057747</v>
      </c>
      <c r="GO626">
        <v>1</v>
      </c>
      <c r="GP626">
        <v>1</v>
      </c>
      <c r="GQ626">
        <v>2</v>
      </c>
      <c r="GR626" t="s">
        <v>442</v>
      </c>
      <c r="GS626">
        <v>3.13596</v>
      </c>
      <c r="GT626">
        <v>2.68909</v>
      </c>
      <c r="GU626">
        <v>0.111209</v>
      </c>
      <c r="GV626">
        <v>0.114799</v>
      </c>
      <c r="GW626">
        <v>0.103218</v>
      </c>
      <c r="GX626">
        <v>0.0987218</v>
      </c>
      <c r="GY626">
        <v>28260</v>
      </c>
      <c r="GZ626">
        <v>28199.2</v>
      </c>
      <c r="HA626">
        <v>29555.6</v>
      </c>
      <c r="HB626">
        <v>29437.9</v>
      </c>
      <c r="HC626">
        <v>35015.7</v>
      </c>
      <c r="HD626">
        <v>35142.5</v>
      </c>
      <c r="HE626">
        <v>41587.7</v>
      </c>
      <c r="HF626">
        <v>41823.9</v>
      </c>
      <c r="HG626">
        <v>1.92805</v>
      </c>
      <c r="HH626">
        <v>1.88943</v>
      </c>
      <c r="HI626">
        <v>0.116751</v>
      </c>
      <c r="HJ626">
        <v>0</v>
      </c>
      <c r="HK626">
        <v>28.0993</v>
      </c>
      <c r="HL626">
        <v>999.9</v>
      </c>
      <c r="HM626">
        <v>53</v>
      </c>
      <c r="HN626">
        <v>31.1</v>
      </c>
      <c r="HO626">
        <v>26.4328</v>
      </c>
      <c r="HP626">
        <v>62.0089</v>
      </c>
      <c r="HQ626">
        <v>25.653</v>
      </c>
      <c r="HR626">
        <v>1</v>
      </c>
      <c r="HS626">
        <v>0.0574035</v>
      </c>
      <c r="HT626">
        <v>-0.697429</v>
      </c>
      <c r="HU626">
        <v>20.3402</v>
      </c>
      <c r="HV626">
        <v>5.21819</v>
      </c>
      <c r="HW626">
        <v>12.0141</v>
      </c>
      <c r="HX626">
        <v>4.98935</v>
      </c>
      <c r="HY626">
        <v>3.28795</v>
      </c>
      <c r="HZ626">
        <v>9999</v>
      </c>
      <c r="IA626">
        <v>9999</v>
      </c>
      <c r="IB626">
        <v>9999</v>
      </c>
      <c r="IC626">
        <v>7.5</v>
      </c>
      <c r="ID626">
        <v>1.86754</v>
      </c>
      <c r="IE626">
        <v>1.86675</v>
      </c>
      <c r="IF626">
        <v>1.866</v>
      </c>
      <c r="IG626">
        <v>1.866</v>
      </c>
      <c r="IH626">
        <v>1.86785</v>
      </c>
      <c r="II626">
        <v>1.87027</v>
      </c>
      <c r="IJ626">
        <v>1.86894</v>
      </c>
      <c r="IK626">
        <v>1.87042</v>
      </c>
      <c r="IL626">
        <v>0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-0.426</v>
      </c>
      <c r="IZ626">
        <v>0.1167</v>
      </c>
      <c r="JA626">
        <v>-0.08430758455233166</v>
      </c>
      <c r="JB626">
        <v>-0.0005046786976645747</v>
      </c>
      <c r="JC626">
        <v>-2.788243218172637E-07</v>
      </c>
      <c r="JD626">
        <v>-1.458253586176284E-11</v>
      </c>
      <c r="JE626">
        <v>-0.06436460862781151</v>
      </c>
      <c r="JF626">
        <v>-0.004978686969522418</v>
      </c>
      <c r="JG626">
        <v>0.0008967905392753483</v>
      </c>
      <c r="JH626">
        <v>-1.433903952826167E-05</v>
      </c>
      <c r="JI626">
        <v>4</v>
      </c>
      <c r="JJ626">
        <v>2332</v>
      </c>
      <c r="JK626">
        <v>1</v>
      </c>
      <c r="JL626">
        <v>26</v>
      </c>
      <c r="JM626">
        <v>193009.7</v>
      </c>
      <c r="JN626">
        <v>193009.8</v>
      </c>
      <c r="JO626">
        <v>1.31836</v>
      </c>
      <c r="JP626">
        <v>2.26807</v>
      </c>
      <c r="JQ626">
        <v>1.39648</v>
      </c>
      <c r="JR626">
        <v>2.34741</v>
      </c>
      <c r="JS626">
        <v>1.49536</v>
      </c>
      <c r="JT626">
        <v>2.71851</v>
      </c>
      <c r="JU626">
        <v>36.4578</v>
      </c>
      <c r="JV626">
        <v>24.07</v>
      </c>
      <c r="JW626">
        <v>18</v>
      </c>
      <c r="JX626">
        <v>489.971</v>
      </c>
      <c r="JY626">
        <v>455.708</v>
      </c>
      <c r="JZ626">
        <v>28.3116</v>
      </c>
      <c r="KA626">
        <v>28.3324</v>
      </c>
      <c r="KB626">
        <v>30</v>
      </c>
      <c r="KC626">
        <v>28.2387</v>
      </c>
      <c r="KD626">
        <v>28.1756</v>
      </c>
      <c r="KE626">
        <v>26.4378</v>
      </c>
      <c r="KF626">
        <v>25.1232</v>
      </c>
      <c r="KG626">
        <v>81.7264</v>
      </c>
      <c r="KH626">
        <v>28.3113</v>
      </c>
      <c r="KI626">
        <v>573.956</v>
      </c>
      <c r="KJ626">
        <v>21.7972</v>
      </c>
      <c r="KK626">
        <v>101.008</v>
      </c>
      <c r="KL626">
        <v>100.571</v>
      </c>
    </row>
    <row r="627" spans="1:298">
      <c r="A627">
        <v>611</v>
      </c>
      <c r="B627">
        <v>1758828013.1</v>
      </c>
      <c r="C627">
        <v>14978</v>
      </c>
      <c r="D627" t="s">
        <v>1672</v>
      </c>
      <c r="E627" t="s">
        <v>1673</v>
      </c>
      <c r="F627">
        <v>5</v>
      </c>
      <c r="G627" t="s">
        <v>1605</v>
      </c>
      <c r="H627" t="s">
        <v>437</v>
      </c>
      <c r="I627" t="s">
        <v>438</v>
      </c>
      <c r="J627">
        <v>1758828005.314285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572.4509909318775</v>
      </c>
      <c r="AL627">
        <v>549.646696969697</v>
      </c>
      <c r="AM627">
        <v>3.401959771123273</v>
      </c>
      <c r="AN627">
        <v>65.06514289948227</v>
      </c>
      <c r="AO627">
        <f>(AQ627 - AP627 + DZ627*1E3/(8.314*(EB627+273.15)) * AS627/DY627 * AR627) * DY627/(100*DM627) * 1000/(1000 - AQ627)</f>
        <v>0</v>
      </c>
      <c r="AP627">
        <v>21.77659736491994</v>
      </c>
      <c r="AQ627">
        <v>22.79082181818181</v>
      </c>
      <c r="AR627">
        <v>1.2495639355734E-05</v>
      </c>
      <c r="AS627">
        <v>107.7905059433307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1.91</v>
      </c>
      <c r="DN627">
        <v>0.5</v>
      </c>
      <c r="DO627" t="s">
        <v>440</v>
      </c>
      <c r="DP627">
        <v>2</v>
      </c>
      <c r="DQ627" t="b">
        <v>1</v>
      </c>
      <c r="DR627">
        <v>1758828005.314285</v>
      </c>
      <c r="DS627">
        <v>512.9011071428571</v>
      </c>
      <c r="DT627">
        <v>544.2313928571429</v>
      </c>
      <c r="DU627">
        <v>22.79146785714286</v>
      </c>
      <c r="DV627">
        <v>21.77939285714286</v>
      </c>
      <c r="DW627">
        <v>513.3201071428571</v>
      </c>
      <c r="DX627">
        <v>22.67480357142858</v>
      </c>
      <c r="DY627">
        <v>500.0048214285713</v>
      </c>
      <c r="DZ627">
        <v>90.97794642857141</v>
      </c>
      <c r="EA627">
        <v>0.02874601071428571</v>
      </c>
      <c r="EB627">
        <v>29.55309285714286</v>
      </c>
      <c r="EC627">
        <v>29.99891428571428</v>
      </c>
      <c r="ED627">
        <v>999.9000000000002</v>
      </c>
      <c r="EE627">
        <v>0</v>
      </c>
      <c r="EF627">
        <v>0</v>
      </c>
      <c r="EG627">
        <v>10009.16928571429</v>
      </c>
      <c r="EH627">
        <v>0</v>
      </c>
      <c r="EI627">
        <v>11.63097857142857</v>
      </c>
      <c r="EJ627">
        <v>-31.33008214285714</v>
      </c>
      <c r="EK627">
        <v>524.8636785714286</v>
      </c>
      <c r="EL627">
        <v>556.3481071428572</v>
      </c>
      <c r="EM627">
        <v>1.012074285714286</v>
      </c>
      <c r="EN627">
        <v>544.2313928571429</v>
      </c>
      <c r="EO627">
        <v>21.77939285714286</v>
      </c>
      <c r="EP627">
        <v>2.073520357142857</v>
      </c>
      <c r="EQ627">
        <v>1.981445</v>
      </c>
      <c r="ER627">
        <v>18.01721785714286</v>
      </c>
      <c r="ES627">
        <v>17.29683214285714</v>
      </c>
      <c r="ET627">
        <v>2000.024285714286</v>
      </c>
      <c r="EU627">
        <v>0.9799994285714284</v>
      </c>
      <c r="EV627">
        <v>0.02000048571428571</v>
      </c>
      <c r="EW627">
        <v>0</v>
      </c>
      <c r="EX627">
        <v>259.8678214285714</v>
      </c>
      <c r="EY627">
        <v>5.00097</v>
      </c>
      <c r="EZ627">
        <v>5297.203214285713</v>
      </c>
      <c r="FA627">
        <v>16707.78214285714</v>
      </c>
      <c r="FB627">
        <v>40.31199999999999</v>
      </c>
      <c r="FC627">
        <v>40.68699999999999</v>
      </c>
      <c r="FD627">
        <v>40.25</v>
      </c>
      <c r="FE627">
        <v>40.26992857142857</v>
      </c>
      <c r="FF627">
        <v>40.875</v>
      </c>
      <c r="FG627">
        <v>1955.124285714286</v>
      </c>
      <c r="FH627">
        <v>39.9</v>
      </c>
      <c r="FI627">
        <v>0</v>
      </c>
      <c r="FJ627">
        <v>1758828014.4</v>
      </c>
      <c r="FK627">
        <v>0</v>
      </c>
      <c r="FL627">
        <v>259.82704</v>
      </c>
      <c r="FM627">
        <v>-1.187307705911403</v>
      </c>
      <c r="FN627">
        <v>17.22153843238573</v>
      </c>
      <c r="FO627">
        <v>5297.354</v>
      </c>
      <c r="FP627">
        <v>15</v>
      </c>
      <c r="FQ627">
        <v>0</v>
      </c>
      <c r="FR627" t="s">
        <v>441</v>
      </c>
      <c r="FS627">
        <v>1747247426.5</v>
      </c>
      <c r="FT627">
        <v>1747247420.5</v>
      </c>
      <c r="FU627">
        <v>0</v>
      </c>
      <c r="FV627">
        <v>1.027</v>
      </c>
      <c r="FW627">
        <v>0.031</v>
      </c>
      <c r="FX627">
        <v>0.02</v>
      </c>
      <c r="FY627">
        <v>0.05</v>
      </c>
      <c r="FZ627">
        <v>420</v>
      </c>
      <c r="GA627">
        <v>16</v>
      </c>
      <c r="GB627">
        <v>0.01</v>
      </c>
      <c r="GC627">
        <v>0.1</v>
      </c>
      <c r="GD627">
        <v>-31.18853902439024</v>
      </c>
      <c r="GE627">
        <v>-2.727658536585436</v>
      </c>
      <c r="GF627">
        <v>0.277341445697334</v>
      </c>
      <c r="GG627">
        <v>0</v>
      </c>
      <c r="GH627">
        <v>259.7795882352941</v>
      </c>
      <c r="GI627">
        <v>0.3566997657291939</v>
      </c>
      <c r="GJ627">
        <v>0.229815158160675</v>
      </c>
      <c r="GK627">
        <v>-1</v>
      </c>
      <c r="GL627">
        <v>1.010646585365854</v>
      </c>
      <c r="GM627">
        <v>0.02836662020906065</v>
      </c>
      <c r="GN627">
        <v>0.002868022697597106</v>
      </c>
      <c r="GO627">
        <v>1</v>
      </c>
      <c r="GP627">
        <v>1</v>
      </c>
      <c r="GQ627">
        <v>2</v>
      </c>
      <c r="GR627" t="s">
        <v>442</v>
      </c>
      <c r="GS627">
        <v>3.13599</v>
      </c>
      <c r="GT627">
        <v>2.68902</v>
      </c>
      <c r="GU627">
        <v>0.113754</v>
      </c>
      <c r="GV627">
        <v>0.117284</v>
      </c>
      <c r="GW627">
        <v>0.103217</v>
      </c>
      <c r="GX627">
        <v>0.09871829999999999</v>
      </c>
      <c r="GY627">
        <v>28178.7</v>
      </c>
      <c r="GZ627">
        <v>28119.9</v>
      </c>
      <c r="HA627">
        <v>29555.2</v>
      </c>
      <c r="HB627">
        <v>29437.7</v>
      </c>
      <c r="HC627">
        <v>35015.4</v>
      </c>
      <c r="HD627">
        <v>35142.5</v>
      </c>
      <c r="HE627">
        <v>41587.2</v>
      </c>
      <c r="HF627">
        <v>41823.7</v>
      </c>
      <c r="HG627">
        <v>1.9282</v>
      </c>
      <c r="HH627">
        <v>1.88923</v>
      </c>
      <c r="HI627">
        <v>0.11668</v>
      </c>
      <c r="HJ627">
        <v>0</v>
      </c>
      <c r="HK627">
        <v>28.1055</v>
      </c>
      <c r="HL627">
        <v>999.9</v>
      </c>
      <c r="HM627">
        <v>53</v>
      </c>
      <c r="HN627">
        <v>31.1</v>
      </c>
      <c r="HO627">
        <v>26.4316</v>
      </c>
      <c r="HP627">
        <v>61.9889</v>
      </c>
      <c r="HQ627">
        <v>25.6691</v>
      </c>
      <c r="HR627">
        <v>1</v>
      </c>
      <c r="HS627">
        <v>0.057345</v>
      </c>
      <c r="HT627">
        <v>-0.696901</v>
      </c>
      <c r="HU627">
        <v>20.3403</v>
      </c>
      <c r="HV627">
        <v>5.21834</v>
      </c>
      <c r="HW627">
        <v>12.0126</v>
      </c>
      <c r="HX627">
        <v>4.98915</v>
      </c>
      <c r="HY627">
        <v>3.28818</v>
      </c>
      <c r="HZ627">
        <v>9999</v>
      </c>
      <c r="IA627">
        <v>9999</v>
      </c>
      <c r="IB627">
        <v>9999</v>
      </c>
      <c r="IC627">
        <v>7.5</v>
      </c>
      <c r="ID627">
        <v>1.86754</v>
      </c>
      <c r="IE627">
        <v>1.86675</v>
      </c>
      <c r="IF627">
        <v>1.866</v>
      </c>
      <c r="IG627">
        <v>1.866</v>
      </c>
      <c r="IH627">
        <v>1.86785</v>
      </c>
      <c r="II627">
        <v>1.87027</v>
      </c>
      <c r="IJ627">
        <v>1.86893</v>
      </c>
      <c r="IK627">
        <v>1.87042</v>
      </c>
      <c r="IL627">
        <v>0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-0.44</v>
      </c>
      <c r="IZ627">
        <v>0.1167</v>
      </c>
      <c r="JA627">
        <v>-0.08430758455233166</v>
      </c>
      <c r="JB627">
        <v>-0.0005046786976645747</v>
      </c>
      <c r="JC627">
        <v>-2.788243218172637E-07</v>
      </c>
      <c r="JD627">
        <v>-1.458253586176284E-11</v>
      </c>
      <c r="JE627">
        <v>-0.06436460862781151</v>
      </c>
      <c r="JF627">
        <v>-0.004978686969522418</v>
      </c>
      <c r="JG627">
        <v>0.0008967905392753483</v>
      </c>
      <c r="JH627">
        <v>-1.433903952826167E-05</v>
      </c>
      <c r="JI627">
        <v>4</v>
      </c>
      <c r="JJ627">
        <v>2332</v>
      </c>
      <c r="JK627">
        <v>1</v>
      </c>
      <c r="JL627">
        <v>26</v>
      </c>
      <c r="JM627">
        <v>193009.8</v>
      </c>
      <c r="JN627">
        <v>193009.9</v>
      </c>
      <c r="JO627">
        <v>1.34766</v>
      </c>
      <c r="JP627">
        <v>2.27905</v>
      </c>
      <c r="JQ627">
        <v>1.39648</v>
      </c>
      <c r="JR627">
        <v>2.34497</v>
      </c>
      <c r="JS627">
        <v>1.49536</v>
      </c>
      <c r="JT627">
        <v>2.54028</v>
      </c>
      <c r="JU627">
        <v>36.4578</v>
      </c>
      <c r="JV627">
        <v>24.0612</v>
      </c>
      <c r="JW627">
        <v>18</v>
      </c>
      <c r="JX627">
        <v>490.056</v>
      </c>
      <c r="JY627">
        <v>455.574</v>
      </c>
      <c r="JZ627">
        <v>28.3139</v>
      </c>
      <c r="KA627">
        <v>28.3316</v>
      </c>
      <c r="KB627">
        <v>29.9999</v>
      </c>
      <c r="KC627">
        <v>28.2373</v>
      </c>
      <c r="KD627">
        <v>28.1745</v>
      </c>
      <c r="KE627">
        <v>27.0911</v>
      </c>
      <c r="KF627">
        <v>25.1232</v>
      </c>
      <c r="KG627">
        <v>81.7264</v>
      </c>
      <c r="KH627">
        <v>28.314</v>
      </c>
      <c r="KI627">
        <v>593.9930000000001</v>
      </c>
      <c r="KJ627">
        <v>21.7972</v>
      </c>
      <c r="KK627">
        <v>101.007</v>
      </c>
      <c r="KL627">
        <v>100.571</v>
      </c>
    </row>
    <row r="628" spans="1:298">
      <c r="A628">
        <v>612</v>
      </c>
      <c r="B628">
        <v>1758828018.1</v>
      </c>
      <c r="C628">
        <v>14983</v>
      </c>
      <c r="D628" t="s">
        <v>1674</v>
      </c>
      <c r="E628" t="s">
        <v>1675</v>
      </c>
      <c r="F628">
        <v>5</v>
      </c>
      <c r="G628" t="s">
        <v>1605</v>
      </c>
      <c r="H628" t="s">
        <v>437</v>
      </c>
      <c r="I628" t="s">
        <v>438</v>
      </c>
      <c r="J628">
        <v>1758828010.6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589.6904178443305</v>
      </c>
      <c r="AL628">
        <v>566.7900181818181</v>
      </c>
      <c r="AM628">
        <v>3.42808581028425</v>
      </c>
      <c r="AN628">
        <v>65.06514289948227</v>
      </c>
      <c r="AO628">
        <f>(AQ628 - AP628 + DZ628*1E3/(8.314*(EB628+273.15)) * AS628/DY628 * AR628) * DY628/(100*DM628) * 1000/(1000 - AQ628)</f>
        <v>0</v>
      </c>
      <c r="AP628">
        <v>21.77447681821743</v>
      </c>
      <c r="AQ628">
        <v>22.78413333333333</v>
      </c>
      <c r="AR628">
        <v>-5.510449148472855E-05</v>
      </c>
      <c r="AS628">
        <v>107.7905059433307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1.91</v>
      </c>
      <c r="DN628">
        <v>0.5</v>
      </c>
      <c r="DO628" t="s">
        <v>440</v>
      </c>
      <c r="DP628">
        <v>2</v>
      </c>
      <c r="DQ628" t="b">
        <v>1</v>
      </c>
      <c r="DR628">
        <v>1758828010.6</v>
      </c>
      <c r="DS628">
        <v>530.4948888888889</v>
      </c>
      <c r="DT628">
        <v>562.0167037037037</v>
      </c>
      <c r="DU628">
        <v>22.78905925925926</v>
      </c>
      <c r="DV628">
        <v>21.77672592592592</v>
      </c>
      <c r="DW628">
        <v>530.928037037037</v>
      </c>
      <c r="DX628">
        <v>22.67243333333333</v>
      </c>
      <c r="DY628">
        <v>499.9998148148148</v>
      </c>
      <c r="DZ628">
        <v>90.97874444444444</v>
      </c>
      <c r="EA628">
        <v>0.02874898888888889</v>
      </c>
      <c r="EB628">
        <v>29.55682592592593</v>
      </c>
      <c r="EC628">
        <v>30.00251481481482</v>
      </c>
      <c r="ED628">
        <v>999.9000000000001</v>
      </c>
      <c r="EE628">
        <v>0</v>
      </c>
      <c r="EF628">
        <v>0</v>
      </c>
      <c r="EG628">
        <v>10002.21888888889</v>
      </c>
      <c r="EH628">
        <v>0</v>
      </c>
      <c r="EI628">
        <v>11.62057037037037</v>
      </c>
      <c r="EJ628">
        <v>-31.52168518518518</v>
      </c>
      <c r="EK628">
        <v>542.8663703703704</v>
      </c>
      <c r="EL628">
        <v>574.5279259259258</v>
      </c>
      <c r="EM628">
        <v>1.012337777777778</v>
      </c>
      <c r="EN628">
        <v>562.0167037037037</v>
      </c>
      <c r="EO628">
        <v>21.77672592592592</v>
      </c>
      <c r="EP628">
        <v>2.073319629629629</v>
      </c>
      <c r="EQ628">
        <v>1.981219629629629</v>
      </c>
      <c r="ER628">
        <v>18.01568148148148</v>
      </c>
      <c r="ES628">
        <v>17.29503333333333</v>
      </c>
      <c r="ET628">
        <v>2000.005925925926</v>
      </c>
      <c r="EU628">
        <v>0.9799992222222221</v>
      </c>
      <c r="EV628">
        <v>0.02000068518518518</v>
      </c>
      <c r="EW628">
        <v>0</v>
      </c>
      <c r="EX628">
        <v>259.8598148148148</v>
      </c>
      <c r="EY628">
        <v>5.00097</v>
      </c>
      <c r="EZ628">
        <v>5298.541851851852</v>
      </c>
      <c r="FA628">
        <v>16707.62962962963</v>
      </c>
      <c r="FB628">
        <v>40.31199999999999</v>
      </c>
      <c r="FC628">
        <v>40.68699999999999</v>
      </c>
      <c r="FD628">
        <v>40.25</v>
      </c>
      <c r="FE628">
        <v>40.26607407407408</v>
      </c>
      <c r="FF628">
        <v>40.875</v>
      </c>
      <c r="FG628">
        <v>1955.105925925926</v>
      </c>
      <c r="FH628">
        <v>39.9</v>
      </c>
      <c r="FI628">
        <v>0</v>
      </c>
      <c r="FJ628">
        <v>1758828019.2</v>
      </c>
      <c r="FK628">
        <v>0</v>
      </c>
      <c r="FL628">
        <v>259.85516</v>
      </c>
      <c r="FM628">
        <v>0.6539999998231012</v>
      </c>
      <c r="FN628">
        <v>17.34538461642585</v>
      </c>
      <c r="FO628">
        <v>5298.586399999999</v>
      </c>
      <c r="FP628">
        <v>15</v>
      </c>
      <c r="FQ628">
        <v>0</v>
      </c>
      <c r="FR628" t="s">
        <v>441</v>
      </c>
      <c r="FS628">
        <v>1747247426.5</v>
      </c>
      <c r="FT628">
        <v>1747247420.5</v>
      </c>
      <c r="FU628">
        <v>0</v>
      </c>
      <c r="FV628">
        <v>1.027</v>
      </c>
      <c r="FW628">
        <v>0.031</v>
      </c>
      <c r="FX628">
        <v>0.02</v>
      </c>
      <c r="FY628">
        <v>0.05</v>
      </c>
      <c r="FZ628">
        <v>420</v>
      </c>
      <c r="GA628">
        <v>16</v>
      </c>
      <c r="GB628">
        <v>0.01</v>
      </c>
      <c r="GC628">
        <v>0.1</v>
      </c>
      <c r="GD628">
        <v>-31.36800487804879</v>
      </c>
      <c r="GE628">
        <v>-2.272563763066248</v>
      </c>
      <c r="GF628">
        <v>0.2293374815942867</v>
      </c>
      <c r="GG628">
        <v>0</v>
      </c>
      <c r="GH628">
        <v>259.8542352941176</v>
      </c>
      <c r="GI628">
        <v>-0.06255157108949369</v>
      </c>
      <c r="GJ628">
        <v>0.2218591310909774</v>
      </c>
      <c r="GK628">
        <v>-1</v>
      </c>
      <c r="GL628">
        <v>1.011535853658537</v>
      </c>
      <c r="GM628">
        <v>0.01180034843205706</v>
      </c>
      <c r="GN628">
        <v>0.002159798969427535</v>
      </c>
      <c r="GO628">
        <v>1</v>
      </c>
      <c r="GP628">
        <v>1</v>
      </c>
      <c r="GQ628">
        <v>2</v>
      </c>
      <c r="GR628" t="s">
        <v>442</v>
      </c>
      <c r="GS628">
        <v>3.13594</v>
      </c>
      <c r="GT628">
        <v>2.68912</v>
      </c>
      <c r="GU628">
        <v>0.116281</v>
      </c>
      <c r="GV628">
        <v>0.119746</v>
      </c>
      <c r="GW628">
        <v>0.1032</v>
      </c>
      <c r="GX628">
        <v>0.0987138</v>
      </c>
      <c r="GY628">
        <v>28098.7</v>
      </c>
      <c r="GZ628">
        <v>28041.5</v>
      </c>
      <c r="HA628">
        <v>29555.5</v>
      </c>
      <c r="HB628">
        <v>29437.8</v>
      </c>
      <c r="HC628">
        <v>35016.3</v>
      </c>
      <c r="HD628">
        <v>35142.8</v>
      </c>
      <c r="HE628">
        <v>41587.5</v>
      </c>
      <c r="HF628">
        <v>41823.8</v>
      </c>
      <c r="HG628">
        <v>1.92833</v>
      </c>
      <c r="HH628">
        <v>1.88943</v>
      </c>
      <c r="HI628">
        <v>0.117067</v>
      </c>
      <c r="HJ628">
        <v>0</v>
      </c>
      <c r="HK628">
        <v>28.1129</v>
      </c>
      <c r="HL628">
        <v>999.9</v>
      </c>
      <c r="HM628">
        <v>53</v>
      </c>
      <c r="HN628">
        <v>31.1</v>
      </c>
      <c r="HO628">
        <v>26.4311</v>
      </c>
      <c r="HP628">
        <v>61.9089</v>
      </c>
      <c r="HQ628">
        <v>25.8293</v>
      </c>
      <c r="HR628">
        <v>1</v>
      </c>
      <c r="HS628">
        <v>0.0570681</v>
      </c>
      <c r="HT628">
        <v>-0.0745343</v>
      </c>
      <c r="HU628">
        <v>20.3413</v>
      </c>
      <c r="HV628">
        <v>5.21699</v>
      </c>
      <c r="HW628">
        <v>12.0122</v>
      </c>
      <c r="HX628">
        <v>4.989</v>
      </c>
      <c r="HY628">
        <v>3.28798</v>
      </c>
      <c r="HZ628">
        <v>9999</v>
      </c>
      <c r="IA628">
        <v>9999</v>
      </c>
      <c r="IB628">
        <v>9999</v>
      </c>
      <c r="IC628">
        <v>7.5</v>
      </c>
      <c r="ID628">
        <v>1.86754</v>
      </c>
      <c r="IE628">
        <v>1.86673</v>
      </c>
      <c r="IF628">
        <v>1.866</v>
      </c>
      <c r="IG628">
        <v>1.866</v>
      </c>
      <c r="IH628">
        <v>1.86783</v>
      </c>
      <c r="II628">
        <v>1.87027</v>
      </c>
      <c r="IJ628">
        <v>1.86891</v>
      </c>
      <c r="IK628">
        <v>1.87042</v>
      </c>
      <c r="IL628">
        <v>0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-0.453</v>
      </c>
      <c r="IZ628">
        <v>0.1166</v>
      </c>
      <c r="JA628">
        <v>-0.08430758455233166</v>
      </c>
      <c r="JB628">
        <v>-0.0005046786976645747</v>
      </c>
      <c r="JC628">
        <v>-2.788243218172637E-07</v>
      </c>
      <c r="JD628">
        <v>-1.458253586176284E-11</v>
      </c>
      <c r="JE628">
        <v>-0.06436460862781151</v>
      </c>
      <c r="JF628">
        <v>-0.004978686969522418</v>
      </c>
      <c r="JG628">
        <v>0.0008967905392753483</v>
      </c>
      <c r="JH628">
        <v>-1.433903952826167E-05</v>
      </c>
      <c r="JI628">
        <v>4</v>
      </c>
      <c r="JJ628">
        <v>2332</v>
      </c>
      <c r="JK628">
        <v>1</v>
      </c>
      <c r="JL628">
        <v>26</v>
      </c>
      <c r="JM628">
        <v>193009.9</v>
      </c>
      <c r="JN628">
        <v>193010</v>
      </c>
      <c r="JO628">
        <v>1.38062</v>
      </c>
      <c r="JP628">
        <v>2.27539</v>
      </c>
      <c r="JQ628">
        <v>1.39648</v>
      </c>
      <c r="JR628">
        <v>2.34741</v>
      </c>
      <c r="JS628">
        <v>1.49536</v>
      </c>
      <c r="JT628">
        <v>2.59399</v>
      </c>
      <c r="JU628">
        <v>36.4578</v>
      </c>
      <c r="JV628">
        <v>24.0612</v>
      </c>
      <c r="JW628">
        <v>18</v>
      </c>
      <c r="JX628">
        <v>490.119</v>
      </c>
      <c r="JY628">
        <v>455.681</v>
      </c>
      <c r="JZ628">
        <v>28.2542</v>
      </c>
      <c r="KA628">
        <v>28.33</v>
      </c>
      <c r="KB628">
        <v>29.9999</v>
      </c>
      <c r="KC628">
        <v>28.2354</v>
      </c>
      <c r="KD628">
        <v>28.1722</v>
      </c>
      <c r="KE628">
        <v>27.6781</v>
      </c>
      <c r="KF628">
        <v>25.1232</v>
      </c>
      <c r="KG628">
        <v>81.7264</v>
      </c>
      <c r="KH628">
        <v>28.1645</v>
      </c>
      <c r="KI628">
        <v>607.4299999999999</v>
      </c>
      <c r="KJ628">
        <v>21.7972</v>
      </c>
      <c r="KK628">
        <v>101.008</v>
      </c>
      <c r="KL628">
        <v>100.571</v>
      </c>
    </row>
    <row r="629" spans="1:298">
      <c r="A629">
        <v>613</v>
      </c>
      <c r="B629">
        <v>1758828023.1</v>
      </c>
      <c r="C629">
        <v>14988</v>
      </c>
      <c r="D629" t="s">
        <v>1676</v>
      </c>
      <c r="E629" t="s">
        <v>1677</v>
      </c>
      <c r="F629">
        <v>5</v>
      </c>
      <c r="G629" t="s">
        <v>1605</v>
      </c>
      <c r="H629" t="s">
        <v>437</v>
      </c>
      <c r="I629" t="s">
        <v>438</v>
      </c>
      <c r="J629">
        <v>1758828015.314285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606.8178708618937</v>
      </c>
      <c r="AL629">
        <v>583.9117030303029</v>
      </c>
      <c r="AM629">
        <v>3.413787676652638</v>
      </c>
      <c r="AN629">
        <v>65.06514289948227</v>
      </c>
      <c r="AO629">
        <f>(AQ629 - AP629 + DZ629*1E3/(8.314*(EB629+273.15)) * AS629/DY629 * AR629) * DY629/(100*DM629) * 1000/(1000 - AQ629)</f>
        <v>0</v>
      </c>
      <c r="AP629">
        <v>21.77340577162452</v>
      </c>
      <c r="AQ629">
        <v>22.77746181818182</v>
      </c>
      <c r="AR629">
        <v>-6.47843405690269E-05</v>
      </c>
      <c r="AS629">
        <v>107.7905059433307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1.91</v>
      </c>
      <c r="DN629">
        <v>0.5</v>
      </c>
      <c r="DO629" t="s">
        <v>440</v>
      </c>
      <c r="DP629">
        <v>2</v>
      </c>
      <c r="DQ629" t="b">
        <v>1</v>
      </c>
      <c r="DR629">
        <v>1758828015.314285</v>
      </c>
      <c r="DS629">
        <v>546.2454285714286</v>
      </c>
      <c r="DT629">
        <v>577.8581785714285</v>
      </c>
      <c r="DU629">
        <v>22.78586428571428</v>
      </c>
      <c r="DV629">
        <v>21.77494285714286</v>
      </c>
      <c r="DW629">
        <v>546.6914642857143</v>
      </c>
      <c r="DX629">
        <v>22.66927857142857</v>
      </c>
      <c r="DY629">
        <v>500.0052142857143</v>
      </c>
      <c r="DZ629">
        <v>90.97882142857144</v>
      </c>
      <c r="EA629">
        <v>0.02855377857142857</v>
      </c>
      <c r="EB629">
        <v>29.55899285714286</v>
      </c>
      <c r="EC629">
        <v>30.01113928571429</v>
      </c>
      <c r="ED629">
        <v>999.9000000000002</v>
      </c>
      <c r="EE629">
        <v>0</v>
      </c>
      <c r="EF629">
        <v>0</v>
      </c>
      <c r="EG629">
        <v>9998.770714285714</v>
      </c>
      <c r="EH629">
        <v>0</v>
      </c>
      <c r="EI629">
        <v>11.61706428571428</v>
      </c>
      <c r="EJ629">
        <v>-31.61271785714286</v>
      </c>
      <c r="EK629">
        <v>558.98225</v>
      </c>
      <c r="EL629">
        <v>590.7210357142857</v>
      </c>
      <c r="EM629">
        <v>1.010919285714286</v>
      </c>
      <c r="EN629">
        <v>577.8581785714285</v>
      </c>
      <c r="EO629">
        <v>21.77494285714286</v>
      </c>
      <c r="EP629">
        <v>2.073030714285714</v>
      </c>
      <c r="EQ629">
        <v>1.981059642857143</v>
      </c>
      <c r="ER629">
        <v>18.01345714285714</v>
      </c>
      <c r="ES629">
        <v>17.29376071428571</v>
      </c>
      <c r="ET629">
        <v>2000.003214285715</v>
      </c>
      <c r="EU629">
        <v>0.9799992142857141</v>
      </c>
      <c r="EV629">
        <v>0.02000069285714285</v>
      </c>
      <c r="EW629">
        <v>0</v>
      </c>
      <c r="EX629">
        <v>259.8741428571428</v>
      </c>
      <c r="EY629">
        <v>5.00097</v>
      </c>
      <c r="EZ629">
        <v>5299.896785714286</v>
      </c>
      <c r="FA629">
        <v>16707.61071428572</v>
      </c>
      <c r="FB629">
        <v>40.31199999999999</v>
      </c>
      <c r="FC629">
        <v>40.68699999999999</v>
      </c>
      <c r="FD629">
        <v>40.25</v>
      </c>
      <c r="FE629">
        <v>40.27214285714285</v>
      </c>
      <c r="FF629">
        <v>40.875</v>
      </c>
      <c r="FG629">
        <v>1955.103214285714</v>
      </c>
      <c r="FH629">
        <v>39.9</v>
      </c>
      <c r="FI629">
        <v>0</v>
      </c>
      <c r="FJ629">
        <v>1758828024.6</v>
      </c>
      <c r="FK629">
        <v>0</v>
      </c>
      <c r="FL629">
        <v>259.888</v>
      </c>
      <c r="FM629">
        <v>0.9106324666444627</v>
      </c>
      <c r="FN629">
        <v>15.95179487289884</v>
      </c>
      <c r="FO629">
        <v>5300.088076923077</v>
      </c>
      <c r="FP629">
        <v>15</v>
      </c>
      <c r="FQ629">
        <v>0</v>
      </c>
      <c r="FR629" t="s">
        <v>441</v>
      </c>
      <c r="FS629">
        <v>1747247426.5</v>
      </c>
      <c r="FT629">
        <v>1747247420.5</v>
      </c>
      <c r="FU629">
        <v>0</v>
      </c>
      <c r="FV629">
        <v>1.027</v>
      </c>
      <c r="FW629">
        <v>0.031</v>
      </c>
      <c r="FX629">
        <v>0.02</v>
      </c>
      <c r="FY629">
        <v>0.05</v>
      </c>
      <c r="FZ629">
        <v>420</v>
      </c>
      <c r="GA629">
        <v>16</v>
      </c>
      <c r="GB629">
        <v>0.01</v>
      </c>
      <c r="GC629">
        <v>0.1</v>
      </c>
      <c r="GD629">
        <v>-31.54122682926829</v>
      </c>
      <c r="GE629">
        <v>-1.385972822299738</v>
      </c>
      <c r="GF629">
        <v>0.1595647097489403</v>
      </c>
      <c r="GG629">
        <v>0</v>
      </c>
      <c r="GH629">
        <v>259.8570294117647</v>
      </c>
      <c r="GI629">
        <v>0.3934759335711004</v>
      </c>
      <c r="GJ629">
        <v>0.2162764414700504</v>
      </c>
      <c r="GK629">
        <v>-1</v>
      </c>
      <c r="GL629">
        <v>1.011180487804878</v>
      </c>
      <c r="GM629">
        <v>-0.01686146341463449</v>
      </c>
      <c r="GN629">
        <v>0.002534898806100209</v>
      </c>
      <c r="GO629">
        <v>1</v>
      </c>
      <c r="GP629">
        <v>1</v>
      </c>
      <c r="GQ629">
        <v>2</v>
      </c>
      <c r="GR629" t="s">
        <v>442</v>
      </c>
      <c r="GS629">
        <v>3.13583</v>
      </c>
      <c r="GT629">
        <v>2.6881</v>
      </c>
      <c r="GU629">
        <v>0.118759</v>
      </c>
      <c r="GV629">
        <v>0.122125</v>
      </c>
      <c r="GW629">
        <v>0.103179</v>
      </c>
      <c r="GX629">
        <v>0.0987011</v>
      </c>
      <c r="GY629">
        <v>28020.1</v>
      </c>
      <c r="GZ629">
        <v>27965.6</v>
      </c>
      <c r="HA629">
        <v>29555.7</v>
      </c>
      <c r="HB629">
        <v>29437.7</v>
      </c>
      <c r="HC629">
        <v>35017.4</v>
      </c>
      <c r="HD629">
        <v>35143</v>
      </c>
      <c r="HE629">
        <v>41587.7</v>
      </c>
      <c r="HF629">
        <v>41823.4</v>
      </c>
      <c r="HG629">
        <v>1.92805</v>
      </c>
      <c r="HH629">
        <v>1.88978</v>
      </c>
      <c r="HI629">
        <v>0.116363</v>
      </c>
      <c r="HJ629">
        <v>0</v>
      </c>
      <c r="HK629">
        <v>28.1187</v>
      </c>
      <c r="HL629">
        <v>999.9</v>
      </c>
      <c r="HM629">
        <v>53</v>
      </c>
      <c r="HN629">
        <v>31.1</v>
      </c>
      <c r="HO629">
        <v>26.4306</v>
      </c>
      <c r="HP629">
        <v>61.9789</v>
      </c>
      <c r="HQ629">
        <v>25.7372</v>
      </c>
      <c r="HR629">
        <v>1</v>
      </c>
      <c r="HS629">
        <v>0.0569284</v>
      </c>
      <c r="HT629">
        <v>-0.340738</v>
      </c>
      <c r="HU629">
        <v>20.3412</v>
      </c>
      <c r="HV629">
        <v>5.21654</v>
      </c>
      <c r="HW629">
        <v>12.0125</v>
      </c>
      <c r="HX629">
        <v>4.9871</v>
      </c>
      <c r="HY629">
        <v>3.28793</v>
      </c>
      <c r="HZ629">
        <v>9999</v>
      </c>
      <c r="IA629">
        <v>9999</v>
      </c>
      <c r="IB629">
        <v>9999</v>
      </c>
      <c r="IC629">
        <v>7.5</v>
      </c>
      <c r="ID629">
        <v>1.86755</v>
      </c>
      <c r="IE629">
        <v>1.86675</v>
      </c>
      <c r="IF629">
        <v>1.86601</v>
      </c>
      <c r="IG629">
        <v>1.86601</v>
      </c>
      <c r="IH629">
        <v>1.86785</v>
      </c>
      <c r="II629">
        <v>1.87027</v>
      </c>
      <c r="IJ629">
        <v>1.86893</v>
      </c>
      <c r="IK629">
        <v>1.87042</v>
      </c>
      <c r="IL629">
        <v>0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-0.468</v>
      </c>
      <c r="IZ629">
        <v>0.1164</v>
      </c>
      <c r="JA629">
        <v>-0.08430758455233166</v>
      </c>
      <c r="JB629">
        <v>-0.0005046786976645747</v>
      </c>
      <c r="JC629">
        <v>-2.788243218172637E-07</v>
      </c>
      <c r="JD629">
        <v>-1.458253586176284E-11</v>
      </c>
      <c r="JE629">
        <v>-0.06436460862781151</v>
      </c>
      <c r="JF629">
        <v>-0.004978686969522418</v>
      </c>
      <c r="JG629">
        <v>0.0008967905392753483</v>
      </c>
      <c r="JH629">
        <v>-1.433903952826167E-05</v>
      </c>
      <c r="JI629">
        <v>4</v>
      </c>
      <c r="JJ629">
        <v>2332</v>
      </c>
      <c r="JK629">
        <v>1</v>
      </c>
      <c r="JL629">
        <v>26</v>
      </c>
      <c r="JM629">
        <v>193009.9</v>
      </c>
      <c r="JN629">
        <v>193010</v>
      </c>
      <c r="JO629">
        <v>1.40869</v>
      </c>
      <c r="JP629">
        <v>2.27051</v>
      </c>
      <c r="JQ629">
        <v>1.39648</v>
      </c>
      <c r="JR629">
        <v>2.34619</v>
      </c>
      <c r="JS629">
        <v>1.49536</v>
      </c>
      <c r="JT629">
        <v>2.58057</v>
      </c>
      <c r="JU629">
        <v>36.4578</v>
      </c>
      <c r="JV629">
        <v>24.07</v>
      </c>
      <c r="JW629">
        <v>18</v>
      </c>
      <c r="JX629">
        <v>489.932</v>
      </c>
      <c r="JY629">
        <v>455.883</v>
      </c>
      <c r="JZ629">
        <v>28.1529</v>
      </c>
      <c r="KA629">
        <v>28.3285</v>
      </c>
      <c r="KB629">
        <v>30.0001</v>
      </c>
      <c r="KC629">
        <v>28.2337</v>
      </c>
      <c r="KD629">
        <v>28.1698</v>
      </c>
      <c r="KE629">
        <v>28.3262</v>
      </c>
      <c r="KF629">
        <v>25.1232</v>
      </c>
      <c r="KG629">
        <v>81.7264</v>
      </c>
      <c r="KH629">
        <v>28.1507</v>
      </c>
      <c r="KI629">
        <v>627.467</v>
      </c>
      <c r="KJ629">
        <v>21.7972</v>
      </c>
      <c r="KK629">
        <v>101.009</v>
      </c>
      <c r="KL629">
        <v>100.57</v>
      </c>
    </row>
    <row r="630" spans="1:298">
      <c r="A630">
        <v>614</v>
      </c>
      <c r="B630">
        <v>1758828027.6</v>
      </c>
      <c r="C630">
        <v>14992.5</v>
      </c>
      <c r="D630" t="s">
        <v>1678</v>
      </c>
      <c r="E630" t="s">
        <v>1679</v>
      </c>
      <c r="F630">
        <v>5</v>
      </c>
      <c r="G630" t="s">
        <v>1605</v>
      </c>
      <c r="H630" t="s">
        <v>437</v>
      </c>
      <c r="I630" t="s">
        <v>438</v>
      </c>
      <c r="J630">
        <v>1758828019.760714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622.3017386596965</v>
      </c>
      <c r="AL630">
        <v>599.2828666666666</v>
      </c>
      <c r="AM630">
        <v>3.424397229406558</v>
      </c>
      <c r="AN630">
        <v>65.06514289948227</v>
      </c>
      <c r="AO630">
        <f>(AQ630 - AP630 + DZ630*1E3/(8.314*(EB630+273.15)) * AS630/DY630 * AR630) * DY630/(100*DM630) * 1000/(1000 - AQ630)</f>
        <v>0</v>
      </c>
      <c r="AP630">
        <v>21.76966106274843</v>
      </c>
      <c r="AQ630">
        <v>22.77296848484848</v>
      </c>
      <c r="AR630">
        <v>-3.934434465469714E-05</v>
      </c>
      <c r="AS630">
        <v>107.7905059433307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1.91</v>
      </c>
      <c r="DN630">
        <v>0.5</v>
      </c>
      <c r="DO630" t="s">
        <v>440</v>
      </c>
      <c r="DP630">
        <v>2</v>
      </c>
      <c r="DQ630" t="b">
        <v>1</v>
      </c>
      <c r="DR630">
        <v>1758828019.760714</v>
      </c>
      <c r="DS630">
        <v>561.1016785714285</v>
      </c>
      <c r="DT630">
        <v>592.8102499999999</v>
      </c>
      <c r="DU630">
        <v>22.78147857142858</v>
      </c>
      <c r="DV630">
        <v>21.77292857142857</v>
      </c>
      <c r="DW630">
        <v>561.5599642857144</v>
      </c>
      <c r="DX630">
        <v>22.66494642857143</v>
      </c>
      <c r="DY630">
        <v>500.0136428571429</v>
      </c>
      <c r="DZ630">
        <v>90.97876785714284</v>
      </c>
      <c r="EA630">
        <v>0.02854376071428572</v>
      </c>
      <c r="EB630">
        <v>29.55958571428571</v>
      </c>
      <c r="EC630">
        <v>30.01384642857143</v>
      </c>
      <c r="ED630">
        <v>999.9000000000002</v>
      </c>
      <c r="EE630">
        <v>0</v>
      </c>
      <c r="EF630">
        <v>0</v>
      </c>
      <c r="EG630">
        <v>9996.585000000001</v>
      </c>
      <c r="EH630">
        <v>0</v>
      </c>
      <c r="EI630">
        <v>11.61706428571428</v>
      </c>
      <c r="EJ630">
        <v>-31.70859642857143</v>
      </c>
      <c r="EK630">
        <v>574.18225</v>
      </c>
      <c r="EL630">
        <v>606.0047500000001</v>
      </c>
      <c r="EM630">
        <v>1.008546428571429</v>
      </c>
      <c r="EN630">
        <v>592.8102499999999</v>
      </c>
      <c r="EO630">
        <v>21.77292857142857</v>
      </c>
      <c r="EP630">
        <v>2.072630714285714</v>
      </c>
      <c r="EQ630">
        <v>1.980874285714286</v>
      </c>
      <c r="ER630">
        <v>18.01038571428571</v>
      </c>
      <c r="ES630">
        <v>17.29228928571429</v>
      </c>
      <c r="ET630">
        <v>1999.989642857143</v>
      </c>
      <c r="EU630">
        <v>0.979999107142857</v>
      </c>
      <c r="EV630">
        <v>0.02000079642857142</v>
      </c>
      <c r="EW630">
        <v>0</v>
      </c>
      <c r="EX630">
        <v>259.9069285714286</v>
      </c>
      <c r="EY630">
        <v>5.00097</v>
      </c>
      <c r="EZ630">
        <v>5301.074642857144</v>
      </c>
      <c r="FA630">
        <v>16707.48571428571</v>
      </c>
      <c r="FB630">
        <v>40.31199999999999</v>
      </c>
      <c r="FC630">
        <v>40.68699999999999</v>
      </c>
      <c r="FD630">
        <v>40.25</v>
      </c>
      <c r="FE630">
        <v>40.27878571428571</v>
      </c>
      <c r="FF630">
        <v>40.875</v>
      </c>
      <c r="FG630">
        <v>1955.089642857143</v>
      </c>
      <c r="FH630">
        <v>39.9</v>
      </c>
      <c r="FI630">
        <v>0</v>
      </c>
      <c r="FJ630">
        <v>1758828028.8</v>
      </c>
      <c r="FK630">
        <v>0</v>
      </c>
      <c r="FL630">
        <v>259.94716</v>
      </c>
      <c r="FM630">
        <v>0.1339230728084009</v>
      </c>
      <c r="FN630">
        <v>16.06538465123984</v>
      </c>
      <c r="FO630">
        <v>5301.238400000001</v>
      </c>
      <c r="FP630">
        <v>15</v>
      </c>
      <c r="FQ630">
        <v>0</v>
      </c>
      <c r="FR630" t="s">
        <v>441</v>
      </c>
      <c r="FS630">
        <v>1747247426.5</v>
      </c>
      <c r="FT630">
        <v>1747247420.5</v>
      </c>
      <c r="FU630">
        <v>0</v>
      </c>
      <c r="FV630">
        <v>1.027</v>
      </c>
      <c r="FW630">
        <v>0.031</v>
      </c>
      <c r="FX630">
        <v>0.02</v>
      </c>
      <c r="FY630">
        <v>0.05</v>
      </c>
      <c r="FZ630">
        <v>420</v>
      </c>
      <c r="GA630">
        <v>16</v>
      </c>
      <c r="GB630">
        <v>0.01</v>
      </c>
      <c r="GC630">
        <v>0.1</v>
      </c>
      <c r="GD630">
        <v>-31.6355</v>
      </c>
      <c r="GE630">
        <v>-1.254625087108094</v>
      </c>
      <c r="GF630">
        <v>0.148416017148896</v>
      </c>
      <c r="GG630">
        <v>0</v>
      </c>
      <c r="GH630">
        <v>259.8898529411765</v>
      </c>
      <c r="GI630">
        <v>0.5212375834471861</v>
      </c>
      <c r="GJ630">
        <v>0.2254800281168693</v>
      </c>
      <c r="GK630">
        <v>-1</v>
      </c>
      <c r="GL630">
        <v>1.010137073170732</v>
      </c>
      <c r="GM630">
        <v>-0.02993351916376516</v>
      </c>
      <c r="GN630">
        <v>0.003211676291969973</v>
      </c>
      <c r="GO630">
        <v>1</v>
      </c>
      <c r="GP630">
        <v>1</v>
      </c>
      <c r="GQ630">
        <v>2</v>
      </c>
      <c r="GR630" t="s">
        <v>442</v>
      </c>
      <c r="GS630">
        <v>3.13588</v>
      </c>
      <c r="GT630">
        <v>2.68925</v>
      </c>
      <c r="GU630">
        <v>0.120963</v>
      </c>
      <c r="GV630">
        <v>0.124258</v>
      </c>
      <c r="GW630">
        <v>0.10316</v>
      </c>
      <c r="GX630">
        <v>0.098695</v>
      </c>
      <c r="GY630">
        <v>27950.5</v>
      </c>
      <c r="GZ630">
        <v>27897.4</v>
      </c>
      <c r="HA630">
        <v>29556.2</v>
      </c>
      <c r="HB630">
        <v>29437.5</v>
      </c>
      <c r="HC630">
        <v>35018.9</v>
      </c>
      <c r="HD630">
        <v>35143.1</v>
      </c>
      <c r="HE630">
        <v>41588.6</v>
      </c>
      <c r="HF630">
        <v>41823.2</v>
      </c>
      <c r="HG630">
        <v>1.92805</v>
      </c>
      <c r="HH630">
        <v>1.89028</v>
      </c>
      <c r="HI630">
        <v>0.116117</v>
      </c>
      <c r="HJ630">
        <v>0</v>
      </c>
      <c r="HK630">
        <v>28.1254</v>
      </c>
      <c r="HL630">
        <v>999.9</v>
      </c>
      <c r="HM630">
        <v>53</v>
      </c>
      <c r="HN630">
        <v>31.1</v>
      </c>
      <c r="HO630">
        <v>26.4324</v>
      </c>
      <c r="HP630">
        <v>62.0289</v>
      </c>
      <c r="HQ630">
        <v>25.8213</v>
      </c>
      <c r="HR630">
        <v>1</v>
      </c>
      <c r="HS630">
        <v>0.0568902</v>
      </c>
      <c r="HT630">
        <v>-0.41601</v>
      </c>
      <c r="HU630">
        <v>20.3414</v>
      </c>
      <c r="HV630">
        <v>5.21684</v>
      </c>
      <c r="HW630">
        <v>12.0125</v>
      </c>
      <c r="HX630">
        <v>4.98875</v>
      </c>
      <c r="HY630">
        <v>3.2879</v>
      </c>
      <c r="HZ630">
        <v>9999</v>
      </c>
      <c r="IA630">
        <v>9999</v>
      </c>
      <c r="IB630">
        <v>9999</v>
      </c>
      <c r="IC630">
        <v>7.5</v>
      </c>
      <c r="ID630">
        <v>1.86759</v>
      </c>
      <c r="IE630">
        <v>1.86676</v>
      </c>
      <c r="IF630">
        <v>1.866</v>
      </c>
      <c r="IG630">
        <v>1.866</v>
      </c>
      <c r="IH630">
        <v>1.86784</v>
      </c>
      <c r="II630">
        <v>1.87027</v>
      </c>
      <c r="IJ630">
        <v>1.86898</v>
      </c>
      <c r="IK630">
        <v>1.87042</v>
      </c>
      <c r="IL630">
        <v>0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-0.48</v>
      </c>
      <c r="IZ630">
        <v>0.1164</v>
      </c>
      <c r="JA630">
        <v>-0.08430758455233166</v>
      </c>
      <c r="JB630">
        <v>-0.0005046786976645747</v>
      </c>
      <c r="JC630">
        <v>-2.788243218172637E-07</v>
      </c>
      <c r="JD630">
        <v>-1.458253586176284E-11</v>
      </c>
      <c r="JE630">
        <v>-0.06436460862781151</v>
      </c>
      <c r="JF630">
        <v>-0.004978686969522418</v>
      </c>
      <c r="JG630">
        <v>0.0008967905392753483</v>
      </c>
      <c r="JH630">
        <v>-1.433903952826167E-05</v>
      </c>
      <c r="JI630">
        <v>4</v>
      </c>
      <c r="JJ630">
        <v>2332</v>
      </c>
      <c r="JK630">
        <v>1</v>
      </c>
      <c r="JL630">
        <v>26</v>
      </c>
      <c r="JM630">
        <v>193010</v>
      </c>
      <c r="JN630">
        <v>193010.1</v>
      </c>
      <c r="JO630">
        <v>1.43433</v>
      </c>
      <c r="JP630">
        <v>2.27783</v>
      </c>
      <c r="JQ630">
        <v>1.39648</v>
      </c>
      <c r="JR630">
        <v>2.34497</v>
      </c>
      <c r="JS630">
        <v>1.49536</v>
      </c>
      <c r="JT630">
        <v>2.57935</v>
      </c>
      <c r="JU630">
        <v>36.4578</v>
      </c>
      <c r="JV630">
        <v>24.0525</v>
      </c>
      <c r="JW630">
        <v>18</v>
      </c>
      <c r="JX630">
        <v>489.914</v>
      </c>
      <c r="JY630">
        <v>456.184</v>
      </c>
      <c r="JZ630">
        <v>28.1268</v>
      </c>
      <c r="KA630">
        <v>28.3275</v>
      </c>
      <c r="KB630">
        <v>30.0001</v>
      </c>
      <c r="KC630">
        <v>28.2315</v>
      </c>
      <c r="KD630">
        <v>28.1681</v>
      </c>
      <c r="KE630">
        <v>28.8707</v>
      </c>
      <c r="KF630">
        <v>25.1232</v>
      </c>
      <c r="KG630">
        <v>81.7264</v>
      </c>
      <c r="KH630">
        <v>28.1336</v>
      </c>
      <c r="KI630">
        <v>640.8440000000001</v>
      </c>
      <c r="KJ630">
        <v>21.7972</v>
      </c>
      <c r="KK630">
        <v>101.011</v>
      </c>
      <c r="KL630">
        <v>100.57</v>
      </c>
    </row>
    <row r="631" spans="1:298">
      <c r="A631">
        <v>615</v>
      </c>
      <c r="B631">
        <v>1758828032.6</v>
      </c>
      <c r="C631">
        <v>14997.5</v>
      </c>
      <c r="D631" t="s">
        <v>1680</v>
      </c>
      <c r="E631" t="s">
        <v>1681</v>
      </c>
      <c r="F631">
        <v>5</v>
      </c>
      <c r="G631" t="s">
        <v>1605</v>
      </c>
      <c r="H631" t="s">
        <v>437</v>
      </c>
      <c r="I631" t="s">
        <v>438</v>
      </c>
      <c r="J631">
        <v>1758828025.062963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639.3757752188452</v>
      </c>
      <c r="AL631">
        <v>616.3625454545454</v>
      </c>
      <c r="AM631">
        <v>3.416484650053259</v>
      </c>
      <c r="AN631">
        <v>65.06514289948227</v>
      </c>
      <c r="AO631">
        <f>(AQ631 - AP631 + DZ631*1E3/(8.314*(EB631+273.15)) * AS631/DY631 * AR631) * DY631/(100*DM631) * 1000/(1000 - AQ631)</f>
        <v>0</v>
      </c>
      <c r="AP631">
        <v>21.76820101645817</v>
      </c>
      <c r="AQ631">
        <v>22.76051454545455</v>
      </c>
      <c r="AR631">
        <v>-8.800797382685469E-05</v>
      </c>
      <c r="AS631">
        <v>107.7905059433307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1.91</v>
      </c>
      <c r="DN631">
        <v>0.5</v>
      </c>
      <c r="DO631" t="s">
        <v>440</v>
      </c>
      <c r="DP631">
        <v>2</v>
      </c>
      <c r="DQ631" t="b">
        <v>1</v>
      </c>
      <c r="DR631">
        <v>1758828025.062963</v>
      </c>
      <c r="DS631">
        <v>578.8275925925926</v>
      </c>
      <c r="DT631">
        <v>610.5927407407407</v>
      </c>
      <c r="DU631">
        <v>22.77424814814815</v>
      </c>
      <c r="DV631">
        <v>21.77058888888889</v>
      </c>
      <c r="DW631">
        <v>579.3007777777777</v>
      </c>
      <c r="DX631">
        <v>22.65781111111111</v>
      </c>
      <c r="DY631">
        <v>499.9987037037038</v>
      </c>
      <c r="DZ631">
        <v>90.97827407407409</v>
      </c>
      <c r="EA631">
        <v>0.02858675555555555</v>
      </c>
      <c r="EB631">
        <v>29.55919629629629</v>
      </c>
      <c r="EC631">
        <v>30.01668518518519</v>
      </c>
      <c r="ED631">
        <v>999.9000000000001</v>
      </c>
      <c r="EE631">
        <v>0</v>
      </c>
      <c r="EF631">
        <v>0</v>
      </c>
      <c r="EG631">
        <v>9996.546666666667</v>
      </c>
      <c r="EH631">
        <v>0</v>
      </c>
      <c r="EI631">
        <v>11.62613333333333</v>
      </c>
      <c r="EJ631">
        <v>-31.76513703703704</v>
      </c>
      <c r="EK631">
        <v>592.3171111111111</v>
      </c>
      <c r="EL631">
        <v>624.1814814814815</v>
      </c>
      <c r="EM631">
        <v>1.003656444444445</v>
      </c>
      <c r="EN631">
        <v>610.5927407407407</v>
      </c>
      <c r="EO631">
        <v>21.77058888888889</v>
      </c>
      <c r="EP631">
        <v>2.071962222222222</v>
      </c>
      <c r="EQ631">
        <v>1.98065037037037</v>
      </c>
      <c r="ER631">
        <v>18.00525185185185</v>
      </c>
      <c r="ES631">
        <v>17.29049259259259</v>
      </c>
      <c r="ET631">
        <v>1999.99</v>
      </c>
      <c r="EU631">
        <v>0.9799992222222221</v>
      </c>
      <c r="EV631">
        <v>0.02000068518518518</v>
      </c>
      <c r="EW631">
        <v>0</v>
      </c>
      <c r="EX631">
        <v>260.0162962962963</v>
      </c>
      <c r="EY631">
        <v>5.00097</v>
      </c>
      <c r="EZ631">
        <v>5302.529629629629</v>
      </c>
      <c r="FA631">
        <v>16707.4962962963</v>
      </c>
      <c r="FB631">
        <v>40.31199999999999</v>
      </c>
      <c r="FC631">
        <v>40.68699999999999</v>
      </c>
      <c r="FD631">
        <v>40.25</v>
      </c>
      <c r="FE631">
        <v>40.28674074074074</v>
      </c>
      <c r="FF631">
        <v>40.875</v>
      </c>
      <c r="FG631">
        <v>1955.09</v>
      </c>
      <c r="FH631">
        <v>39.9</v>
      </c>
      <c r="FI631">
        <v>0</v>
      </c>
      <c r="FJ631">
        <v>1758828033.6</v>
      </c>
      <c r="FK631">
        <v>0</v>
      </c>
      <c r="FL631">
        <v>260.01652</v>
      </c>
      <c r="FM631">
        <v>0.6664615385603715</v>
      </c>
      <c r="FN631">
        <v>16.39153849116586</v>
      </c>
      <c r="FO631">
        <v>5302.585599999999</v>
      </c>
      <c r="FP631">
        <v>15</v>
      </c>
      <c r="FQ631">
        <v>0</v>
      </c>
      <c r="FR631" t="s">
        <v>441</v>
      </c>
      <c r="FS631">
        <v>1747247426.5</v>
      </c>
      <c r="FT631">
        <v>1747247420.5</v>
      </c>
      <c r="FU631">
        <v>0</v>
      </c>
      <c r="FV631">
        <v>1.027</v>
      </c>
      <c r="FW631">
        <v>0.031</v>
      </c>
      <c r="FX631">
        <v>0.02</v>
      </c>
      <c r="FY631">
        <v>0.05</v>
      </c>
      <c r="FZ631">
        <v>420</v>
      </c>
      <c r="GA631">
        <v>16</v>
      </c>
      <c r="GB631">
        <v>0.01</v>
      </c>
      <c r="GC631">
        <v>0.1</v>
      </c>
      <c r="GD631">
        <v>-31.74257</v>
      </c>
      <c r="GE631">
        <v>-0.725671294559053</v>
      </c>
      <c r="GF631">
        <v>0.09961003513702812</v>
      </c>
      <c r="GG631">
        <v>0</v>
      </c>
      <c r="GH631">
        <v>259.9849117647059</v>
      </c>
      <c r="GI631">
        <v>0.7791138281778928</v>
      </c>
      <c r="GJ631">
        <v>0.2104372713083635</v>
      </c>
      <c r="GK631">
        <v>-1</v>
      </c>
      <c r="GL631">
        <v>1.00576735</v>
      </c>
      <c r="GM631">
        <v>-0.05347830393996469</v>
      </c>
      <c r="GN631">
        <v>0.005554911095373186</v>
      </c>
      <c r="GO631">
        <v>1</v>
      </c>
      <c r="GP631">
        <v>1</v>
      </c>
      <c r="GQ631">
        <v>2</v>
      </c>
      <c r="GR631" t="s">
        <v>442</v>
      </c>
      <c r="GS631">
        <v>3.13593</v>
      </c>
      <c r="GT631">
        <v>2.68902</v>
      </c>
      <c r="GU631">
        <v>0.12338</v>
      </c>
      <c r="GV631">
        <v>0.126605</v>
      </c>
      <c r="GW631">
        <v>0.103124</v>
      </c>
      <c r="GX631">
        <v>0.0986993</v>
      </c>
      <c r="GY631">
        <v>27873.4</v>
      </c>
      <c r="GZ631">
        <v>27823.4</v>
      </c>
      <c r="HA631">
        <v>29556</v>
      </c>
      <c r="HB631">
        <v>29438.3</v>
      </c>
      <c r="HC631">
        <v>35020.1</v>
      </c>
      <c r="HD631">
        <v>35143.7</v>
      </c>
      <c r="HE631">
        <v>41588.3</v>
      </c>
      <c r="HF631">
        <v>41824.1</v>
      </c>
      <c r="HG631">
        <v>1.92827</v>
      </c>
      <c r="HH631">
        <v>1.88978</v>
      </c>
      <c r="HI631">
        <v>0.115633</v>
      </c>
      <c r="HJ631">
        <v>0</v>
      </c>
      <c r="HK631">
        <v>28.1304</v>
      </c>
      <c r="HL631">
        <v>999.9</v>
      </c>
      <c r="HM631">
        <v>53</v>
      </c>
      <c r="HN631">
        <v>31.1</v>
      </c>
      <c r="HO631">
        <v>26.4321</v>
      </c>
      <c r="HP631">
        <v>61.9489</v>
      </c>
      <c r="HQ631">
        <v>25.6811</v>
      </c>
      <c r="HR631">
        <v>1</v>
      </c>
      <c r="HS631">
        <v>0.0567912</v>
      </c>
      <c r="HT631">
        <v>-0.4618</v>
      </c>
      <c r="HU631">
        <v>20.3409</v>
      </c>
      <c r="HV631">
        <v>5.21669</v>
      </c>
      <c r="HW631">
        <v>12.012</v>
      </c>
      <c r="HX631">
        <v>4.9887</v>
      </c>
      <c r="HY631">
        <v>3.2878</v>
      </c>
      <c r="HZ631">
        <v>9999</v>
      </c>
      <c r="IA631">
        <v>9999</v>
      </c>
      <c r="IB631">
        <v>9999</v>
      </c>
      <c r="IC631">
        <v>7.5</v>
      </c>
      <c r="ID631">
        <v>1.86757</v>
      </c>
      <c r="IE631">
        <v>1.86676</v>
      </c>
      <c r="IF631">
        <v>1.866</v>
      </c>
      <c r="IG631">
        <v>1.866</v>
      </c>
      <c r="IH631">
        <v>1.86784</v>
      </c>
      <c r="II631">
        <v>1.87027</v>
      </c>
      <c r="IJ631">
        <v>1.86896</v>
      </c>
      <c r="IK631">
        <v>1.87042</v>
      </c>
      <c r="IL631">
        <v>0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-0.495</v>
      </c>
      <c r="IZ631">
        <v>0.1162</v>
      </c>
      <c r="JA631">
        <v>-0.08430758455233166</v>
      </c>
      <c r="JB631">
        <v>-0.0005046786976645747</v>
      </c>
      <c r="JC631">
        <v>-2.788243218172637E-07</v>
      </c>
      <c r="JD631">
        <v>-1.458253586176284E-11</v>
      </c>
      <c r="JE631">
        <v>-0.06436460862781151</v>
      </c>
      <c r="JF631">
        <v>-0.004978686969522418</v>
      </c>
      <c r="JG631">
        <v>0.0008967905392753483</v>
      </c>
      <c r="JH631">
        <v>-1.433903952826167E-05</v>
      </c>
      <c r="JI631">
        <v>4</v>
      </c>
      <c r="JJ631">
        <v>2332</v>
      </c>
      <c r="JK631">
        <v>1</v>
      </c>
      <c r="JL631">
        <v>26</v>
      </c>
      <c r="JM631">
        <v>193010.1</v>
      </c>
      <c r="JN631">
        <v>193010.2</v>
      </c>
      <c r="JO631">
        <v>1.46851</v>
      </c>
      <c r="JP631">
        <v>2.2583</v>
      </c>
      <c r="JQ631">
        <v>1.39771</v>
      </c>
      <c r="JR631">
        <v>2.34375</v>
      </c>
      <c r="JS631">
        <v>1.49536</v>
      </c>
      <c r="JT631">
        <v>2.69897</v>
      </c>
      <c r="JU631">
        <v>36.4578</v>
      </c>
      <c r="JV631">
        <v>24.07</v>
      </c>
      <c r="JW631">
        <v>18</v>
      </c>
      <c r="JX631">
        <v>490.036</v>
      </c>
      <c r="JY631">
        <v>455.856</v>
      </c>
      <c r="JZ631">
        <v>28.1121</v>
      </c>
      <c r="KA631">
        <v>28.3257</v>
      </c>
      <c r="KB631">
        <v>30</v>
      </c>
      <c r="KC631">
        <v>28.2291</v>
      </c>
      <c r="KD631">
        <v>28.1664</v>
      </c>
      <c r="KE631">
        <v>29.4408</v>
      </c>
      <c r="KF631">
        <v>25.1232</v>
      </c>
      <c r="KG631">
        <v>81.7264</v>
      </c>
      <c r="KH631">
        <v>28.1176</v>
      </c>
      <c r="KI631">
        <v>654.2</v>
      </c>
      <c r="KJ631">
        <v>21.7972</v>
      </c>
      <c r="KK631">
        <v>101.01</v>
      </c>
      <c r="KL631">
        <v>100.572</v>
      </c>
    </row>
    <row r="632" spans="1:298">
      <c r="A632">
        <v>616</v>
      </c>
      <c r="B632">
        <v>1758828037.6</v>
      </c>
      <c r="C632">
        <v>15002.5</v>
      </c>
      <c r="D632" t="s">
        <v>1682</v>
      </c>
      <c r="E632" t="s">
        <v>1683</v>
      </c>
      <c r="F632">
        <v>5</v>
      </c>
      <c r="G632" t="s">
        <v>1605</v>
      </c>
      <c r="H632" t="s">
        <v>437</v>
      </c>
      <c r="I632" t="s">
        <v>438</v>
      </c>
      <c r="J632">
        <v>1758828030.081481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656.5392932563503</v>
      </c>
      <c r="AL632">
        <v>633.4867878787877</v>
      </c>
      <c r="AM632">
        <v>3.41962562468503</v>
      </c>
      <c r="AN632">
        <v>65.06514289948227</v>
      </c>
      <c r="AO632">
        <f>(AQ632 - AP632 + DZ632*1E3/(8.314*(EB632+273.15)) * AS632/DY632 * AR632) * DY632/(100*DM632) * 1000/(1000 - AQ632)</f>
        <v>0</v>
      </c>
      <c r="AP632">
        <v>21.76684403662898</v>
      </c>
      <c r="AQ632">
        <v>22.75344181818181</v>
      </c>
      <c r="AR632">
        <v>-3.308479920345202E-05</v>
      </c>
      <c r="AS632">
        <v>107.7905059433307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1.91</v>
      </c>
      <c r="DN632">
        <v>0.5</v>
      </c>
      <c r="DO632" t="s">
        <v>440</v>
      </c>
      <c r="DP632">
        <v>2</v>
      </c>
      <c r="DQ632" t="b">
        <v>1</v>
      </c>
      <c r="DR632">
        <v>1758828030.081481</v>
      </c>
      <c r="DS632">
        <v>595.588</v>
      </c>
      <c r="DT632">
        <v>627.4294074074074</v>
      </c>
      <c r="DU632">
        <v>22.76566666666667</v>
      </c>
      <c r="DV632">
        <v>21.76839259259259</v>
      </c>
      <c r="DW632">
        <v>596.0753333333333</v>
      </c>
      <c r="DX632">
        <v>22.64934074074074</v>
      </c>
      <c r="DY632">
        <v>500.0068888888889</v>
      </c>
      <c r="DZ632">
        <v>90.97827407407406</v>
      </c>
      <c r="EA632">
        <v>0.02869748518518518</v>
      </c>
      <c r="EB632">
        <v>29.55711851851852</v>
      </c>
      <c r="EC632">
        <v>30.01495555555555</v>
      </c>
      <c r="ED632">
        <v>999.9000000000001</v>
      </c>
      <c r="EE632">
        <v>0</v>
      </c>
      <c r="EF632">
        <v>0</v>
      </c>
      <c r="EG632">
        <v>9999.324074074075</v>
      </c>
      <c r="EH632">
        <v>0</v>
      </c>
      <c r="EI632">
        <v>11.63134444444444</v>
      </c>
      <c r="EJ632">
        <v>-31.84132592592593</v>
      </c>
      <c r="EK632">
        <v>609.4627407407407</v>
      </c>
      <c r="EL632">
        <v>641.3913703703703</v>
      </c>
      <c r="EM632">
        <v>0.9972664814814814</v>
      </c>
      <c r="EN632">
        <v>627.4294074074074</v>
      </c>
      <c r="EO632">
        <v>21.76839259259259</v>
      </c>
      <c r="EP632">
        <v>2.071181111111111</v>
      </c>
      <c r="EQ632">
        <v>1.980450740740741</v>
      </c>
      <c r="ER632">
        <v>17.99925185185185</v>
      </c>
      <c r="ES632">
        <v>17.28889259259259</v>
      </c>
      <c r="ET632">
        <v>2000.003703703704</v>
      </c>
      <c r="EU632">
        <v>0.9799994444444443</v>
      </c>
      <c r="EV632">
        <v>0.02000047037037037</v>
      </c>
      <c r="EW632">
        <v>0</v>
      </c>
      <c r="EX632">
        <v>260.0701851851852</v>
      </c>
      <c r="EY632">
        <v>5.00097</v>
      </c>
      <c r="EZ632">
        <v>5303.847777777778</v>
      </c>
      <c r="FA632">
        <v>16707.60740740741</v>
      </c>
      <c r="FB632">
        <v>40.31199999999999</v>
      </c>
      <c r="FC632">
        <v>40.68699999999999</v>
      </c>
      <c r="FD632">
        <v>40.25</v>
      </c>
      <c r="FE632">
        <v>40.28444444444444</v>
      </c>
      <c r="FF632">
        <v>40.875</v>
      </c>
      <c r="FG632">
        <v>1955.103703703704</v>
      </c>
      <c r="FH632">
        <v>39.9</v>
      </c>
      <c r="FI632">
        <v>0</v>
      </c>
      <c r="FJ632">
        <v>1758828039</v>
      </c>
      <c r="FK632">
        <v>0</v>
      </c>
      <c r="FL632">
        <v>260.0814230769231</v>
      </c>
      <c r="FM632">
        <v>0.611111112087542</v>
      </c>
      <c r="FN632">
        <v>14.94495723500978</v>
      </c>
      <c r="FO632">
        <v>5303.886923076923</v>
      </c>
      <c r="FP632">
        <v>15</v>
      </c>
      <c r="FQ632">
        <v>0</v>
      </c>
      <c r="FR632" t="s">
        <v>441</v>
      </c>
      <c r="FS632">
        <v>1747247426.5</v>
      </c>
      <c r="FT632">
        <v>1747247420.5</v>
      </c>
      <c r="FU632">
        <v>0</v>
      </c>
      <c r="FV632">
        <v>1.027</v>
      </c>
      <c r="FW632">
        <v>0.031</v>
      </c>
      <c r="FX632">
        <v>0.02</v>
      </c>
      <c r="FY632">
        <v>0.05</v>
      </c>
      <c r="FZ632">
        <v>420</v>
      </c>
      <c r="GA632">
        <v>16</v>
      </c>
      <c r="GB632">
        <v>0.01</v>
      </c>
      <c r="GC632">
        <v>0.1</v>
      </c>
      <c r="GD632">
        <v>-31.79474</v>
      </c>
      <c r="GE632">
        <v>-0.7877853658536175</v>
      </c>
      <c r="GF632">
        <v>0.09896480637074974</v>
      </c>
      <c r="GG632">
        <v>0</v>
      </c>
      <c r="GH632">
        <v>260.0380882352942</v>
      </c>
      <c r="GI632">
        <v>0.5245072563041389</v>
      </c>
      <c r="GJ632">
        <v>0.2118751529788883</v>
      </c>
      <c r="GK632">
        <v>-1</v>
      </c>
      <c r="GL632">
        <v>1.000162575</v>
      </c>
      <c r="GM632">
        <v>-0.07814657786116531</v>
      </c>
      <c r="GN632">
        <v>0.007877143092160716</v>
      </c>
      <c r="GO632">
        <v>1</v>
      </c>
      <c r="GP632">
        <v>1</v>
      </c>
      <c r="GQ632">
        <v>2</v>
      </c>
      <c r="GR632" t="s">
        <v>442</v>
      </c>
      <c r="GS632">
        <v>3.13577</v>
      </c>
      <c r="GT632">
        <v>2.68899</v>
      </c>
      <c r="GU632">
        <v>0.125767</v>
      </c>
      <c r="GV632">
        <v>0.128915</v>
      </c>
      <c r="GW632">
        <v>0.103104</v>
      </c>
      <c r="GX632">
        <v>0.0986842</v>
      </c>
      <c r="GY632">
        <v>27796.9</v>
      </c>
      <c r="GZ632">
        <v>27749.7</v>
      </c>
      <c r="HA632">
        <v>29555.4</v>
      </c>
      <c r="HB632">
        <v>29438.2</v>
      </c>
      <c r="HC632">
        <v>35020.3</v>
      </c>
      <c r="HD632">
        <v>35144.4</v>
      </c>
      <c r="HE632">
        <v>41587.5</v>
      </c>
      <c r="HF632">
        <v>41824.2</v>
      </c>
      <c r="HG632">
        <v>1.92822</v>
      </c>
      <c r="HH632">
        <v>1.88965</v>
      </c>
      <c r="HI632">
        <v>0.115447</v>
      </c>
      <c r="HJ632">
        <v>0</v>
      </c>
      <c r="HK632">
        <v>28.1334</v>
      </c>
      <c r="HL632">
        <v>999.9</v>
      </c>
      <c r="HM632">
        <v>53</v>
      </c>
      <c r="HN632">
        <v>31.1</v>
      </c>
      <c r="HO632">
        <v>26.428</v>
      </c>
      <c r="HP632">
        <v>61.9889</v>
      </c>
      <c r="HQ632">
        <v>25.7412</v>
      </c>
      <c r="HR632">
        <v>1</v>
      </c>
      <c r="HS632">
        <v>0.0567734</v>
      </c>
      <c r="HT632">
        <v>-0.471721</v>
      </c>
      <c r="HU632">
        <v>20.3408</v>
      </c>
      <c r="HV632">
        <v>5.21684</v>
      </c>
      <c r="HW632">
        <v>12.012</v>
      </c>
      <c r="HX632">
        <v>4.98905</v>
      </c>
      <c r="HY632">
        <v>3.28808</v>
      </c>
      <c r="HZ632">
        <v>9999</v>
      </c>
      <c r="IA632">
        <v>9999</v>
      </c>
      <c r="IB632">
        <v>9999</v>
      </c>
      <c r="IC632">
        <v>7.5</v>
      </c>
      <c r="ID632">
        <v>1.86758</v>
      </c>
      <c r="IE632">
        <v>1.86676</v>
      </c>
      <c r="IF632">
        <v>1.866</v>
      </c>
      <c r="IG632">
        <v>1.866</v>
      </c>
      <c r="IH632">
        <v>1.86783</v>
      </c>
      <c r="II632">
        <v>1.87027</v>
      </c>
      <c r="IJ632">
        <v>1.86894</v>
      </c>
      <c r="IK632">
        <v>1.87042</v>
      </c>
      <c r="IL632">
        <v>0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-0.509</v>
      </c>
      <c r="IZ632">
        <v>0.1161</v>
      </c>
      <c r="JA632">
        <v>-0.08430758455233166</v>
      </c>
      <c r="JB632">
        <v>-0.0005046786976645747</v>
      </c>
      <c r="JC632">
        <v>-2.788243218172637E-07</v>
      </c>
      <c r="JD632">
        <v>-1.458253586176284E-11</v>
      </c>
      <c r="JE632">
        <v>-0.06436460862781151</v>
      </c>
      <c r="JF632">
        <v>-0.004978686969522418</v>
      </c>
      <c r="JG632">
        <v>0.0008967905392753483</v>
      </c>
      <c r="JH632">
        <v>-1.433903952826167E-05</v>
      </c>
      <c r="JI632">
        <v>4</v>
      </c>
      <c r="JJ632">
        <v>2332</v>
      </c>
      <c r="JK632">
        <v>1</v>
      </c>
      <c r="JL632">
        <v>26</v>
      </c>
      <c r="JM632">
        <v>193010.2</v>
      </c>
      <c r="JN632">
        <v>193010.3</v>
      </c>
      <c r="JO632">
        <v>1.49536</v>
      </c>
      <c r="JP632">
        <v>2.26562</v>
      </c>
      <c r="JQ632">
        <v>1.39648</v>
      </c>
      <c r="JR632">
        <v>2.34741</v>
      </c>
      <c r="JS632">
        <v>1.49536</v>
      </c>
      <c r="JT632">
        <v>2.57446</v>
      </c>
      <c r="JU632">
        <v>36.4578</v>
      </c>
      <c r="JV632">
        <v>24.0612</v>
      </c>
      <c r="JW632">
        <v>18</v>
      </c>
      <c r="JX632">
        <v>489.994</v>
      </c>
      <c r="JY632">
        <v>455.766</v>
      </c>
      <c r="JZ632">
        <v>28.1014</v>
      </c>
      <c r="KA632">
        <v>28.3251</v>
      </c>
      <c r="KB632">
        <v>30</v>
      </c>
      <c r="KC632">
        <v>28.2279</v>
      </c>
      <c r="KD632">
        <v>28.165</v>
      </c>
      <c r="KE632">
        <v>30.091</v>
      </c>
      <c r="KF632">
        <v>25.1232</v>
      </c>
      <c r="KG632">
        <v>81.7264</v>
      </c>
      <c r="KH632">
        <v>28.1028</v>
      </c>
      <c r="KI632">
        <v>674.235</v>
      </c>
      <c r="KJ632">
        <v>21.7973</v>
      </c>
      <c r="KK632">
        <v>101.008</v>
      </c>
      <c r="KL632">
        <v>100.572</v>
      </c>
    </row>
    <row r="633" spans="1:298">
      <c r="A633">
        <v>617</v>
      </c>
      <c r="B633">
        <v>1758828042.6</v>
      </c>
      <c r="C633">
        <v>15007.5</v>
      </c>
      <c r="D633" t="s">
        <v>1684</v>
      </c>
      <c r="E633" t="s">
        <v>1685</v>
      </c>
      <c r="F633">
        <v>5</v>
      </c>
      <c r="G633" t="s">
        <v>1605</v>
      </c>
      <c r="H633" t="s">
        <v>437</v>
      </c>
      <c r="I633" t="s">
        <v>438</v>
      </c>
      <c r="J633">
        <v>1758828035.1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673.7821903574396</v>
      </c>
      <c r="AL633">
        <v>650.6415515151511</v>
      </c>
      <c r="AM633">
        <v>3.42694879024717</v>
      </c>
      <c r="AN633">
        <v>65.06514289948227</v>
      </c>
      <c r="AO633">
        <f>(AQ633 - AP633 + DZ633*1E3/(8.314*(EB633+273.15)) * AS633/DY633 * AR633) * DY633/(100*DM633) * 1000/(1000 - AQ633)</f>
        <v>0</v>
      </c>
      <c r="AP633">
        <v>21.76374602078879</v>
      </c>
      <c r="AQ633">
        <v>22.74097636363636</v>
      </c>
      <c r="AR633">
        <v>-7.491675626802311E-05</v>
      </c>
      <c r="AS633">
        <v>107.7905059433307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1.91</v>
      </c>
      <c r="DN633">
        <v>0.5</v>
      </c>
      <c r="DO633" t="s">
        <v>440</v>
      </c>
      <c r="DP633">
        <v>2</v>
      </c>
      <c r="DQ633" t="b">
        <v>1</v>
      </c>
      <c r="DR633">
        <v>1758828035.1</v>
      </c>
      <c r="DS633">
        <v>612.3872592592592</v>
      </c>
      <c r="DT633">
        <v>644.2849259259259</v>
      </c>
      <c r="DU633">
        <v>22.75575185185185</v>
      </c>
      <c r="DV633">
        <v>21.76635925925926</v>
      </c>
      <c r="DW633">
        <v>612.8891111111111</v>
      </c>
      <c r="DX633">
        <v>22.63956296296296</v>
      </c>
      <c r="DY633">
        <v>500.012037037037</v>
      </c>
      <c r="DZ633">
        <v>90.97931851851851</v>
      </c>
      <c r="EA633">
        <v>0.02879228518518519</v>
      </c>
      <c r="EB633">
        <v>29.55671481481481</v>
      </c>
      <c r="EC633">
        <v>30.01550370370371</v>
      </c>
      <c r="ED633">
        <v>999.9000000000001</v>
      </c>
      <c r="EE633">
        <v>0</v>
      </c>
      <c r="EF633">
        <v>0</v>
      </c>
      <c r="EG633">
        <v>9995.11222222222</v>
      </c>
      <c r="EH633">
        <v>0</v>
      </c>
      <c r="EI633">
        <v>11.63238888888889</v>
      </c>
      <c r="EJ633">
        <v>-31.89752962962963</v>
      </c>
      <c r="EK633">
        <v>626.6471111111111</v>
      </c>
      <c r="EL633">
        <v>658.6206296296297</v>
      </c>
      <c r="EM633">
        <v>0.9893837407407408</v>
      </c>
      <c r="EN633">
        <v>644.2849259259259</v>
      </c>
      <c r="EO633">
        <v>21.76635925925926</v>
      </c>
      <c r="EP633">
        <v>2.070301851851852</v>
      </c>
      <c r="EQ633">
        <v>1.980288888888889</v>
      </c>
      <c r="ER633">
        <v>17.99250740740741</v>
      </c>
      <c r="ES633">
        <v>17.2875925925926</v>
      </c>
      <c r="ET633">
        <v>2000.02</v>
      </c>
      <c r="EU633">
        <v>0.9799996666666665</v>
      </c>
      <c r="EV633">
        <v>0.02000025555555555</v>
      </c>
      <c r="EW633">
        <v>0</v>
      </c>
      <c r="EX633">
        <v>260.1969259259259</v>
      </c>
      <c r="EY633">
        <v>5.00097</v>
      </c>
      <c r="EZ633">
        <v>5304.934444444444</v>
      </c>
      <c r="FA633">
        <v>16707.75185185185</v>
      </c>
      <c r="FB633">
        <v>40.31199999999999</v>
      </c>
      <c r="FC633">
        <v>40.68699999999999</v>
      </c>
      <c r="FD633">
        <v>40.25</v>
      </c>
      <c r="FE633">
        <v>40.27755555555555</v>
      </c>
      <c r="FF633">
        <v>40.875</v>
      </c>
      <c r="FG633">
        <v>1955.12</v>
      </c>
      <c r="FH633">
        <v>39.9</v>
      </c>
      <c r="FI633">
        <v>0</v>
      </c>
      <c r="FJ633">
        <v>1758828043.8</v>
      </c>
      <c r="FK633">
        <v>0</v>
      </c>
      <c r="FL633">
        <v>260.1945384615384</v>
      </c>
      <c r="FM633">
        <v>0.6114871813257836</v>
      </c>
      <c r="FN633">
        <v>10.84239316038826</v>
      </c>
      <c r="FO633">
        <v>5304.861538461539</v>
      </c>
      <c r="FP633">
        <v>15</v>
      </c>
      <c r="FQ633">
        <v>0</v>
      </c>
      <c r="FR633" t="s">
        <v>441</v>
      </c>
      <c r="FS633">
        <v>1747247426.5</v>
      </c>
      <c r="FT633">
        <v>1747247420.5</v>
      </c>
      <c r="FU633">
        <v>0</v>
      </c>
      <c r="FV633">
        <v>1.027</v>
      </c>
      <c r="FW633">
        <v>0.031</v>
      </c>
      <c r="FX633">
        <v>0.02</v>
      </c>
      <c r="FY633">
        <v>0.05</v>
      </c>
      <c r="FZ633">
        <v>420</v>
      </c>
      <c r="GA633">
        <v>16</v>
      </c>
      <c r="GB633">
        <v>0.01</v>
      </c>
      <c r="GC633">
        <v>0.1</v>
      </c>
      <c r="GD633">
        <v>-31.8499475</v>
      </c>
      <c r="GE633">
        <v>-0.8542660412757785</v>
      </c>
      <c r="GF633">
        <v>0.09459340354247749</v>
      </c>
      <c r="GG633">
        <v>0</v>
      </c>
      <c r="GH633">
        <v>260.0969705882353</v>
      </c>
      <c r="GI633">
        <v>1.116959511307795</v>
      </c>
      <c r="GJ633">
        <v>0.2367357033752941</v>
      </c>
      <c r="GK633">
        <v>-1</v>
      </c>
      <c r="GL633">
        <v>0.99529405</v>
      </c>
      <c r="GM633">
        <v>-0.0891715497185787</v>
      </c>
      <c r="GN633">
        <v>0.008795381671508078</v>
      </c>
      <c r="GO633">
        <v>1</v>
      </c>
      <c r="GP633">
        <v>1</v>
      </c>
      <c r="GQ633">
        <v>2</v>
      </c>
      <c r="GR633" t="s">
        <v>442</v>
      </c>
      <c r="GS633">
        <v>3.13601</v>
      </c>
      <c r="GT633">
        <v>2.68898</v>
      </c>
      <c r="GU633">
        <v>0.128128</v>
      </c>
      <c r="GV633">
        <v>0.131198</v>
      </c>
      <c r="GW633">
        <v>0.10307</v>
      </c>
      <c r="GX633">
        <v>0.0986857</v>
      </c>
      <c r="GY633">
        <v>27722.4</v>
      </c>
      <c r="GZ633">
        <v>27677.1</v>
      </c>
      <c r="HA633">
        <v>29556</v>
      </c>
      <c r="HB633">
        <v>29438.3</v>
      </c>
      <c r="HC633">
        <v>35022.3</v>
      </c>
      <c r="HD633">
        <v>35144.7</v>
      </c>
      <c r="HE633">
        <v>41588.3</v>
      </c>
      <c r="HF633">
        <v>41824.5</v>
      </c>
      <c r="HG633">
        <v>1.92845</v>
      </c>
      <c r="HH633">
        <v>1.89023</v>
      </c>
      <c r="HI633">
        <v>0.115521</v>
      </c>
      <c r="HJ633">
        <v>0</v>
      </c>
      <c r="HK633">
        <v>28.1341</v>
      </c>
      <c r="HL633">
        <v>999.9</v>
      </c>
      <c r="HM633">
        <v>53</v>
      </c>
      <c r="HN633">
        <v>31.1</v>
      </c>
      <c r="HO633">
        <v>26.4313</v>
      </c>
      <c r="HP633">
        <v>61.9689</v>
      </c>
      <c r="HQ633">
        <v>25.625</v>
      </c>
      <c r="HR633">
        <v>1</v>
      </c>
      <c r="HS633">
        <v>0.056748</v>
      </c>
      <c r="HT633">
        <v>-0.466345</v>
      </c>
      <c r="HU633">
        <v>20.3409</v>
      </c>
      <c r="HV633">
        <v>5.21684</v>
      </c>
      <c r="HW633">
        <v>12.0128</v>
      </c>
      <c r="HX633">
        <v>4.98925</v>
      </c>
      <c r="HY633">
        <v>3.28783</v>
      </c>
      <c r="HZ633">
        <v>9999</v>
      </c>
      <c r="IA633">
        <v>9999</v>
      </c>
      <c r="IB633">
        <v>9999</v>
      </c>
      <c r="IC633">
        <v>7.5</v>
      </c>
      <c r="ID633">
        <v>1.86756</v>
      </c>
      <c r="IE633">
        <v>1.86676</v>
      </c>
      <c r="IF633">
        <v>1.866</v>
      </c>
      <c r="IG633">
        <v>1.866</v>
      </c>
      <c r="IH633">
        <v>1.86784</v>
      </c>
      <c r="II633">
        <v>1.87027</v>
      </c>
      <c r="IJ633">
        <v>1.86894</v>
      </c>
      <c r="IK633">
        <v>1.87042</v>
      </c>
      <c r="IL633">
        <v>0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-0.523</v>
      </c>
      <c r="IZ633">
        <v>0.116</v>
      </c>
      <c r="JA633">
        <v>-0.08430758455233166</v>
      </c>
      <c r="JB633">
        <v>-0.0005046786976645747</v>
      </c>
      <c r="JC633">
        <v>-2.788243218172637E-07</v>
      </c>
      <c r="JD633">
        <v>-1.458253586176284E-11</v>
      </c>
      <c r="JE633">
        <v>-0.06436460862781151</v>
      </c>
      <c r="JF633">
        <v>-0.004978686969522418</v>
      </c>
      <c r="JG633">
        <v>0.0008967905392753483</v>
      </c>
      <c r="JH633">
        <v>-1.433903952826167E-05</v>
      </c>
      <c r="JI633">
        <v>4</v>
      </c>
      <c r="JJ633">
        <v>2332</v>
      </c>
      <c r="JK633">
        <v>1</v>
      </c>
      <c r="JL633">
        <v>26</v>
      </c>
      <c r="JM633">
        <v>193010.3</v>
      </c>
      <c r="JN633">
        <v>193010.4</v>
      </c>
      <c r="JO633">
        <v>1.52832</v>
      </c>
      <c r="JP633">
        <v>2.25708</v>
      </c>
      <c r="JQ633">
        <v>1.39648</v>
      </c>
      <c r="JR633">
        <v>2.34497</v>
      </c>
      <c r="JS633">
        <v>1.49536</v>
      </c>
      <c r="JT633">
        <v>2.70508</v>
      </c>
      <c r="JU633">
        <v>36.4578</v>
      </c>
      <c r="JV633">
        <v>24.07</v>
      </c>
      <c r="JW633">
        <v>18</v>
      </c>
      <c r="JX633">
        <v>490.127</v>
      </c>
      <c r="JY633">
        <v>456.109</v>
      </c>
      <c r="JZ633">
        <v>28.0913</v>
      </c>
      <c r="KA633">
        <v>28.3239</v>
      </c>
      <c r="KB633">
        <v>30</v>
      </c>
      <c r="KC633">
        <v>28.2267</v>
      </c>
      <c r="KD633">
        <v>28.1627</v>
      </c>
      <c r="KE633">
        <v>30.6268</v>
      </c>
      <c r="KF633">
        <v>25.1232</v>
      </c>
      <c r="KG633">
        <v>81.7264</v>
      </c>
      <c r="KH633">
        <v>28.0887</v>
      </c>
      <c r="KI633">
        <v>687.592</v>
      </c>
      <c r="KJ633">
        <v>21.8081</v>
      </c>
      <c r="KK633">
        <v>101.01</v>
      </c>
      <c r="KL633">
        <v>100.573</v>
      </c>
    </row>
    <row r="634" spans="1:298">
      <c r="A634">
        <v>618</v>
      </c>
      <c r="B634">
        <v>1758828047.6</v>
      </c>
      <c r="C634">
        <v>15012.5</v>
      </c>
      <c r="D634" t="s">
        <v>1686</v>
      </c>
      <c r="E634" t="s">
        <v>1687</v>
      </c>
      <c r="F634">
        <v>5</v>
      </c>
      <c r="G634" t="s">
        <v>1605</v>
      </c>
      <c r="H634" t="s">
        <v>437</v>
      </c>
      <c r="I634" t="s">
        <v>438</v>
      </c>
      <c r="J634">
        <v>1758828039.814285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690.6030438038795</v>
      </c>
      <c r="AL634">
        <v>667.6242909090911</v>
      </c>
      <c r="AM634">
        <v>3.386580753376982</v>
      </c>
      <c r="AN634">
        <v>65.06514289948227</v>
      </c>
      <c r="AO634">
        <f>(AQ634 - AP634 + DZ634*1E3/(8.314*(EB634+273.15)) * AS634/DY634 * AR634) * DY634/(100*DM634) * 1000/(1000 - AQ634)</f>
        <v>0</v>
      </c>
      <c r="AP634">
        <v>21.7623394807819</v>
      </c>
      <c r="AQ634">
        <v>22.72956848484849</v>
      </c>
      <c r="AR634">
        <v>-6.805824134545124E-05</v>
      </c>
      <c r="AS634">
        <v>107.7905059433307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1.91</v>
      </c>
      <c r="DN634">
        <v>0.5</v>
      </c>
      <c r="DO634" t="s">
        <v>440</v>
      </c>
      <c r="DP634">
        <v>2</v>
      </c>
      <c r="DQ634" t="b">
        <v>1</v>
      </c>
      <c r="DR634">
        <v>1758828039.814285</v>
      </c>
      <c r="DS634">
        <v>628.1697857142857</v>
      </c>
      <c r="DT634">
        <v>659.9861071428571</v>
      </c>
      <c r="DU634">
        <v>22.74601071428572</v>
      </c>
      <c r="DV634">
        <v>21.76457857142857</v>
      </c>
      <c r="DW634">
        <v>628.6852857142858</v>
      </c>
      <c r="DX634">
        <v>22.62996428571429</v>
      </c>
      <c r="DY634">
        <v>500.0198928571429</v>
      </c>
      <c r="DZ634">
        <v>90.98023214285715</v>
      </c>
      <c r="EA634">
        <v>0.02874503571428571</v>
      </c>
      <c r="EB634">
        <v>29.55571071428572</v>
      </c>
      <c r="EC634">
        <v>30.01532857142857</v>
      </c>
      <c r="ED634">
        <v>999.9000000000002</v>
      </c>
      <c r="EE634">
        <v>0</v>
      </c>
      <c r="EF634">
        <v>0</v>
      </c>
      <c r="EG634">
        <v>9994.219285714284</v>
      </c>
      <c r="EH634">
        <v>0</v>
      </c>
      <c r="EI634">
        <v>11.62746071428571</v>
      </c>
      <c r="EJ634">
        <v>-31.816275</v>
      </c>
      <c r="EK634">
        <v>642.7906428571429</v>
      </c>
      <c r="EL634">
        <v>674.6700714285714</v>
      </c>
      <c r="EM634">
        <v>0.9814275357142856</v>
      </c>
      <c r="EN634">
        <v>659.9861071428571</v>
      </c>
      <c r="EO634">
        <v>21.76457857142857</v>
      </c>
      <c r="EP634">
        <v>2.069437142857143</v>
      </c>
      <c r="EQ634">
        <v>1.980146428571429</v>
      </c>
      <c r="ER634">
        <v>17.98586071428571</v>
      </c>
      <c r="ES634">
        <v>17.28646785714286</v>
      </c>
      <c r="ET634">
        <v>2000.018928571429</v>
      </c>
      <c r="EU634">
        <v>0.9799996428571427</v>
      </c>
      <c r="EV634">
        <v>0.02000027857142856</v>
      </c>
      <c r="EW634">
        <v>0</v>
      </c>
      <c r="EX634">
        <v>260.2253928571429</v>
      </c>
      <c r="EY634">
        <v>5.00097</v>
      </c>
      <c r="EZ634">
        <v>5305.77</v>
      </c>
      <c r="FA634">
        <v>16707.73571428571</v>
      </c>
      <c r="FB634">
        <v>40.31199999999999</v>
      </c>
      <c r="FC634">
        <v>40.68699999999999</v>
      </c>
      <c r="FD634">
        <v>40.25</v>
      </c>
      <c r="FE634">
        <v>40.2655</v>
      </c>
      <c r="FF634">
        <v>40.875</v>
      </c>
      <c r="FG634">
        <v>1955.118928571429</v>
      </c>
      <c r="FH634">
        <v>39.9</v>
      </c>
      <c r="FI634">
        <v>0</v>
      </c>
      <c r="FJ634">
        <v>1758828048.6</v>
      </c>
      <c r="FK634">
        <v>0</v>
      </c>
      <c r="FL634">
        <v>260.2226153846154</v>
      </c>
      <c r="FM634">
        <v>0.8888205069851353</v>
      </c>
      <c r="FN634">
        <v>10.30358974093643</v>
      </c>
      <c r="FO634">
        <v>5305.736153846155</v>
      </c>
      <c r="FP634">
        <v>15</v>
      </c>
      <c r="FQ634">
        <v>0</v>
      </c>
      <c r="FR634" t="s">
        <v>441</v>
      </c>
      <c r="FS634">
        <v>1747247426.5</v>
      </c>
      <c r="FT634">
        <v>1747247420.5</v>
      </c>
      <c r="FU634">
        <v>0</v>
      </c>
      <c r="FV634">
        <v>1.027</v>
      </c>
      <c r="FW634">
        <v>0.031</v>
      </c>
      <c r="FX634">
        <v>0.02</v>
      </c>
      <c r="FY634">
        <v>0.05</v>
      </c>
      <c r="FZ634">
        <v>420</v>
      </c>
      <c r="GA634">
        <v>16</v>
      </c>
      <c r="GB634">
        <v>0.01</v>
      </c>
      <c r="GC634">
        <v>0.1</v>
      </c>
      <c r="GD634">
        <v>-31.83705365853658</v>
      </c>
      <c r="GE634">
        <v>0.3850348432055891</v>
      </c>
      <c r="GF634">
        <v>0.1447907996294891</v>
      </c>
      <c r="GG634">
        <v>0</v>
      </c>
      <c r="GH634">
        <v>260.2008529411764</v>
      </c>
      <c r="GI634">
        <v>0.6306035111275018</v>
      </c>
      <c r="GJ634">
        <v>0.2250517760496805</v>
      </c>
      <c r="GK634">
        <v>-1</v>
      </c>
      <c r="GL634">
        <v>0.9868414390243904</v>
      </c>
      <c r="GM634">
        <v>-0.09879137979094386</v>
      </c>
      <c r="GN634">
        <v>0.009902927465786242</v>
      </c>
      <c r="GO634">
        <v>1</v>
      </c>
      <c r="GP634">
        <v>1</v>
      </c>
      <c r="GQ634">
        <v>2</v>
      </c>
      <c r="GR634" t="s">
        <v>442</v>
      </c>
      <c r="GS634">
        <v>3.13591</v>
      </c>
      <c r="GT634">
        <v>2.68918</v>
      </c>
      <c r="GU634">
        <v>0.130418</v>
      </c>
      <c r="GV634">
        <v>0.133322</v>
      </c>
      <c r="GW634">
        <v>0.103028</v>
      </c>
      <c r="GX634">
        <v>0.0986745</v>
      </c>
      <c r="GY634">
        <v>27649.8</v>
      </c>
      <c r="GZ634">
        <v>27609.5</v>
      </c>
      <c r="HA634">
        <v>29556.3</v>
      </c>
      <c r="HB634">
        <v>29438.4</v>
      </c>
      <c r="HC634">
        <v>35024.4</v>
      </c>
      <c r="HD634">
        <v>35145.2</v>
      </c>
      <c r="HE634">
        <v>41588.7</v>
      </c>
      <c r="HF634">
        <v>41824.5</v>
      </c>
      <c r="HG634">
        <v>1.92865</v>
      </c>
      <c r="HH634">
        <v>1.88993</v>
      </c>
      <c r="HI634">
        <v>0.115298</v>
      </c>
      <c r="HJ634">
        <v>0</v>
      </c>
      <c r="HK634">
        <v>28.1341</v>
      </c>
      <c r="HL634">
        <v>999.9</v>
      </c>
      <c r="HM634">
        <v>52.9</v>
      </c>
      <c r="HN634">
        <v>31.1</v>
      </c>
      <c r="HO634">
        <v>26.38</v>
      </c>
      <c r="HP634">
        <v>62.1289</v>
      </c>
      <c r="HQ634">
        <v>25.8013</v>
      </c>
      <c r="HR634">
        <v>1</v>
      </c>
      <c r="HS634">
        <v>0.0566006</v>
      </c>
      <c r="HT634">
        <v>-0.442051</v>
      </c>
      <c r="HU634">
        <v>20.3411</v>
      </c>
      <c r="HV634">
        <v>5.21849</v>
      </c>
      <c r="HW634">
        <v>12.0134</v>
      </c>
      <c r="HX634">
        <v>4.98915</v>
      </c>
      <c r="HY634">
        <v>3.2882</v>
      </c>
      <c r="HZ634">
        <v>9999</v>
      </c>
      <c r="IA634">
        <v>9999</v>
      </c>
      <c r="IB634">
        <v>9999</v>
      </c>
      <c r="IC634">
        <v>7.5</v>
      </c>
      <c r="ID634">
        <v>1.86758</v>
      </c>
      <c r="IE634">
        <v>1.86676</v>
      </c>
      <c r="IF634">
        <v>1.866</v>
      </c>
      <c r="IG634">
        <v>1.866</v>
      </c>
      <c r="IH634">
        <v>1.86786</v>
      </c>
      <c r="II634">
        <v>1.87027</v>
      </c>
      <c r="IJ634">
        <v>1.86897</v>
      </c>
      <c r="IK634">
        <v>1.87042</v>
      </c>
      <c r="IL634">
        <v>0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-0.538</v>
      </c>
      <c r="IZ634">
        <v>0.1158</v>
      </c>
      <c r="JA634">
        <v>-0.08430758455233166</v>
      </c>
      <c r="JB634">
        <v>-0.0005046786976645747</v>
      </c>
      <c r="JC634">
        <v>-2.788243218172637E-07</v>
      </c>
      <c r="JD634">
        <v>-1.458253586176284E-11</v>
      </c>
      <c r="JE634">
        <v>-0.06436460862781151</v>
      </c>
      <c r="JF634">
        <v>-0.004978686969522418</v>
      </c>
      <c r="JG634">
        <v>0.0008967905392753483</v>
      </c>
      <c r="JH634">
        <v>-1.433903952826167E-05</v>
      </c>
      <c r="JI634">
        <v>4</v>
      </c>
      <c r="JJ634">
        <v>2332</v>
      </c>
      <c r="JK634">
        <v>1</v>
      </c>
      <c r="JL634">
        <v>26</v>
      </c>
      <c r="JM634">
        <v>193010.4</v>
      </c>
      <c r="JN634">
        <v>193010.5</v>
      </c>
      <c r="JO634">
        <v>1.55518</v>
      </c>
      <c r="JP634">
        <v>2.27295</v>
      </c>
      <c r="JQ634">
        <v>1.39648</v>
      </c>
      <c r="JR634">
        <v>2.34741</v>
      </c>
      <c r="JS634">
        <v>1.49536</v>
      </c>
      <c r="JT634">
        <v>2.54639</v>
      </c>
      <c r="JU634">
        <v>36.4578</v>
      </c>
      <c r="JV634">
        <v>24.0612</v>
      </c>
      <c r="JW634">
        <v>18</v>
      </c>
      <c r="JX634">
        <v>490.233</v>
      </c>
      <c r="JY634">
        <v>455.908</v>
      </c>
      <c r="JZ634">
        <v>28.0775</v>
      </c>
      <c r="KA634">
        <v>28.3227</v>
      </c>
      <c r="KB634">
        <v>29.9999</v>
      </c>
      <c r="KC634">
        <v>28.2243</v>
      </c>
      <c r="KD634">
        <v>28.161</v>
      </c>
      <c r="KE634">
        <v>31.2312</v>
      </c>
      <c r="KF634">
        <v>25.1232</v>
      </c>
      <c r="KG634">
        <v>81.7264</v>
      </c>
      <c r="KH634">
        <v>28.0708</v>
      </c>
      <c r="KI634">
        <v>707.626</v>
      </c>
      <c r="KJ634">
        <v>21.8219</v>
      </c>
      <c r="KK634">
        <v>101.011</v>
      </c>
      <c r="KL634">
        <v>100.573</v>
      </c>
    </row>
    <row r="635" spans="1:298">
      <c r="A635">
        <v>619</v>
      </c>
      <c r="B635">
        <v>1758828052.6</v>
      </c>
      <c r="C635">
        <v>15017.5</v>
      </c>
      <c r="D635" t="s">
        <v>1688</v>
      </c>
      <c r="E635" t="s">
        <v>1689</v>
      </c>
      <c r="F635">
        <v>5</v>
      </c>
      <c r="G635" t="s">
        <v>1605</v>
      </c>
      <c r="H635" t="s">
        <v>437</v>
      </c>
      <c r="I635" t="s">
        <v>438</v>
      </c>
      <c r="J635">
        <v>1758828045.1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706.7490641252094</v>
      </c>
      <c r="AL635">
        <v>684.0528727272725</v>
      </c>
      <c r="AM635">
        <v>3.28693652236416</v>
      </c>
      <c r="AN635">
        <v>65.06514289948227</v>
      </c>
      <c r="AO635">
        <f>(AQ635 - AP635 + DZ635*1E3/(8.314*(EB635+273.15)) * AS635/DY635 * AR635) * DY635/(100*DM635) * 1000/(1000 - AQ635)</f>
        <v>0</v>
      </c>
      <c r="AP635">
        <v>21.75993175688725</v>
      </c>
      <c r="AQ635">
        <v>22.71654303030303</v>
      </c>
      <c r="AR635">
        <v>-6.786992388849049E-05</v>
      </c>
      <c r="AS635">
        <v>107.7905059433307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1.91</v>
      </c>
      <c r="DN635">
        <v>0.5</v>
      </c>
      <c r="DO635" t="s">
        <v>440</v>
      </c>
      <c r="DP635">
        <v>2</v>
      </c>
      <c r="DQ635" t="b">
        <v>1</v>
      </c>
      <c r="DR635">
        <v>1758828045.1</v>
      </c>
      <c r="DS635">
        <v>645.6974814814815</v>
      </c>
      <c r="DT635">
        <v>677.2770740740739</v>
      </c>
      <c r="DU635">
        <v>22.73436666666667</v>
      </c>
      <c r="DV635">
        <v>21.76202962962963</v>
      </c>
      <c r="DW635">
        <v>646.2284074074073</v>
      </c>
      <c r="DX635">
        <v>22.61848518518518</v>
      </c>
      <c r="DY635">
        <v>500.0150740740741</v>
      </c>
      <c r="DZ635">
        <v>90.98083703703705</v>
      </c>
      <c r="EA635">
        <v>0.02879537037037037</v>
      </c>
      <c r="EB635">
        <v>29.55483333333333</v>
      </c>
      <c r="EC635">
        <v>30.01710740740741</v>
      </c>
      <c r="ED635">
        <v>999.9000000000001</v>
      </c>
      <c r="EE635">
        <v>0</v>
      </c>
      <c r="EF635">
        <v>0</v>
      </c>
      <c r="EG635">
        <v>9997.981481481482</v>
      </c>
      <c r="EH635">
        <v>0</v>
      </c>
      <c r="EI635">
        <v>11.6153</v>
      </c>
      <c r="EJ635">
        <v>-31.57961111111111</v>
      </c>
      <c r="EK635">
        <v>660.7183703703705</v>
      </c>
      <c r="EL635">
        <v>692.343962962963</v>
      </c>
      <c r="EM635">
        <v>0.9723382222222221</v>
      </c>
      <c r="EN635">
        <v>677.2770740740739</v>
      </c>
      <c r="EO635">
        <v>21.76202962962963</v>
      </c>
      <c r="EP635">
        <v>2.068391481481481</v>
      </c>
      <c r="EQ635">
        <v>1.979927407407407</v>
      </c>
      <c r="ER635">
        <v>17.97783333333333</v>
      </c>
      <c r="ES635">
        <v>17.28472592592593</v>
      </c>
      <c r="ET635">
        <v>2000.011111111111</v>
      </c>
      <c r="EU635">
        <v>0.9799995555555554</v>
      </c>
      <c r="EV635">
        <v>0.02000036296296296</v>
      </c>
      <c r="EW635">
        <v>0</v>
      </c>
      <c r="EX635">
        <v>260.3304444444444</v>
      </c>
      <c r="EY635">
        <v>5.00097</v>
      </c>
      <c r="EZ635">
        <v>5306.377777777777</v>
      </c>
      <c r="FA635">
        <v>16707.67777777778</v>
      </c>
      <c r="FB635">
        <v>40.31199999999999</v>
      </c>
      <c r="FC635">
        <v>40.68699999999999</v>
      </c>
      <c r="FD635">
        <v>40.25</v>
      </c>
      <c r="FE635">
        <v>40.25918518518519</v>
      </c>
      <c r="FF635">
        <v>40.875</v>
      </c>
      <c r="FG635">
        <v>1955.111111111111</v>
      </c>
      <c r="FH635">
        <v>39.9</v>
      </c>
      <c r="FI635">
        <v>0</v>
      </c>
      <c r="FJ635">
        <v>1758828054</v>
      </c>
      <c r="FK635">
        <v>0</v>
      </c>
      <c r="FL635">
        <v>260.32256</v>
      </c>
      <c r="FM635">
        <v>0.5676922949897404</v>
      </c>
      <c r="FN635">
        <v>7.071538452975972</v>
      </c>
      <c r="FO635">
        <v>5306.404</v>
      </c>
      <c r="FP635">
        <v>15</v>
      </c>
      <c r="FQ635">
        <v>0</v>
      </c>
      <c r="FR635" t="s">
        <v>441</v>
      </c>
      <c r="FS635">
        <v>1747247426.5</v>
      </c>
      <c r="FT635">
        <v>1747247420.5</v>
      </c>
      <c r="FU635">
        <v>0</v>
      </c>
      <c r="FV635">
        <v>1.027</v>
      </c>
      <c r="FW635">
        <v>0.031</v>
      </c>
      <c r="FX635">
        <v>0.02</v>
      </c>
      <c r="FY635">
        <v>0.05</v>
      </c>
      <c r="FZ635">
        <v>420</v>
      </c>
      <c r="GA635">
        <v>16</v>
      </c>
      <c r="GB635">
        <v>0.01</v>
      </c>
      <c r="GC635">
        <v>0.1</v>
      </c>
      <c r="GD635">
        <v>-31.68882682926829</v>
      </c>
      <c r="GE635">
        <v>2.606460627177662</v>
      </c>
      <c r="GF635">
        <v>0.3102791316284303</v>
      </c>
      <c r="GG635">
        <v>0</v>
      </c>
      <c r="GH635">
        <v>260.258705882353</v>
      </c>
      <c r="GI635">
        <v>1.005133686921244</v>
      </c>
      <c r="GJ635">
        <v>0.2217781787138547</v>
      </c>
      <c r="GK635">
        <v>-1</v>
      </c>
      <c r="GL635">
        <v>0.9781086829268292</v>
      </c>
      <c r="GM635">
        <v>-0.1014113728222971</v>
      </c>
      <c r="GN635">
        <v>0.01016066282752196</v>
      </c>
      <c r="GO635">
        <v>0</v>
      </c>
      <c r="GP635">
        <v>0</v>
      </c>
      <c r="GQ635">
        <v>2</v>
      </c>
      <c r="GR635" t="s">
        <v>450</v>
      </c>
      <c r="GS635">
        <v>3.13588</v>
      </c>
      <c r="GT635">
        <v>2.68917</v>
      </c>
      <c r="GU635">
        <v>0.132623</v>
      </c>
      <c r="GV635">
        <v>0.135439</v>
      </c>
      <c r="GW635">
        <v>0.102985</v>
      </c>
      <c r="GX635">
        <v>0.09866949999999999</v>
      </c>
      <c r="GY635">
        <v>27579.4</v>
      </c>
      <c r="GZ635">
        <v>27542.1</v>
      </c>
      <c r="HA635">
        <v>29556</v>
      </c>
      <c r="HB635">
        <v>29438.5</v>
      </c>
      <c r="HC635">
        <v>35025.6</v>
      </c>
      <c r="HD635">
        <v>35145.7</v>
      </c>
      <c r="HE635">
        <v>41588.1</v>
      </c>
      <c r="HF635">
        <v>41824.8</v>
      </c>
      <c r="HG635">
        <v>1.9283</v>
      </c>
      <c r="HH635">
        <v>1.8904</v>
      </c>
      <c r="HI635">
        <v>0.115857</v>
      </c>
      <c r="HJ635">
        <v>0</v>
      </c>
      <c r="HK635">
        <v>28.1365</v>
      </c>
      <c r="HL635">
        <v>999.9</v>
      </c>
      <c r="HM635">
        <v>52.9</v>
      </c>
      <c r="HN635">
        <v>31.1</v>
      </c>
      <c r="HO635">
        <v>26.3828</v>
      </c>
      <c r="HP635">
        <v>62.0789</v>
      </c>
      <c r="HQ635">
        <v>25.8213</v>
      </c>
      <c r="HR635">
        <v>1</v>
      </c>
      <c r="HS635">
        <v>0.0563262</v>
      </c>
      <c r="HT635">
        <v>-0.441629</v>
      </c>
      <c r="HU635">
        <v>20.3408</v>
      </c>
      <c r="HV635">
        <v>5.21834</v>
      </c>
      <c r="HW635">
        <v>12.0128</v>
      </c>
      <c r="HX635">
        <v>4.9891</v>
      </c>
      <c r="HY635">
        <v>3.2883</v>
      </c>
      <c r="HZ635">
        <v>9999</v>
      </c>
      <c r="IA635">
        <v>9999</v>
      </c>
      <c r="IB635">
        <v>9999</v>
      </c>
      <c r="IC635">
        <v>7.5</v>
      </c>
      <c r="ID635">
        <v>1.86758</v>
      </c>
      <c r="IE635">
        <v>1.86675</v>
      </c>
      <c r="IF635">
        <v>1.86601</v>
      </c>
      <c r="IG635">
        <v>1.86601</v>
      </c>
      <c r="IH635">
        <v>1.86786</v>
      </c>
      <c r="II635">
        <v>1.87027</v>
      </c>
      <c r="IJ635">
        <v>1.86898</v>
      </c>
      <c r="IK635">
        <v>1.87042</v>
      </c>
      <c r="IL635">
        <v>0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-0.553</v>
      </c>
      <c r="IZ635">
        <v>0.1156</v>
      </c>
      <c r="JA635">
        <v>-0.08430758455233166</v>
      </c>
      <c r="JB635">
        <v>-0.0005046786976645747</v>
      </c>
      <c r="JC635">
        <v>-2.788243218172637E-07</v>
      </c>
      <c r="JD635">
        <v>-1.458253586176284E-11</v>
      </c>
      <c r="JE635">
        <v>-0.06436460862781151</v>
      </c>
      <c r="JF635">
        <v>-0.004978686969522418</v>
      </c>
      <c r="JG635">
        <v>0.0008967905392753483</v>
      </c>
      <c r="JH635">
        <v>-1.433903952826167E-05</v>
      </c>
      <c r="JI635">
        <v>4</v>
      </c>
      <c r="JJ635">
        <v>2332</v>
      </c>
      <c r="JK635">
        <v>1</v>
      </c>
      <c r="JL635">
        <v>26</v>
      </c>
      <c r="JM635">
        <v>193010.4</v>
      </c>
      <c r="JN635">
        <v>193010.5</v>
      </c>
      <c r="JO635">
        <v>1.58691</v>
      </c>
      <c r="JP635">
        <v>2.27539</v>
      </c>
      <c r="JQ635">
        <v>1.39648</v>
      </c>
      <c r="JR635">
        <v>2.34497</v>
      </c>
      <c r="JS635">
        <v>1.49536</v>
      </c>
      <c r="JT635">
        <v>2.64038</v>
      </c>
      <c r="JU635">
        <v>36.4578</v>
      </c>
      <c r="JV635">
        <v>24.0612</v>
      </c>
      <c r="JW635">
        <v>18</v>
      </c>
      <c r="JX635">
        <v>489.999</v>
      </c>
      <c r="JY635">
        <v>456.197</v>
      </c>
      <c r="JZ635">
        <v>28.0618</v>
      </c>
      <c r="KA635">
        <v>28.3227</v>
      </c>
      <c r="KB635">
        <v>30.0001</v>
      </c>
      <c r="KC635">
        <v>28.2225</v>
      </c>
      <c r="KD635">
        <v>28.1598</v>
      </c>
      <c r="KE635">
        <v>31.8051</v>
      </c>
      <c r="KF635">
        <v>25.1232</v>
      </c>
      <c r="KG635">
        <v>81.7264</v>
      </c>
      <c r="KH635">
        <v>28.0568</v>
      </c>
      <c r="KI635">
        <v>720.9829999999999</v>
      </c>
      <c r="KJ635">
        <v>21.8464</v>
      </c>
      <c r="KK635">
        <v>101.01</v>
      </c>
      <c r="KL635">
        <v>100.573</v>
      </c>
    </row>
    <row r="636" spans="1:298">
      <c r="A636">
        <v>620</v>
      </c>
      <c r="B636">
        <v>1758828057.6</v>
      </c>
      <c r="C636">
        <v>15022.5</v>
      </c>
      <c r="D636" t="s">
        <v>1690</v>
      </c>
      <c r="E636" t="s">
        <v>1691</v>
      </c>
      <c r="F636">
        <v>5</v>
      </c>
      <c r="G636" t="s">
        <v>1605</v>
      </c>
      <c r="H636" t="s">
        <v>437</v>
      </c>
      <c r="I636" t="s">
        <v>438</v>
      </c>
      <c r="J636">
        <v>1758828049.814285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723.3763151125991</v>
      </c>
      <c r="AL636">
        <v>700.6162484848483</v>
      </c>
      <c r="AM636">
        <v>3.321335480985931</v>
      </c>
      <c r="AN636">
        <v>65.06514289948227</v>
      </c>
      <c r="AO636">
        <f>(AQ636 - AP636 + DZ636*1E3/(8.314*(EB636+273.15)) * AS636/DY636 * AR636) * DY636/(100*DM636) * 1000/(1000 - AQ636)</f>
        <v>0</v>
      </c>
      <c r="AP636">
        <v>21.75794891628172</v>
      </c>
      <c r="AQ636">
        <v>22.70364666666665</v>
      </c>
      <c r="AR636">
        <v>-5.520573435064722E-05</v>
      </c>
      <c r="AS636">
        <v>107.7905059433307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1.91</v>
      </c>
      <c r="DN636">
        <v>0.5</v>
      </c>
      <c r="DO636" t="s">
        <v>440</v>
      </c>
      <c r="DP636">
        <v>2</v>
      </c>
      <c r="DQ636" t="b">
        <v>1</v>
      </c>
      <c r="DR636">
        <v>1758828049.814285</v>
      </c>
      <c r="DS636">
        <v>661.1117142857144</v>
      </c>
      <c r="DT636">
        <v>692.5499642857143</v>
      </c>
      <c r="DU636">
        <v>22.72250357142858</v>
      </c>
      <c r="DV636">
        <v>21.76033214285715</v>
      </c>
      <c r="DW636">
        <v>661.6562142857143</v>
      </c>
      <c r="DX636">
        <v>22.60678571428571</v>
      </c>
      <c r="DY636">
        <v>499.9817142857142</v>
      </c>
      <c r="DZ636">
        <v>90.98091785714287</v>
      </c>
      <c r="EA636">
        <v>0.02884844642857143</v>
      </c>
      <c r="EB636">
        <v>29.55386428571429</v>
      </c>
      <c r="EC636">
        <v>30.01846428571429</v>
      </c>
      <c r="ED636">
        <v>999.9000000000002</v>
      </c>
      <c r="EE636">
        <v>0</v>
      </c>
      <c r="EF636">
        <v>0</v>
      </c>
      <c r="EG636">
        <v>10000.88607142857</v>
      </c>
      <c r="EH636">
        <v>0</v>
      </c>
      <c r="EI636">
        <v>11.609575</v>
      </c>
      <c r="EJ636">
        <v>-31.43828214285714</v>
      </c>
      <c r="EK636">
        <v>676.4828928571429</v>
      </c>
      <c r="EL636">
        <v>707.9553214285716</v>
      </c>
      <c r="EM636">
        <v>0.9621756428571429</v>
      </c>
      <c r="EN636">
        <v>692.5499642857143</v>
      </c>
      <c r="EO636">
        <v>21.76033214285715</v>
      </c>
      <c r="EP636">
        <v>2.067315</v>
      </c>
      <c r="EQ636">
        <v>1.979775</v>
      </c>
      <c r="ER636">
        <v>17.96955</v>
      </c>
      <c r="ES636">
        <v>17.28350357142857</v>
      </c>
      <c r="ET636">
        <v>1999.979642857143</v>
      </c>
      <c r="EU636">
        <v>0.9799992142857141</v>
      </c>
      <c r="EV636">
        <v>0.02000069285714285</v>
      </c>
      <c r="EW636">
        <v>0</v>
      </c>
      <c r="EX636">
        <v>260.3475</v>
      </c>
      <c r="EY636">
        <v>5.00097</v>
      </c>
      <c r="EZ636">
        <v>5306.85107142857</v>
      </c>
      <c r="FA636">
        <v>16707.41428571428</v>
      </c>
      <c r="FB636">
        <v>40.31199999999999</v>
      </c>
      <c r="FC636">
        <v>40.68699999999999</v>
      </c>
      <c r="FD636">
        <v>40.25</v>
      </c>
      <c r="FE636">
        <v>40.25885714285715</v>
      </c>
      <c r="FF636">
        <v>40.875</v>
      </c>
      <c r="FG636">
        <v>1955.079642857143</v>
      </c>
      <c r="FH636">
        <v>39.9</v>
      </c>
      <c r="FI636">
        <v>0</v>
      </c>
      <c r="FJ636">
        <v>1758828058.8</v>
      </c>
      <c r="FK636">
        <v>0</v>
      </c>
      <c r="FL636">
        <v>260.3196799999999</v>
      </c>
      <c r="FM636">
        <v>0.2873076842671606</v>
      </c>
      <c r="FN636">
        <v>4.19923078593066</v>
      </c>
      <c r="FO636">
        <v>5306.9328</v>
      </c>
      <c r="FP636">
        <v>15</v>
      </c>
      <c r="FQ636">
        <v>0</v>
      </c>
      <c r="FR636" t="s">
        <v>441</v>
      </c>
      <c r="FS636">
        <v>1747247426.5</v>
      </c>
      <c r="FT636">
        <v>1747247420.5</v>
      </c>
      <c r="FU636">
        <v>0</v>
      </c>
      <c r="FV636">
        <v>1.027</v>
      </c>
      <c r="FW636">
        <v>0.031</v>
      </c>
      <c r="FX636">
        <v>0.02</v>
      </c>
      <c r="FY636">
        <v>0.05</v>
      </c>
      <c r="FZ636">
        <v>420</v>
      </c>
      <c r="GA636">
        <v>16</v>
      </c>
      <c r="GB636">
        <v>0.01</v>
      </c>
      <c r="GC636">
        <v>0.1</v>
      </c>
      <c r="GD636">
        <v>-31.57014146341463</v>
      </c>
      <c r="GE636">
        <v>2.474203484320595</v>
      </c>
      <c r="GF636">
        <v>0.3254213606070165</v>
      </c>
      <c r="GG636">
        <v>0</v>
      </c>
      <c r="GH636">
        <v>260.3059705882353</v>
      </c>
      <c r="GI636">
        <v>0.605790675274033</v>
      </c>
      <c r="GJ636">
        <v>0.2018092409261405</v>
      </c>
      <c r="GK636">
        <v>-1</v>
      </c>
      <c r="GL636">
        <v>0.9689234878048781</v>
      </c>
      <c r="GM636">
        <v>-0.1263811777003498</v>
      </c>
      <c r="GN636">
        <v>0.01248992318342671</v>
      </c>
      <c r="GO636">
        <v>0</v>
      </c>
      <c r="GP636">
        <v>0</v>
      </c>
      <c r="GQ636">
        <v>2</v>
      </c>
      <c r="GR636" t="s">
        <v>450</v>
      </c>
      <c r="GS636">
        <v>3.13586</v>
      </c>
      <c r="GT636">
        <v>2.68941</v>
      </c>
      <c r="GU636">
        <v>0.134825</v>
      </c>
      <c r="GV636">
        <v>0.137654</v>
      </c>
      <c r="GW636">
        <v>0.102948</v>
      </c>
      <c r="GX636">
        <v>0.09868300000000001</v>
      </c>
      <c r="GY636">
        <v>27509.5</v>
      </c>
      <c r="GZ636">
        <v>27471.5</v>
      </c>
      <c r="HA636">
        <v>29556.1</v>
      </c>
      <c r="HB636">
        <v>29438.5</v>
      </c>
      <c r="HC636">
        <v>35026.9</v>
      </c>
      <c r="HD636">
        <v>35145.2</v>
      </c>
      <c r="HE636">
        <v>41587.9</v>
      </c>
      <c r="HF636">
        <v>41824.9</v>
      </c>
      <c r="HG636">
        <v>1.92848</v>
      </c>
      <c r="HH636">
        <v>1.89015</v>
      </c>
      <c r="HI636">
        <v>0.115596</v>
      </c>
      <c r="HJ636">
        <v>0</v>
      </c>
      <c r="HK636">
        <v>28.1376</v>
      </c>
      <c r="HL636">
        <v>999.9</v>
      </c>
      <c r="HM636">
        <v>52.9</v>
      </c>
      <c r="HN636">
        <v>31.1</v>
      </c>
      <c r="HO636">
        <v>26.3795</v>
      </c>
      <c r="HP636">
        <v>61.9989</v>
      </c>
      <c r="HQ636">
        <v>25.8093</v>
      </c>
      <c r="HR636">
        <v>1</v>
      </c>
      <c r="HS636">
        <v>0.056311</v>
      </c>
      <c r="HT636">
        <v>-0.398001</v>
      </c>
      <c r="HU636">
        <v>20.341</v>
      </c>
      <c r="HV636">
        <v>5.21834</v>
      </c>
      <c r="HW636">
        <v>12.0129</v>
      </c>
      <c r="HX636">
        <v>4.9892</v>
      </c>
      <c r="HY636">
        <v>3.28798</v>
      </c>
      <c r="HZ636">
        <v>9999</v>
      </c>
      <c r="IA636">
        <v>9999</v>
      </c>
      <c r="IB636">
        <v>9999</v>
      </c>
      <c r="IC636">
        <v>7.5</v>
      </c>
      <c r="ID636">
        <v>1.8676</v>
      </c>
      <c r="IE636">
        <v>1.86676</v>
      </c>
      <c r="IF636">
        <v>1.866</v>
      </c>
      <c r="IG636">
        <v>1.866</v>
      </c>
      <c r="IH636">
        <v>1.86786</v>
      </c>
      <c r="II636">
        <v>1.87027</v>
      </c>
      <c r="IJ636">
        <v>1.86898</v>
      </c>
      <c r="IK636">
        <v>1.87042</v>
      </c>
      <c r="IL636">
        <v>0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-0.5669999999999999</v>
      </c>
      <c r="IZ636">
        <v>0.1154</v>
      </c>
      <c r="JA636">
        <v>-0.08430758455233166</v>
      </c>
      <c r="JB636">
        <v>-0.0005046786976645747</v>
      </c>
      <c r="JC636">
        <v>-2.788243218172637E-07</v>
      </c>
      <c r="JD636">
        <v>-1.458253586176284E-11</v>
      </c>
      <c r="JE636">
        <v>-0.06436460862781151</v>
      </c>
      <c r="JF636">
        <v>-0.004978686969522418</v>
      </c>
      <c r="JG636">
        <v>0.0008967905392753483</v>
      </c>
      <c r="JH636">
        <v>-1.433903952826167E-05</v>
      </c>
      <c r="JI636">
        <v>4</v>
      </c>
      <c r="JJ636">
        <v>2332</v>
      </c>
      <c r="JK636">
        <v>1</v>
      </c>
      <c r="JL636">
        <v>26</v>
      </c>
      <c r="JM636">
        <v>193010.5</v>
      </c>
      <c r="JN636">
        <v>193010.6</v>
      </c>
      <c r="JO636">
        <v>1.61499</v>
      </c>
      <c r="JP636">
        <v>2.27417</v>
      </c>
      <c r="JQ636">
        <v>1.39648</v>
      </c>
      <c r="JR636">
        <v>2.34497</v>
      </c>
      <c r="JS636">
        <v>1.49536</v>
      </c>
      <c r="JT636">
        <v>2.54028</v>
      </c>
      <c r="JU636">
        <v>36.4578</v>
      </c>
      <c r="JV636">
        <v>24.0612</v>
      </c>
      <c r="JW636">
        <v>18</v>
      </c>
      <c r="JX636">
        <v>490.104</v>
      </c>
      <c r="JY636">
        <v>456.025</v>
      </c>
      <c r="JZ636">
        <v>28.0459</v>
      </c>
      <c r="KA636">
        <v>28.3203</v>
      </c>
      <c r="KB636">
        <v>30.0001</v>
      </c>
      <c r="KC636">
        <v>28.2219</v>
      </c>
      <c r="KD636">
        <v>28.1579</v>
      </c>
      <c r="KE636">
        <v>32.4275</v>
      </c>
      <c r="KF636">
        <v>24.8283</v>
      </c>
      <c r="KG636">
        <v>81.7264</v>
      </c>
      <c r="KH636">
        <v>28.035</v>
      </c>
      <c r="KI636">
        <v>741.016</v>
      </c>
      <c r="KJ636">
        <v>21.8707</v>
      </c>
      <c r="KK636">
        <v>101.009</v>
      </c>
      <c r="KL636">
        <v>100.574</v>
      </c>
    </row>
    <row r="637" spans="1:298">
      <c r="A637">
        <v>621</v>
      </c>
      <c r="B637">
        <v>1758828062.6</v>
      </c>
      <c r="C637">
        <v>15027.5</v>
      </c>
      <c r="D637" t="s">
        <v>1692</v>
      </c>
      <c r="E637" t="s">
        <v>1693</v>
      </c>
      <c r="F637">
        <v>5</v>
      </c>
      <c r="G637" t="s">
        <v>1605</v>
      </c>
      <c r="H637" t="s">
        <v>437</v>
      </c>
      <c r="I637" t="s">
        <v>438</v>
      </c>
      <c r="J637">
        <v>1758828055.1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740.5954684819683</v>
      </c>
      <c r="AL637">
        <v>717.3817090909088</v>
      </c>
      <c r="AM637">
        <v>3.345266650819582</v>
      </c>
      <c r="AN637">
        <v>65.06514289948227</v>
      </c>
      <c r="AO637">
        <f>(AQ637 - AP637 + DZ637*1E3/(8.314*(EB637+273.15)) * AS637/DY637 * AR637) * DY637/(100*DM637) * 1000/(1000 - AQ637)</f>
        <v>0</v>
      </c>
      <c r="AP637">
        <v>21.80166158126118</v>
      </c>
      <c r="AQ637">
        <v>22.69787212121211</v>
      </c>
      <c r="AR637">
        <v>-1.020475852823889E-05</v>
      </c>
      <c r="AS637">
        <v>107.7905059433307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1.91</v>
      </c>
      <c r="DN637">
        <v>0.5</v>
      </c>
      <c r="DO637" t="s">
        <v>440</v>
      </c>
      <c r="DP637">
        <v>2</v>
      </c>
      <c r="DQ637" t="b">
        <v>1</v>
      </c>
      <c r="DR637">
        <v>1758828055.1</v>
      </c>
      <c r="DS637">
        <v>678.2846296296296</v>
      </c>
      <c r="DT637">
        <v>709.808851851852</v>
      </c>
      <c r="DU637">
        <v>22.70916296296296</v>
      </c>
      <c r="DV637">
        <v>21.77167777777777</v>
      </c>
      <c r="DW637">
        <v>678.8445925925926</v>
      </c>
      <c r="DX637">
        <v>22.59362222222223</v>
      </c>
      <c r="DY637">
        <v>499.9935555555555</v>
      </c>
      <c r="DZ637">
        <v>90.98092962962964</v>
      </c>
      <c r="EA637">
        <v>0.02894307777777777</v>
      </c>
      <c r="EB637">
        <v>29.5519962962963</v>
      </c>
      <c r="EC637">
        <v>30.02203333333333</v>
      </c>
      <c r="ED637">
        <v>999.9000000000001</v>
      </c>
      <c r="EE637">
        <v>0</v>
      </c>
      <c r="EF637">
        <v>0</v>
      </c>
      <c r="EG637">
        <v>10006.70703703704</v>
      </c>
      <c r="EH637">
        <v>0</v>
      </c>
      <c r="EI637">
        <v>11.61592962962963</v>
      </c>
      <c r="EJ637">
        <v>-31.52424074074074</v>
      </c>
      <c r="EK637">
        <v>694.0455925925927</v>
      </c>
      <c r="EL637">
        <v>725.6067777777779</v>
      </c>
      <c r="EM637">
        <v>0.9374888888888888</v>
      </c>
      <c r="EN637">
        <v>709.808851851852</v>
      </c>
      <c r="EO637">
        <v>21.77167777777777</v>
      </c>
      <c r="EP637">
        <v>2.066100740740741</v>
      </c>
      <c r="EQ637">
        <v>1.980807407407407</v>
      </c>
      <c r="ER637">
        <v>17.96022222222222</v>
      </c>
      <c r="ES637">
        <v>17.29173703703704</v>
      </c>
      <c r="ET637">
        <v>1999.982962962963</v>
      </c>
      <c r="EU637">
        <v>0.9799992222222221</v>
      </c>
      <c r="EV637">
        <v>0.02000068518518518</v>
      </c>
      <c r="EW637">
        <v>0</v>
      </c>
      <c r="EX637">
        <v>260.3718518518518</v>
      </c>
      <c r="EY637">
        <v>5.00097</v>
      </c>
      <c r="EZ637">
        <v>5307.349259259258</v>
      </c>
      <c r="FA637">
        <v>16707.44074074074</v>
      </c>
      <c r="FB637">
        <v>40.31199999999999</v>
      </c>
      <c r="FC637">
        <v>40.68699999999999</v>
      </c>
      <c r="FD637">
        <v>40.25</v>
      </c>
      <c r="FE637">
        <v>40.26148148148148</v>
      </c>
      <c r="FF637">
        <v>40.875</v>
      </c>
      <c r="FG637">
        <v>1955.082962962963</v>
      </c>
      <c r="FH637">
        <v>39.9</v>
      </c>
      <c r="FI637">
        <v>0</v>
      </c>
      <c r="FJ637">
        <v>1758828063.6</v>
      </c>
      <c r="FK637">
        <v>0</v>
      </c>
      <c r="FL637">
        <v>260.35204</v>
      </c>
      <c r="FM637">
        <v>-0.4097692277060362</v>
      </c>
      <c r="FN637">
        <v>7.786153863952744</v>
      </c>
      <c r="FO637">
        <v>5307.3772</v>
      </c>
      <c r="FP637">
        <v>15</v>
      </c>
      <c r="FQ637">
        <v>0</v>
      </c>
      <c r="FR637" t="s">
        <v>441</v>
      </c>
      <c r="FS637">
        <v>1747247426.5</v>
      </c>
      <c r="FT637">
        <v>1747247420.5</v>
      </c>
      <c r="FU637">
        <v>0</v>
      </c>
      <c r="FV637">
        <v>1.027</v>
      </c>
      <c r="FW637">
        <v>0.031</v>
      </c>
      <c r="FX637">
        <v>0.02</v>
      </c>
      <c r="FY637">
        <v>0.05</v>
      </c>
      <c r="FZ637">
        <v>420</v>
      </c>
      <c r="GA637">
        <v>16</v>
      </c>
      <c r="GB637">
        <v>0.01</v>
      </c>
      <c r="GC637">
        <v>0.1</v>
      </c>
      <c r="GD637">
        <v>-31.538595</v>
      </c>
      <c r="GE637">
        <v>-1.235270544090069</v>
      </c>
      <c r="GF637">
        <v>0.301661133517396</v>
      </c>
      <c r="GG637">
        <v>0</v>
      </c>
      <c r="GH637">
        <v>260.3314411764706</v>
      </c>
      <c r="GI637">
        <v>0.1500534743982757</v>
      </c>
      <c r="GJ637">
        <v>0.2099256438636241</v>
      </c>
      <c r="GK637">
        <v>-1</v>
      </c>
      <c r="GL637">
        <v>0.9475124000000001</v>
      </c>
      <c r="GM637">
        <v>-0.2677481425891225</v>
      </c>
      <c r="GN637">
        <v>0.02896968899625952</v>
      </c>
      <c r="GO637">
        <v>0</v>
      </c>
      <c r="GP637">
        <v>0</v>
      </c>
      <c r="GQ637">
        <v>2</v>
      </c>
      <c r="GR637" t="s">
        <v>450</v>
      </c>
      <c r="GS637">
        <v>3.13597</v>
      </c>
      <c r="GT637">
        <v>2.68931</v>
      </c>
      <c r="GU637">
        <v>0.137016</v>
      </c>
      <c r="GV637">
        <v>0.13982</v>
      </c>
      <c r="GW637">
        <v>0.102936</v>
      </c>
      <c r="GX637">
        <v>0.09888619999999999</v>
      </c>
      <c r="GY637">
        <v>27439.8</v>
      </c>
      <c r="GZ637">
        <v>27402.4</v>
      </c>
      <c r="HA637">
        <v>29556</v>
      </c>
      <c r="HB637">
        <v>29438.4</v>
      </c>
      <c r="HC637">
        <v>35027.6</v>
      </c>
      <c r="HD637">
        <v>35137</v>
      </c>
      <c r="HE637">
        <v>41588</v>
      </c>
      <c r="HF637">
        <v>41824.6</v>
      </c>
      <c r="HG637">
        <v>1.92845</v>
      </c>
      <c r="HH637">
        <v>1.89048</v>
      </c>
      <c r="HI637">
        <v>0.116341</v>
      </c>
      <c r="HJ637">
        <v>0</v>
      </c>
      <c r="HK637">
        <v>28.14</v>
      </c>
      <c r="HL637">
        <v>999.9</v>
      </c>
      <c r="HM637">
        <v>53</v>
      </c>
      <c r="HN637">
        <v>31.1</v>
      </c>
      <c r="HO637">
        <v>26.4315</v>
      </c>
      <c r="HP637">
        <v>62.1889</v>
      </c>
      <c r="HQ637">
        <v>25.629</v>
      </c>
      <c r="HR637">
        <v>1</v>
      </c>
      <c r="HS637">
        <v>0.0563034</v>
      </c>
      <c r="HT637">
        <v>-0.38235</v>
      </c>
      <c r="HU637">
        <v>20.3411</v>
      </c>
      <c r="HV637">
        <v>5.21774</v>
      </c>
      <c r="HW637">
        <v>12.0125</v>
      </c>
      <c r="HX637">
        <v>4.989</v>
      </c>
      <c r="HY637">
        <v>3.28798</v>
      </c>
      <c r="HZ637">
        <v>9999</v>
      </c>
      <c r="IA637">
        <v>9999</v>
      </c>
      <c r="IB637">
        <v>9999</v>
      </c>
      <c r="IC637">
        <v>7.5</v>
      </c>
      <c r="ID637">
        <v>1.86759</v>
      </c>
      <c r="IE637">
        <v>1.86676</v>
      </c>
      <c r="IF637">
        <v>1.866</v>
      </c>
      <c r="IG637">
        <v>1.866</v>
      </c>
      <c r="IH637">
        <v>1.86784</v>
      </c>
      <c r="II637">
        <v>1.87027</v>
      </c>
      <c r="IJ637">
        <v>1.86898</v>
      </c>
      <c r="IK637">
        <v>1.87043</v>
      </c>
      <c r="IL637">
        <v>0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-0.583</v>
      </c>
      <c r="IZ637">
        <v>0.1155</v>
      </c>
      <c r="JA637">
        <v>-0.08430758455233166</v>
      </c>
      <c r="JB637">
        <v>-0.0005046786976645747</v>
      </c>
      <c r="JC637">
        <v>-2.788243218172637E-07</v>
      </c>
      <c r="JD637">
        <v>-1.458253586176284E-11</v>
      </c>
      <c r="JE637">
        <v>-0.06436460862781151</v>
      </c>
      <c r="JF637">
        <v>-0.004978686969522418</v>
      </c>
      <c r="JG637">
        <v>0.0008967905392753483</v>
      </c>
      <c r="JH637">
        <v>-1.433903952826167E-05</v>
      </c>
      <c r="JI637">
        <v>4</v>
      </c>
      <c r="JJ637">
        <v>2332</v>
      </c>
      <c r="JK637">
        <v>1</v>
      </c>
      <c r="JL637">
        <v>26</v>
      </c>
      <c r="JM637">
        <v>193010.6</v>
      </c>
      <c r="JN637">
        <v>193010.7</v>
      </c>
      <c r="JO637">
        <v>1.64551</v>
      </c>
      <c r="JP637">
        <v>2.25708</v>
      </c>
      <c r="JQ637">
        <v>1.39648</v>
      </c>
      <c r="JR637">
        <v>2.34619</v>
      </c>
      <c r="JS637">
        <v>1.49536</v>
      </c>
      <c r="JT637">
        <v>2.71851</v>
      </c>
      <c r="JU637">
        <v>36.4578</v>
      </c>
      <c r="JV637">
        <v>24.07</v>
      </c>
      <c r="JW637">
        <v>18</v>
      </c>
      <c r="JX637">
        <v>490.068</v>
      </c>
      <c r="JY637">
        <v>456.212</v>
      </c>
      <c r="JZ637">
        <v>28.0239</v>
      </c>
      <c r="KA637">
        <v>28.3203</v>
      </c>
      <c r="KB637">
        <v>30.0001</v>
      </c>
      <c r="KC637">
        <v>28.2195</v>
      </c>
      <c r="KD637">
        <v>28.1556</v>
      </c>
      <c r="KE637">
        <v>32.9922</v>
      </c>
      <c r="KF637">
        <v>24.8283</v>
      </c>
      <c r="KG637">
        <v>81.7264</v>
      </c>
      <c r="KH637">
        <v>28.0137</v>
      </c>
      <c r="KI637">
        <v>754.373</v>
      </c>
      <c r="KJ637">
        <v>21.8878</v>
      </c>
      <c r="KK637">
        <v>101.01</v>
      </c>
      <c r="KL637">
        <v>100.573</v>
      </c>
    </row>
    <row r="638" spans="1:298">
      <c r="A638">
        <v>622</v>
      </c>
      <c r="B638">
        <v>1758828067.6</v>
      </c>
      <c r="C638">
        <v>15032.5</v>
      </c>
      <c r="D638" t="s">
        <v>1694</v>
      </c>
      <c r="E638" t="s">
        <v>1695</v>
      </c>
      <c r="F638">
        <v>5</v>
      </c>
      <c r="G638" t="s">
        <v>1605</v>
      </c>
      <c r="H638" t="s">
        <v>437</v>
      </c>
      <c r="I638" t="s">
        <v>438</v>
      </c>
      <c r="J638">
        <v>1758828059.814285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757.6971311726282</v>
      </c>
      <c r="AL638">
        <v>734.2457515151515</v>
      </c>
      <c r="AM638">
        <v>3.374545845336809</v>
      </c>
      <c r="AN638">
        <v>65.06514289948227</v>
      </c>
      <c r="AO638">
        <f>(AQ638 - AP638 + DZ638*1E3/(8.314*(EB638+273.15)) * AS638/DY638 * AR638) * DY638/(100*DM638) * 1000/(1000 - AQ638)</f>
        <v>0</v>
      </c>
      <c r="AP638">
        <v>21.83133833207421</v>
      </c>
      <c r="AQ638">
        <v>22.70861272727272</v>
      </c>
      <c r="AR638">
        <v>4.411828264044288E-05</v>
      </c>
      <c r="AS638">
        <v>107.7905059433307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1.91</v>
      </c>
      <c r="DN638">
        <v>0.5</v>
      </c>
      <c r="DO638" t="s">
        <v>440</v>
      </c>
      <c r="DP638">
        <v>2</v>
      </c>
      <c r="DQ638" t="b">
        <v>1</v>
      </c>
      <c r="DR638">
        <v>1758828059.814285</v>
      </c>
      <c r="DS638">
        <v>693.6534285714285</v>
      </c>
      <c r="DT638">
        <v>725.4751785714285</v>
      </c>
      <c r="DU638">
        <v>22.70372142857142</v>
      </c>
      <c r="DV638">
        <v>21.79405357142857</v>
      </c>
      <c r="DW638">
        <v>694.2274285714285</v>
      </c>
      <c r="DX638">
        <v>22.58825</v>
      </c>
      <c r="DY638">
        <v>499.9883214285714</v>
      </c>
      <c r="DZ638">
        <v>90.98137857142856</v>
      </c>
      <c r="EA638">
        <v>0.02893470357142857</v>
      </c>
      <c r="EB638">
        <v>29.55073928571429</v>
      </c>
      <c r="EC638">
        <v>30.02698214285714</v>
      </c>
      <c r="ED638">
        <v>999.9000000000002</v>
      </c>
      <c r="EE638">
        <v>0</v>
      </c>
      <c r="EF638">
        <v>0</v>
      </c>
      <c r="EG638">
        <v>10009.55678571429</v>
      </c>
      <c r="EH638">
        <v>0</v>
      </c>
      <c r="EI638">
        <v>11.62671071428571</v>
      </c>
      <c r="EJ638">
        <v>-31.82173571428572</v>
      </c>
      <c r="EK638">
        <v>709.7677857142859</v>
      </c>
      <c r="EL638">
        <v>741.6390714285716</v>
      </c>
      <c r="EM638">
        <v>0.9096679642857143</v>
      </c>
      <c r="EN638">
        <v>725.4751785714285</v>
      </c>
      <c r="EO638">
        <v>21.79405357142857</v>
      </c>
      <c r="EP638">
        <v>2.065616071428571</v>
      </c>
      <c r="EQ638">
        <v>1.982852857142857</v>
      </c>
      <c r="ER638">
        <v>17.95648928571428</v>
      </c>
      <c r="ES638">
        <v>17.30805357142857</v>
      </c>
      <c r="ET638">
        <v>1999.996071428571</v>
      </c>
      <c r="EU638">
        <v>0.9799993214285713</v>
      </c>
      <c r="EV638">
        <v>0.02000058928571428</v>
      </c>
      <c r="EW638">
        <v>0</v>
      </c>
      <c r="EX638">
        <v>260.33875</v>
      </c>
      <c r="EY638">
        <v>5.00097</v>
      </c>
      <c r="EZ638">
        <v>5307.8925</v>
      </c>
      <c r="FA638">
        <v>16707.54642857143</v>
      </c>
      <c r="FB638">
        <v>40.31199999999999</v>
      </c>
      <c r="FC638">
        <v>40.68699999999999</v>
      </c>
      <c r="FD638">
        <v>40.25</v>
      </c>
      <c r="FE638">
        <v>40.26107142857143</v>
      </c>
      <c r="FF638">
        <v>40.875</v>
      </c>
      <c r="FG638">
        <v>1955.096071428571</v>
      </c>
      <c r="FH638">
        <v>39.9</v>
      </c>
      <c r="FI638">
        <v>0</v>
      </c>
      <c r="FJ638">
        <v>1758828069</v>
      </c>
      <c r="FK638">
        <v>0</v>
      </c>
      <c r="FL638">
        <v>260.3462307692308</v>
      </c>
      <c r="FM638">
        <v>-0.1528888803925081</v>
      </c>
      <c r="FN638">
        <v>6.103589737724929</v>
      </c>
      <c r="FO638">
        <v>5307.905</v>
      </c>
      <c r="FP638">
        <v>15</v>
      </c>
      <c r="FQ638">
        <v>0</v>
      </c>
      <c r="FR638" t="s">
        <v>441</v>
      </c>
      <c r="FS638">
        <v>1747247426.5</v>
      </c>
      <c r="FT638">
        <v>1747247420.5</v>
      </c>
      <c r="FU638">
        <v>0</v>
      </c>
      <c r="FV638">
        <v>1.027</v>
      </c>
      <c r="FW638">
        <v>0.031</v>
      </c>
      <c r="FX638">
        <v>0.02</v>
      </c>
      <c r="FY638">
        <v>0.05</v>
      </c>
      <c r="FZ638">
        <v>420</v>
      </c>
      <c r="GA638">
        <v>16</v>
      </c>
      <c r="GB638">
        <v>0.01</v>
      </c>
      <c r="GC638">
        <v>0.1</v>
      </c>
      <c r="GD638">
        <v>-31.669615</v>
      </c>
      <c r="GE638">
        <v>-3.912673170731677</v>
      </c>
      <c r="GF638">
        <v>0.3910927367965304</v>
      </c>
      <c r="GG638">
        <v>0</v>
      </c>
      <c r="GH638">
        <v>260.3455588235294</v>
      </c>
      <c r="GI638">
        <v>-0.2172498061944708</v>
      </c>
      <c r="GJ638">
        <v>0.1793334375790221</v>
      </c>
      <c r="GK638">
        <v>-1</v>
      </c>
      <c r="GL638">
        <v>0.9227779250000001</v>
      </c>
      <c r="GM638">
        <v>-0.3729545403377142</v>
      </c>
      <c r="GN638">
        <v>0.03785080295607181</v>
      </c>
      <c r="GO638">
        <v>0</v>
      </c>
      <c r="GP638">
        <v>0</v>
      </c>
      <c r="GQ638">
        <v>2</v>
      </c>
      <c r="GR638" t="s">
        <v>450</v>
      </c>
      <c r="GS638">
        <v>3.13622</v>
      </c>
      <c r="GT638">
        <v>2.68911</v>
      </c>
      <c r="GU638">
        <v>0.139196</v>
      </c>
      <c r="GV638">
        <v>0.14196</v>
      </c>
      <c r="GW638">
        <v>0.102972</v>
      </c>
      <c r="GX638">
        <v>0.0989029</v>
      </c>
      <c r="GY638">
        <v>27370.2</v>
      </c>
      <c r="GZ638">
        <v>27334.1</v>
      </c>
      <c r="HA638">
        <v>29555.8</v>
      </c>
      <c r="HB638">
        <v>29438.2</v>
      </c>
      <c r="HC638">
        <v>35026.3</v>
      </c>
      <c r="HD638">
        <v>35135.9</v>
      </c>
      <c r="HE638">
        <v>41588.1</v>
      </c>
      <c r="HF638">
        <v>41824.1</v>
      </c>
      <c r="HG638">
        <v>1.92895</v>
      </c>
      <c r="HH638">
        <v>1.88988</v>
      </c>
      <c r="HI638">
        <v>0.11608</v>
      </c>
      <c r="HJ638">
        <v>0</v>
      </c>
      <c r="HK638">
        <v>28.1424</v>
      </c>
      <c r="HL638">
        <v>999.9</v>
      </c>
      <c r="HM638">
        <v>52.9</v>
      </c>
      <c r="HN638">
        <v>31.1</v>
      </c>
      <c r="HO638">
        <v>26.3812</v>
      </c>
      <c r="HP638">
        <v>62.0489</v>
      </c>
      <c r="HQ638">
        <v>25.613</v>
      </c>
      <c r="HR638">
        <v>1</v>
      </c>
      <c r="HS638">
        <v>0.0563364</v>
      </c>
      <c r="HT638">
        <v>-0.323216</v>
      </c>
      <c r="HU638">
        <v>20.3413</v>
      </c>
      <c r="HV638">
        <v>5.21699</v>
      </c>
      <c r="HW638">
        <v>12.0132</v>
      </c>
      <c r="HX638">
        <v>4.9891</v>
      </c>
      <c r="HY638">
        <v>3.28795</v>
      </c>
      <c r="HZ638">
        <v>9999</v>
      </c>
      <c r="IA638">
        <v>9999</v>
      </c>
      <c r="IB638">
        <v>9999</v>
      </c>
      <c r="IC638">
        <v>7.5</v>
      </c>
      <c r="ID638">
        <v>1.86758</v>
      </c>
      <c r="IE638">
        <v>1.86675</v>
      </c>
      <c r="IF638">
        <v>1.866</v>
      </c>
      <c r="IG638">
        <v>1.866</v>
      </c>
      <c r="IH638">
        <v>1.86784</v>
      </c>
      <c r="II638">
        <v>1.87027</v>
      </c>
      <c r="IJ638">
        <v>1.86895</v>
      </c>
      <c r="IK638">
        <v>1.87043</v>
      </c>
      <c r="IL638">
        <v>0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-0.598</v>
      </c>
      <c r="IZ638">
        <v>0.1156</v>
      </c>
      <c r="JA638">
        <v>-0.08430758455233166</v>
      </c>
      <c r="JB638">
        <v>-0.0005046786976645747</v>
      </c>
      <c r="JC638">
        <v>-2.788243218172637E-07</v>
      </c>
      <c r="JD638">
        <v>-1.458253586176284E-11</v>
      </c>
      <c r="JE638">
        <v>-0.06436460862781151</v>
      </c>
      <c r="JF638">
        <v>-0.004978686969522418</v>
      </c>
      <c r="JG638">
        <v>0.0008967905392753483</v>
      </c>
      <c r="JH638">
        <v>-1.433903952826167E-05</v>
      </c>
      <c r="JI638">
        <v>4</v>
      </c>
      <c r="JJ638">
        <v>2332</v>
      </c>
      <c r="JK638">
        <v>1</v>
      </c>
      <c r="JL638">
        <v>26</v>
      </c>
      <c r="JM638">
        <v>193010.7</v>
      </c>
      <c r="JN638">
        <v>193010.8</v>
      </c>
      <c r="JO638">
        <v>1.67358</v>
      </c>
      <c r="JP638">
        <v>2.25342</v>
      </c>
      <c r="JQ638">
        <v>1.39648</v>
      </c>
      <c r="JR638">
        <v>2.34619</v>
      </c>
      <c r="JS638">
        <v>1.49536</v>
      </c>
      <c r="JT638">
        <v>2.71362</v>
      </c>
      <c r="JU638">
        <v>36.4578</v>
      </c>
      <c r="JV638">
        <v>24.07</v>
      </c>
      <c r="JW638">
        <v>18</v>
      </c>
      <c r="JX638">
        <v>490.374</v>
      </c>
      <c r="JY638">
        <v>455.833</v>
      </c>
      <c r="JZ638">
        <v>27.999</v>
      </c>
      <c r="KA638">
        <v>28.3197</v>
      </c>
      <c r="KB638">
        <v>30.0001</v>
      </c>
      <c r="KC638">
        <v>28.2183</v>
      </c>
      <c r="KD638">
        <v>28.1555</v>
      </c>
      <c r="KE638">
        <v>33.6129</v>
      </c>
      <c r="KF638">
        <v>24.8283</v>
      </c>
      <c r="KG638">
        <v>81.7264</v>
      </c>
      <c r="KH638">
        <v>27.983</v>
      </c>
      <c r="KI638">
        <v>774.41</v>
      </c>
      <c r="KJ638">
        <v>21.8921</v>
      </c>
      <c r="KK638">
        <v>101.009</v>
      </c>
      <c r="KL638">
        <v>100.572</v>
      </c>
    </row>
    <row r="639" spans="1:298">
      <c r="A639">
        <v>623</v>
      </c>
      <c r="B639">
        <v>1758828072.6</v>
      </c>
      <c r="C639">
        <v>15037.5</v>
      </c>
      <c r="D639" t="s">
        <v>1696</v>
      </c>
      <c r="E639" t="s">
        <v>1697</v>
      </c>
      <c r="F639">
        <v>5</v>
      </c>
      <c r="G639" t="s">
        <v>1605</v>
      </c>
      <c r="H639" t="s">
        <v>437</v>
      </c>
      <c r="I639" t="s">
        <v>438</v>
      </c>
      <c r="J639">
        <v>1758828065.1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774.9763907768839</v>
      </c>
      <c r="AL639">
        <v>751.3749454545451</v>
      </c>
      <c r="AM639">
        <v>3.432261875196567</v>
      </c>
      <c r="AN639">
        <v>65.06514289948227</v>
      </c>
      <c r="AO639">
        <f>(AQ639 - AP639 + DZ639*1E3/(8.314*(EB639+273.15)) * AS639/DY639 * AR639) * DY639/(100*DM639) * 1000/(1000 - AQ639)</f>
        <v>0</v>
      </c>
      <c r="AP639">
        <v>21.83410312271973</v>
      </c>
      <c r="AQ639">
        <v>22.7102915151515</v>
      </c>
      <c r="AR639">
        <v>-5.128195878237946E-06</v>
      </c>
      <c r="AS639">
        <v>107.7905059433307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1.91</v>
      </c>
      <c r="DN639">
        <v>0.5</v>
      </c>
      <c r="DO639" t="s">
        <v>440</v>
      </c>
      <c r="DP639">
        <v>2</v>
      </c>
      <c r="DQ639" t="b">
        <v>1</v>
      </c>
      <c r="DR639">
        <v>1758828065.1</v>
      </c>
      <c r="DS639">
        <v>711.0483333333333</v>
      </c>
      <c r="DT639">
        <v>743.217888888889</v>
      </c>
      <c r="DU639">
        <v>22.70427777777778</v>
      </c>
      <c r="DV639">
        <v>21.82055185185185</v>
      </c>
      <c r="DW639">
        <v>711.6383703703704</v>
      </c>
      <c r="DX639">
        <v>22.58878888888889</v>
      </c>
      <c r="DY639">
        <v>500.0029259259259</v>
      </c>
      <c r="DZ639">
        <v>90.98109629629629</v>
      </c>
      <c r="EA639">
        <v>0.02896224444444445</v>
      </c>
      <c r="EB639">
        <v>29.54842592592593</v>
      </c>
      <c r="EC639">
        <v>30.03135185185185</v>
      </c>
      <c r="ED639">
        <v>999.9000000000001</v>
      </c>
      <c r="EE639">
        <v>0</v>
      </c>
      <c r="EF639">
        <v>0</v>
      </c>
      <c r="EG639">
        <v>10006.37111111111</v>
      </c>
      <c r="EH639">
        <v>0</v>
      </c>
      <c r="EI639">
        <v>11.635</v>
      </c>
      <c r="EJ639">
        <v>-32.16946296296297</v>
      </c>
      <c r="EK639">
        <v>727.5672962962963</v>
      </c>
      <c r="EL639">
        <v>759.7974074074073</v>
      </c>
      <c r="EM639">
        <v>0.8837227407407409</v>
      </c>
      <c r="EN639">
        <v>743.217888888889</v>
      </c>
      <c r="EO639">
        <v>21.82055185185185</v>
      </c>
      <c r="EP639">
        <v>2.06565925925926</v>
      </c>
      <c r="EQ639">
        <v>1.985256296296296</v>
      </c>
      <c r="ER639">
        <v>17.95682222222222</v>
      </c>
      <c r="ES639">
        <v>17.32724074074074</v>
      </c>
      <c r="ET639">
        <v>1999.998148148148</v>
      </c>
      <c r="EU639">
        <v>0.9799993333333332</v>
      </c>
      <c r="EV639">
        <v>0.02000057777777777</v>
      </c>
      <c r="EW639">
        <v>0</v>
      </c>
      <c r="EX639">
        <v>260.3954814814815</v>
      </c>
      <c r="EY639">
        <v>5.00097</v>
      </c>
      <c r="EZ639">
        <v>5308.25</v>
      </c>
      <c r="FA639">
        <v>16707.55925925926</v>
      </c>
      <c r="FB639">
        <v>40.31199999999999</v>
      </c>
      <c r="FC639">
        <v>40.68699999999999</v>
      </c>
      <c r="FD639">
        <v>40.25</v>
      </c>
      <c r="FE639">
        <v>40.25688888888889</v>
      </c>
      <c r="FF639">
        <v>40.875</v>
      </c>
      <c r="FG639">
        <v>1955.098148148148</v>
      </c>
      <c r="FH639">
        <v>39.9</v>
      </c>
      <c r="FI639">
        <v>0</v>
      </c>
      <c r="FJ639">
        <v>1758828073.8</v>
      </c>
      <c r="FK639">
        <v>0</v>
      </c>
      <c r="FL639">
        <v>260.402</v>
      </c>
      <c r="FM639">
        <v>0.9244444509986891</v>
      </c>
      <c r="FN639">
        <v>4.38153847049506</v>
      </c>
      <c r="FO639">
        <v>5308.295384615385</v>
      </c>
      <c r="FP639">
        <v>15</v>
      </c>
      <c r="FQ639">
        <v>0</v>
      </c>
      <c r="FR639" t="s">
        <v>441</v>
      </c>
      <c r="FS639">
        <v>1747247426.5</v>
      </c>
      <c r="FT639">
        <v>1747247420.5</v>
      </c>
      <c r="FU639">
        <v>0</v>
      </c>
      <c r="FV639">
        <v>1.027</v>
      </c>
      <c r="FW639">
        <v>0.031</v>
      </c>
      <c r="FX639">
        <v>0.02</v>
      </c>
      <c r="FY639">
        <v>0.05</v>
      </c>
      <c r="FZ639">
        <v>420</v>
      </c>
      <c r="GA639">
        <v>16</v>
      </c>
      <c r="GB639">
        <v>0.01</v>
      </c>
      <c r="GC639">
        <v>0.1</v>
      </c>
      <c r="GD639">
        <v>-31.918235</v>
      </c>
      <c r="GE639">
        <v>-4.145590243902427</v>
      </c>
      <c r="GF639">
        <v>0.408634263461839</v>
      </c>
      <c r="GG639">
        <v>0</v>
      </c>
      <c r="GH639">
        <v>260.3736764705882</v>
      </c>
      <c r="GI639">
        <v>0.3327883905453883</v>
      </c>
      <c r="GJ639">
        <v>0.1939164041521679</v>
      </c>
      <c r="GK639">
        <v>-1</v>
      </c>
      <c r="GL639">
        <v>0.905490825</v>
      </c>
      <c r="GM639">
        <v>-0.3209506829268315</v>
      </c>
      <c r="GN639">
        <v>0.03444229327722495</v>
      </c>
      <c r="GO639">
        <v>0</v>
      </c>
      <c r="GP639">
        <v>0</v>
      </c>
      <c r="GQ639">
        <v>2</v>
      </c>
      <c r="GR639" t="s">
        <v>450</v>
      </c>
      <c r="GS639">
        <v>3.13584</v>
      </c>
      <c r="GT639">
        <v>2.68944</v>
      </c>
      <c r="GU639">
        <v>0.141386</v>
      </c>
      <c r="GV639">
        <v>0.144093</v>
      </c>
      <c r="GW639">
        <v>0.102969</v>
      </c>
      <c r="GX639">
        <v>0.0989116</v>
      </c>
      <c r="GY639">
        <v>27300.9</v>
      </c>
      <c r="GZ639">
        <v>27266.1</v>
      </c>
      <c r="HA639">
        <v>29556.1</v>
      </c>
      <c r="HB639">
        <v>29438.2</v>
      </c>
      <c r="HC639">
        <v>35026.4</v>
      </c>
      <c r="HD639">
        <v>35135.5</v>
      </c>
      <c r="HE639">
        <v>41588.1</v>
      </c>
      <c r="HF639">
        <v>41824</v>
      </c>
      <c r="HG639">
        <v>1.92827</v>
      </c>
      <c r="HH639">
        <v>1.89043</v>
      </c>
      <c r="HI639">
        <v>0.115968</v>
      </c>
      <c r="HJ639">
        <v>0</v>
      </c>
      <c r="HK639">
        <v>28.1448</v>
      </c>
      <c r="HL639">
        <v>999.9</v>
      </c>
      <c r="HM639">
        <v>53</v>
      </c>
      <c r="HN639">
        <v>31.1</v>
      </c>
      <c r="HO639">
        <v>26.43</v>
      </c>
      <c r="HP639">
        <v>61.9989</v>
      </c>
      <c r="HQ639">
        <v>25.7973</v>
      </c>
      <c r="HR639">
        <v>1</v>
      </c>
      <c r="HS639">
        <v>0.0563161</v>
      </c>
      <c r="HT639">
        <v>-0.284703</v>
      </c>
      <c r="HU639">
        <v>20.3412</v>
      </c>
      <c r="HV639">
        <v>5.21729</v>
      </c>
      <c r="HW639">
        <v>12.0132</v>
      </c>
      <c r="HX639">
        <v>4.989</v>
      </c>
      <c r="HY639">
        <v>3.288</v>
      </c>
      <c r="HZ639">
        <v>9999</v>
      </c>
      <c r="IA639">
        <v>9999</v>
      </c>
      <c r="IB639">
        <v>9999</v>
      </c>
      <c r="IC639">
        <v>7.5</v>
      </c>
      <c r="ID639">
        <v>1.86759</v>
      </c>
      <c r="IE639">
        <v>1.86675</v>
      </c>
      <c r="IF639">
        <v>1.866</v>
      </c>
      <c r="IG639">
        <v>1.866</v>
      </c>
      <c r="IH639">
        <v>1.86787</v>
      </c>
      <c r="II639">
        <v>1.87027</v>
      </c>
      <c r="IJ639">
        <v>1.86894</v>
      </c>
      <c r="IK639">
        <v>1.87043</v>
      </c>
      <c r="IL639">
        <v>0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-0.613</v>
      </c>
      <c r="IZ639">
        <v>0.1156</v>
      </c>
      <c r="JA639">
        <v>-0.08430758455233166</v>
      </c>
      <c r="JB639">
        <v>-0.0005046786976645747</v>
      </c>
      <c r="JC639">
        <v>-2.788243218172637E-07</v>
      </c>
      <c r="JD639">
        <v>-1.458253586176284E-11</v>
      </c>
      <c r="JE639">
        <v>-0.06436460862781151</v>
      </c>
      <c r="JF639">
        <v>-0.004978686969522418</v>
      </c>
      <c r="JG639">
        <v>0.0008967905392753483</v>
      </c>
      <c r="JH639">
        <v>-1.433903952826167E-05</v>
      </c>
      <c r="JI639">
        <v>4</v>
      </c>
      <c r="JJ639">
        <v>2332</v>
      </c>
      <c r="JK639">
        <v>1</v>
      </c>
      <c r="JL639">
        <v>26</v>
      </c>
      <c r="JM639">
        <v>193010.8</v>
      </c>
      <c r="JN639">
        <v>193010.9</v>
      </c>
      <c r="JO639">
        <v>1.70532</v>
      </c>
      <c r="JP639">
        <v>2.26807</v>
      </c>
      <c r="JQ639">
        <v>1.39771</v>
      </c>
      <c r="JR639">
        <v>2.34741</v>
      </c>
      <c r="JS639">
        <v>1.49536</v>
      </c>
      <c r="JT639">
        <v>2.55249</v>
      </c>
      <c r="JU639">
        <v>36.4578</v>
      </c>
      <c r="JV639">
        <v>24.0612</v>
      </c>
      <c r="JW639">
        <v>18</v>
      </c>
      <c r="JX639">
        <v>489.938</v>
      </c>
      <c r="JY639">
        <v>456.16</v>
      </c>
      <c r="JZ639">
        <v>27.9667</v>
      </c>
      <c r="KA639">
        <v>28.3179</v>
      </c>
      <c r="KB639">
        <v>30</v>
      </c>
      <c r="KC639">
        <v>28.2171</v>
      </c>
      <c r="KD639">
        <v>28.1532</v>
      </c>
      <c r="KE639">
        <v>34.1742</v>
      </c>
      <c r="KF639">
        <v>24.8283</v>
      </c>
      <c r="KG639">
        <v>81.7264</v>
      </c>
      <c r="KH639">
        <v>27.9486</v>
      </c>
      <c r="KI639">
        <v>787.7670000000001</v>
      </c>
      <c r="KJ639">
        <v>21.9097</v>
      </c>
      <c r="KK639">
        <v>101.01</v>
      </c>
      <c r="KL639">
        <v>100.572</v>
      </c>
    </row>
    <row r="640" spans="1:298">
      <c r="A640">
        <v>624</v>
      </c>
      <c r="B640">
        <v>1758828077.6</v>
      </c>
      <c r="C640">
        <v>15042.5</v>
      </c>
      <c r="D640" t="s">
        <v>1698</v>
      </c>
      <c r="E640" t="s">
        <v>1699</v>
      </c>
      <c r="F640">
        <v>5</v>
      </c>
      <c r="G640" t="s">
        <v>1605</v>
      </c>
      <c r="H640" t="s">
        <v>437</v>
      </c>
      <c r="I640" t="s">
        <v>438</v>
      </c>
      <c r="J640">
        <v>1758828069.814285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792.06495117221</v>
      </c>
      <c r="AL640">
        <v>768.4829999999998</v>
      </c>
      <c r="AM640">
        <v>3.416422774856728</v>
      </c>
      <c r="AN640">
        <v>65.06514289948227</v>
      </c>
      <c r="AO640">
        <f>(AQ640 - AP640 + DZ640*1E3/(8.314*(EB640+273.15)) * AS640/DY640 * AR640) * DY640/(100*DM640) * 1000/(1000 - AQ640)</f>
        <v>0</v>
      </c>
      <c r="AP640">
        <v>21.8344235871137</v>
      </c>
      <c r="AQ640">
        <v>22.70411999999999</v>
      </c>
      <c r="AR640">
        <v>-2.696606527326131E-05</v>
      </c>
      <c r="AS640">
        <v>107.7905059433307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1.91</v>
      </c>
      <c r="DN640">
        <v>0.5</v>
      </c>
      <c r="DO640" t="s">
        <v>440</v>
      </c>
      <c r="DP640">
        <v>2</v>
      </c>
      <c r="DQ640" t="b">
        <v>1</v>
      </c>
      <c r="DR640">
        <v>1758828069.814285</v>
      </c>
      <c r="DS640">
        <v>726.6971428571429</v>
      </c>
      <c r="DT640">
        <v>759.0235714285715</v>
      </c>
      <c r="DU640">
        <v>22.70739285714286</v>
      </c>
      <c r="DV640">
        <v>21.83284285714285</v>
      </c>
      <c r="DW640">
        <v>727.3017857142858</v>
      </c>
      <c r="DX640">
        <v>22.59185</v>
      </c>
      <c r="DY640">
        <v>500.0172499999999</v>
      </c>
      <c r="DZ640">
        <v>90.98065357142856</v>
      </c>
      <c r="EA640">
        <v>0.02897940357142856</v>
      </c>
      <c r="EB640">
        <v>29.54555</v>
      </c>
      <c r="EC640">
        <v>30.03367857142857</v>
      </c>
      <c r="ED640">
        <v>999.9000000000002</v>
      </c>
      <c r="EE640">
        <v>0</v>
      </c>
      <c r="EF640">
        <v>0</v>
      </c>
      <c r="EG640">
        <v>10001.92428571429</v>
      </c>
      <c r="EH640">
        <v>0</v>
      </c>
      <c r="EI640">
        <v>11.635</v>
      </c>
      <c r="EJ640">
        <v>-32.32628571428571</v>
      </c>
      <c r="EK640">
        <v>743.5819642857141</v>
      </c>
      <c r="EL640">
        <v>775.965142857143</v>
      </c>
      <c r="EM640">
        <v>0.874546857142857</v>
      </c>
      <c r="EN640">
        <v>759.0235714285715</v>
      </c>
      <c r="EO640">
        <v>21.83284285714285</v>
      </c>
      <c r="EP640">
        <v>2.065932857142857</v>
      </c>
      <c r="EQ640">
        <v>1.986364642857143</v>
      </c>
      <c r="ER640">
        <v>17.95891785714285</v>
      </c>
      <c r="ES640">
        <v>17.33607857142857</v>
      </c>
      <c r="ET640">
        <v>1999.986785714286</v>
      </c>
      <c r="EU640">
        <v>0.9799992142857141</v>
      </c>
      <c r="EV640">
        <v>0.02000069285714285</v>
      </c>
      <c r="EW640">
        <v>0</v>
      </c>
      <c r="EX640">
        <v>260.4331428571429</v>
      </c>
      <c r="EY640">
        <v>5.00097</v>
      </c>
      <c r="EZ640">
        <v>5308.423928571428</v>
      </c>
      <c r="FA640">
        <v>16707.46785714286</v>
      </c>
      <c r="FB640">
        <v>40.31199999999999</v>
      </c>
      <c r="FC640">
        <v>40.68699999999999</v>
      </c>
      <c r="FD640">
        <v>40.25</v>
      </c>
      <c r="FE640">
        <v>40.25885714285715</v>
      </c>
      <c r="FF640">
        <v>40.875</v>
      </c>
      <c r="FG640">
        <v>1955.086785714285</v>
      </c>
      <c r="FH640">
        <v>39.9</v>
      </c>
      <c r="FI640">
        <v>0</v>
      </c>
      <c r="FJ640">
        <v>1758828078.6</v>
      </c>
      <c r="FK640">
        <v>0</v>
      </c>
      <c r="FL640">
        <v>260.4426538461539</v>
      </c>
      <c r="FM640">
        <v>1.274495731756663</v>
      </c>
      <c r="FN640">
        <v>1.428034195311097</v>
      </c>
      <c r="FO640">
        <v>5308.49576923077</v>
      </c>
      <c r="FP640">
        <v>15</v>
      </c>
      <c r="FQ640">
        <v>0</v>
      </c>
      <c r="FR640" t="s">
        <v>441</v>
      </c>
      <c r="FS640">
        <v>1747247426.5</v>
      </c>
      <c r="FT640">
        <v>1747247420.5</v>
      </c>
      <c r="FU640">
        <v>0</v>
      </c>
      <c r="FV640">
        <v>1.027</v>
      </c>
      <c r="FW640">
        <v>0.031</v>
      </c>
      <c r="FX640">
        <v>0.02</v>
      </c>
      <c r="FY640">
        <v>0.05</v>
      </c>
      <c r="FZ640">
        <v>420</v>
      </c>
      <c r="GA640">
        <v>16</v>
      </c>
      <c r="GB640">
        <v>0.01</v>
      </c>
      <c r="GC640">
        <v>0.1</v>
      </c>
      <c r="GD640">
        <v>-32.19331463414634</v>
      </c>
      <c r="GE640">
        <v>-2.30147874564457</v>
      </c>
      <c r="GF640">
        <v>0.245478660898607</v>
      </c>
      <c r="GG640">
        <v>0</v>
      </c>
      <c r="GH640">
        <v>260.4238235294118</v>
      </c>
      <c r="GI640">
        <v>0.8385637915408423</v>
      </c>
      <c r="GJ640">
        <v>0.2002920618362101</v>
      </c>
      <c r="GK640">
        <v>-1</v>
      </c>
      <c r="GL640">
        <v>0.885255512195122</v>
      </c>
      <c r="GM640">
        <v>-0.15370168641115</v>
      </c>
      <c r="GN640">
        <v>0.02163469084496398</v>
      </c>
      <c r="GO640">
        <v>0</v>
      </c>
      <c r="GP640">
        <v>0</v>
      </c>
      <c r="GQ640">
        <v>2</v>
      </c>
      <c r="GR640" t="s">
        <v>450</v>
      </c>
      <c r="GS640">
        <v>3.13598</v>
      </c>
      <c r="GT640">
        <v>2.68929</v>
      </c>
      <c r="GU640">
        <v>0.143549</v>
      </c>
      <c r="GV640">
        <v>0.146187</v>
      </c>
      <c r="GW640">
        <v>0.102949</v>
      </c>
      <c r="GX640">
        <v>0.09890930000000001</v>
      </c>
      <c r="GY640">
        <v>27231.9</v>
      </c>
      <c r="GZ640">
        <v>27199.1</v>
      </c>
      <c r="HA640">
        <v>29555.9</v>
      </c>
      <c r="HB640">
        <v>29437.9</v>
      </c>
      <c r="HC640">
        <v>35026.9</v>
      </c>
      <c r="HD640">
        <v>35135.5</v>
      </c>
      <c r="HE640">
        <v>41587.8</v>
      </c>
      <c r="HF640">
        <v>41823.8</v>
      </c>
      <c r="HG640">
        <v>1.92865</v>
      </c>
      <c r="HH640">
        <v>1.89025</v>
      </c>
      <c r="HI640">
        <v>0.115037</v>
      </c>
      <c r="HJ640">
        <v>0</v>
      </c>
      <c r="HK640">
        <v>28.1489</v>
      </c>
      <c r="HL640">
        <v>999.9</v>
      </c>
      <c r="HM640">
        <v>52.9</v>
      </c>
      <c r="HN640">
        <v>31.1</v>
      </c>
      <c r="HO640">
        <v>26.3792</v>
      </c>
      <c r="HP640">
        <v>61.9489</v>
      </c>
      <c r="HQ640">
        <v>25.7732</v>
      </c>
      <c r="HR640">
        <v>1</v>
      </c>
      <c r="HS640">
        <v>0.0563415</v>
      </c>
      <c r="HT640">
        <v>-0.248208</v>
      </c>
      <c r="HU640">
        <v>20.3413</v>
      </c>
      <c r="HV640">
        <v>5.21744</v>
      </c>
      <c r="HW640">
        <v>12.0125</v>
      </c>
      <c r="HX640">
        <v>4.98915</v>
      </c>
      <c r="HY640">
        <v>3.28793</v>
      </c>
      <c r="HZ640">
        <v>9999</v>
      </c>
      <c r="IA640">
        <v>9999</v>
      </c>
      <c r="IB640">
        <v>9999</v>
      </c>
      <c r="IC640">
        <v>7.5</v>
      </c>
      <c r="ID640">
        <v>1.86758</v>
      </c>
      <c r="IE640">
        <v>1.86676</v>
      </c>
      <c r="IF640">
        <v>1.866</v>
      </c>
      <c r="IG640">
        <v>1.86601</v>
      </c>
      <c r="IH640">
        <v>1.86785</v>
      </c>
      <c r="II640">
        <v>1.87027</v>
      </c>
      <c r="IJ640">
        <v>1.86893</v>
      </c>
      <c r="IK640">
        <v>1.87043</v>
      </c>
      <c r="IL640">
        <v>0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-0.629</v>
      </c>
      <c r="IZ640">
        <v>0.1155</v>
      </c>
      <c r="JA640">
        <v>-0.08430758455233166</v>
      </c>
      <c r="JB640">
        <v>-0.0005046786976645747</v>
      </c>
      <c r="JC640">
        <v>-2.788243218172637E-07</v>
      </c>
      <c r="JD640">
        <v>-1.458253586176284E-11</v>
      </c>
      <c r="JE640">
        <v>-0.06436460862781151</v>
      </c>
      <c r="JF640">
        <v>-0.004978686969522418</v>
      </c>
      <c r="JG640">
        <v>0.0008967905392753483</v>
      </c>
      <c r="JH640">
        <v>-1.433903952826167E-05</v>
      </c>
      <c r="JI640">
        <v>4</v>
      </c>
      <c r="JJ640">
        <v>2332</v>
      </c>
      <c r="JK640">
        <v>1</v>
      </c>
      <c r="JL640">
        <v>26</v>
      </c>
      <c r="JM640">
        <v>193010.9</v>
      </c>
      <c r="JN640">
        <v>193011</v>
      </c>
      <c r="JO640">
        <v>1.73218</v>
      </c>
      <c r="JP640">
        <v>2.26196</v>
      </c>
      <c r="JQ640">
        <v>1.39648</v>
      </c>
      <c r="JR640">
        <v>2.34375</v>
      </c>
      <c r="JS640">
        <v>1.49536</v>
      </c>
      <c r="JT640">
        <v>2.68555</v>
      </c>
      <c r="JU640">
        <v>36.4578</v>
      </c>
      <c r="JV640">
        <v>24.07</v>
      </c>
      <c r="JW640">
        <v>18</v>
      </c>
      <c r="JX640">
        <v>490.156</v>
      </c>
      <c r="JY640">
        <v>456.033</v>
      </c>
      <c r="JZ640">
        <v>27.9295</v>
      </c>
      <c r="KA640">
        <v>28.3179</v>
      </c>
      <c r="KB640">
        <v>30.0001</v>
      </c>
      <c r="KC640">
        <v>28.2147</v>
      </c>
      <c r="KD640">
        <v>28.1509</v>
      </c>
      <c r="KE640">
        <v>34.7899</v>
      </c>
      <c r="KF640">
        <v>24.5546</v>
      </c>
      <c r="KG640">
        <v>81.7264</v>
      </c>
      <c r="KH640">
        <v>27.9144</v>
      </c>
      <c r="KI640">
        <v>807.802</v>
      </c>
      <c r="KJ640">
        <v>21.9325</v>
      </c>
      <c r="KK640">
        <v>101.009</v>
      </c>
      <c r="KL640">
        <v>100.571</v>
      </c>
    </row>
    <row r="641" spans="1:298">
      <c r="A641">
        <v>625</v>
      </c>
      <c r="B641">
        <v>1758828082.6</v>
      </c>
      <c r="C641">
        <v>15047.5</v>
      </c>
      <c r="D641" t="s">
        <v>1700</v>
      </c>
      <c r="E641" t="s">
        <v>1701</v>
      </c>
      <c r="F641">
        <v>5</v>
      </c>
      <c r="G641" t="s">
        <v>1605</v>
      </c>
      <c r="H641" t="s">
        <v>437</v>
      </c>
      <c r="I641" t="s">
        <v>438</v>
      </c>
      <c r="J641">
        <v>1758828075.1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809.0366965015609</v>
      </c>
      <c r="AL641">
        <v>785.5803272727275</v>
      </c>
      <c r="AM641">
        <v>3.423572291050128</v>
      </c>
      <c r="AN641">
        <v>65.06514289948227</v>
      </c>
      <c r="AO641">
        <f>(AQ641 - AP641 + DZ641*1E3/(8.314*(EB641+273.15)) * AS641/DY641 * AR641) * DY641/(100*DM641) * 1000/(1000 - AQ641)</f>
        <v>0</v>
      </c>
      <c r="AP641">
        <v>21.84612109412082</v>
      </c>
      <c r="AQ641">
        <v>22.69495575757576</v>
      </c>
      <c r="AR641">
        <v>-2.654048727331873E-05</v>
      </c>
      <c r="AS641">
        <v>107.7905059433307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1.91</v>
      </c>
      <c r="DN641">
        <v>0.5</v>
      </c>
      <c r="DO641" t="s">
        <v>440</v>
      </c>
      <c r="DP641">
        <v>2</v>
      </c>
      <c r="DQ641" t="b">
        <v>1</v>
      </c>
      <c r="DR641">
        <v>1758828075.1</v>
      </c>
      <c r="DS641">
        <v>744.3364074074074</v>
      </c>
      <c r="DT641">
        <v>776.7234444444445</v>
      </c>
      <c r="DU641">
        <v>22.70531851851852</v>
      </c>
      <c r="DV641">
        <v>21.83795555555556</v>
      </c>
      <c r="DW641">
        <v>744.9574814814814</v>
      </c>
      <c r="DX641">
        <v>22.5898037037037</v>
      </c>
      <c r="DY641">
        <v>500.036</v>
      </c>
      <c r="DZ641">
        <v>90.98049259259258</v>
      </c>
      <c r="EA641">
        <v>0.02896900740740741</v>
      </c>
      <c r="EB641">
        <v>29.54192962962963</v>
      </c>
      <c r="EC641">
        <v>30.03165555555556</v>
      </c>
      <c r="ED641">
        <v>999.9000000000001</v>
      </c>
      <c r="EE641">
        <v>0</v>
      </c>
      <c r="EF641">
        <v>0</v>
      </c>
      <c r="EG641">
        <v>9993.473333333335</v>
      </c>
      <c r="EH641">
        <v>0</v>
      </c>
      <c r="EI641">
        <v>11.635</v>
      </c>
      <c r="EJ641">
        <v>-32.38697777777778</v>
      </c>
      <c r="EK641">
        <v>761.6292962962963</v>
      </c>
      <c r="EL641">
        <v>794.0641851851852</v>
      </c>
      <c r="EM641">
        <v>0.8673687777777779</v>
      </c>
      <c r="EN641">
        <v>776.7234444444445</v>
      </c>
      <c r="EO641">
        <v>21.83795555555556</v>
      </c>
      <c r="EP641">
        <v>2.06574037037037</v>
      </c>
      <c r="EQ641">
        <v>1.986826296296296</v>
      </c>
      <c r="ER641">
        <v>17.95744074074074</v>
      </c>
      <c r="ES641">
        <v>17.33974814814814</v>
      </c>
      <c r="ET641">
        <v>1999.998518518518</v>
      </c>
      <c r="EU641">
        <v>0.9799993333333332</v>
      </c>
      <c r="EV641">
        <v>0.02000057777777777</v>
      </c>
      <c r="EW641">
        <v>0</v>
      </c>
      <c r="EX641">
        <v>260.4671851851852</v>
      </c>
      <c r="EY641">
        <v>5.00097</v>
      </c>
      <c r="EZ641">
        <v>5308.594444444445</v>
      </c>
      <c r="FA641">
        <v>16707.57037037037</v>
      </c>
      <c r="FB641">
        <v>40.31199999999999</v>
      </c>
      <c r="FC641">
        <v>40.68699999999999</v>
      </c>
      <c r="FD641">
        <v>40.25</v>
      </c>
      <c r="FE641">
        <v>40.26377777777777</v>
      </c>
      <c r="FF641">
        <v>40.875</v>
      </c>
      <c r="FG641">
        <v>1955.098518518518</v>
      </c>
      <c r="FH641">
        <v>39.9</v>
      </c>
      <c r="FI641">
        <v>0</v>
      </c>
      <c r="FJ641">
        <v>1758828084</v>
      </c>
      <c r="FK641">
        <v>0</v>
      </c>
      <c r="FL641">
        <v>260.47992</v>
      </c>
      <c r="FM641">
        <v>-0.6125384593432543</v>
      </c>
      <c r="FN641">
        <v>2.136923089019456</v>
      </c>
      <c r="FO641">
        <v>5308.6736</v>
      </c>
      <c r="FP641">
        <v>15</v>
      </c>
      <c r="FQ641">
        <v>0</v>
      </c>
      <c r="FR641" t="s">
        <v>441</v>
      </c>
      <c r="FS641">
        <v>1747247426.5</v>
      </c>
      <c r="FT641">
        <v>1747247420.5</v>
      </c>
      <c r="FU641">
        <v>0</v>
      </c>
      <c r="FV641">
        <v>1.027</v>
      </c>
      <c r="FW641">
        <v>0.031</v>
      </c>
      <c r="FX641">
        <v>0.02</v>
      </c>
      <c r="FY641">
        <v>0.05</v>
      </c>
      <c r="FZ641">
        <v>420</v>
      </c>
      <c r="GA641">
        <v>16</v>
      </c>
      <c r="GB641">
        <v>0.01</v>
      </c>
      <c r="GC641">
        <v>0.1</v>
      </c>
      <c r="GD641">
        <v>-32.325275</v>
      </c>
      <c r="GE641">
        <v>-0.535569230769196</v>
      </c>
      <c r="GF641">
        <v>0.1200036660898321</v>
      </c>
      <c r="GG641">
        <v>0</v>
      </c>
      <c r="GH641">
        <v>260.4266470588235</v>
      </c>
      <c r="GI641">
        <v>0.3725592075773866</v>
      </c>
      <c r="GJ641">
        <v>0.18683255830901</v>
      </c>
      <c r="GK641">
        <v>-1</v>
      </c>
      <c r="GL641">
        <v>0.8693769750000001</v>
      </c>
      <c r="GM641">
        <v>-0.08008170731707531</v>
      </c>
      <c r="GN641">
        <v>0.01080699596439154</v>
      </c>
      <c r="GO641">
        <v>1</v>
      </c>
      <c r="GP641">
        <v>1</v>
      </c>
      <c r="GQ641">
        <v>2</v>
      </c>
      <c r="GR641" t="s">
        <v>442</v>
      </c>
      <c r="GS641">
        <v>3.13602</v>
      </c>
      <c r="GT641">
        <v>2.68872</v>
      </c>
      <c r="GU641">
        <v>0.145689</v>
      </c>
      <c r="GV641">
        <v>0.148261</v>
      </c>
      <c r="GW641">
        <v>0.102928</v>
      </c>
      <c r="GX641">
        <v>0.09900100000000001</v>
      </c>
      <c r="GY641">
        <v>27164.1</v>
      </c>
      <c r="GZ641">
        <v>27133</v>
      </c>
      <c r="HA641">
        <v>29556.2</v>
      </c>
      <c r="HB641">
        <v>29437.9</v>
      </c>
      <c r="HC641">
        <v>35028.4</v>
      </c>
      <c r="HD641">
        <v>35131.8</v>
      </c>
      <c r="HE641">
        <v>41588.5</v>
      </c>
      <c r="HF641">
        <v>41823.7</v>
      </c>
      <c r="HG641">
        <v>1.92857</v>
      </c>
      <c r="HH641">
        <v>1.8903</v>
      </c>
      <c r="HI641">
        <v>0.115111</v>
      </c>
      <c r="HJ641">
        <v>0</v>
      </c>
      <c r="HK641">
        <v>28.152</v>
      </c>
      <c r="HL641">
        <v>999.9</v>
      </c>
      <c r="HM641">
        <v>52.9</v>
      </c>
      <c r="HN641">
        <v>31.1</v>
      </c>
      <c r="HO641">
        <v>26.3795</v>
      </c>
      <c r="HP641">
        <v>61.8089</v>
      </c>
      <c r="HQ641">
        <v>25.7131</v>
      </c>
      <c r="HR641">
        <v>1</v>
      </c>
      <c r="HS641">
        <v>0.05625</v>
      </c>
      <c r="HT641">
        <v>-0.249926</v>
      </c>
      <c r="HU641">
        <v>20.3416</v>
      </c>
      <c r="HV641">
        <v>5.21714</v>
      </c>
      <c r="HW641">
        <v>12.0125</v>
      </c>
      <c r="HX641">
        <v>4.9889</v>
      </c>
      <c r="HY641">
        <v>3.28803</v>
      </c>
      <c r="HZ641">
        <v>9999</v>
      </c>
      <c r="IA641">
        <v>9999</v>
      </c>
      <c r="IB641">
        <v>9999</v>
      </c>
      <c r="IC641">
        <v>7.5</v>
      </c>
      <c r="ID641">
        <v>1.86756</v>
      </c>
      <c r="IE641">
        <v>1.86675</v>
      </c>
      <c r="IF641">
        <v>1.86601</v>
      </c>
      <c r="IG641">
        <v>1.866</v>
      </c>
      <c r="IH641">
        <v>1.86783</v>
      </c>
      <c r="II641">
        <v>1.87027</v>
      </c>
      <c r="IJ641">
        <v>1.86896</v>
      </c>
      <c r="IK641">
        <v>1.87042</v>
      </c>
      <c r="IL641">
        <v>0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-0.645</v>
      </c>
      <c r="IZ641">
        <v>0.1153</v>
      </c>
      <c r="JA641">
        <v>-0.08430758455233166</v>
      </c>
      <c r="JB641">
        <v>-0.0005046786976645747</v>
      </c>
      <c r="JC641">
        <v>-2.788243218172637E-07</v>
      </c>
      <c r="JD641">
        <v>-1.458253586176284E-11</v>
      </c>
      <c r="JE641">
        <v>-0.06436460862781151</v>
      </c>
      <c r="JF641">
        <v>-0.004978686969522418</v>
      </c>
      <c r="JG641">
        <v>0.0008967905392753483</v>
      </c>
      <c r="JH641">
        <v>-1.433903952826167E-05</v>
      </c>
      <c r="JI641">
        <v>4</v>
      </c>
      <c r="JJ641">
        <v>2332</v>
      </c>
      <c r="JK641">
        <v>1</v>
      </c>
      <c r="JL641">
        <v>26</v>
      </c>
      <c r="JM641">
        <v>193010.9</v>
      </c>
      <c r="JN641">
        <v>193011</v>
      </c>
      <c r="JO641">
        <v>1.76392</v>
      </c>
      <c r="JP641">
        <v>2.26196</v>
      </c>
      <c r="JQ641">
        <v>1.39648</v>
      </c>
      <c r="JR641">
        <v>2.34619</v>
      </c>
      <c r="JS641">
        <v>1.49536</v>
      </c>
      <c r="JT641">
        <v>2.56348</v>
      </c>
      <c r="JU641">
        <v>36.4578</v>
      </c>
      <c r="JV641">
        <v>24.0612</v>
      </c>
      <c r="JW641">
        <v>18</v>
      </c>
      <c r="JX641">
        <v>490.104</v>
      </c>
      <c r="JY641">
        <v>456.063</v>
      </c>
      <c r="JZ641">
        <v>27.8963</v>
      </c>
      <c r="KA641">
        <v>28.3179</v>
      </c>
      <c r="KB641">
        <v>30</v>
      </c>
      <c r="KC641">
        <v>28.2141</v>
      </c>
      <c r="KD641">
        <v>28.1508</v>
      </c>
      <c r="KE641">
        <v>35.3485</v>
      </c>
      <c r="KF641">
        <v>24.5546</v>
      </c>
      <c r="KG641">
        <v>81.7264</v>
      </c>
      <c r="KH641">
        <v>27.8856</v>
      </c>
      <c r="KI641">
        <v>821.159</v>
      </c>
      <c r="KJ641">
        <v>21.9458</v>
      </c>
      <c r="KK641">
        <v>101.01</v>
      </c>
      <c r="KL641">
        <v>100.571</v>
      </c>
    </row>
    <row r="642" spans="1:298">
      <c r="A642">
        <v>626</v>
      </c>
      <c r="B642">
        <v>1758828087.6</v>
      </c>
      <c r="C642">
        <v>15052.5</v>
      </c>
      <c r="D642" t="s">
        <v>1702</v>
      </c>
      <c r="E642" t="s">
        <v>1703</v>
      </c>
      <c r="F642">
        <v>5</v>
      </c>
      <c r="G642" t="s">
        <v>1605</v>
      </c>
      <c r="H642" t="s">
        <v>437</v>
      </c>
      <c r="I642" t="s">
        <v>438</v>
      </c>
      <c r="J642">
        <v>1758828079.814285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826.3815755435979</v>
      </c>
      <c r="AL642">
        <v>802.689072727273</v>
      </c>
      <c r="AM642">
        <v>3.419667085104395</v>
      </c>
      <c r="AN642">
        <v>65.06514289948227</v>
      </c>
      <c r="AO642">
        <f>(AQ642 - AP642 + DZ642*1E3/(8.314*(EB642+273.15)) * AS642/DY642 * AR642) * DY642/(100*DM642) * 1000/(1000 - AQ642)</f>
        <v>0</v>
      </c>
      <c r="AP642">
        <v>21.86694321819575</v>
      </c>
      <c r="AQ642">
        <v>22.69445757575758</v>
      </c>
      <c r="AR642">
        <v>-1.94377302363986E-06</v>
      </c>
      <c r="AS642">
        <v>107.7905059433307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1.91</v>
      </c>
      <c r="DN642">
        <v>0.5</v>
      </c>
      <c r="DO642" t="s">
        <v>440</v>
      </c>
      <c r="DP642">
        <v>2</v>
      </c>
      <c r="DQ642" t="b">
        <v>1</v>
      </c>
      <c r="DR642">
        <v>1758828079.814285</v>
      </c>
      <c r="DS642">
        <v>760.1138928571427</v>
      </c>
      <c r="DT642">
        <v>792.5273928571429</v>
      </c>
      <c r="DU642">
        <v>22.69994642857143</v>
      </c>
      <c r="DV642">
        <v>21.84831071428571</v>
      </c>
      <c r="DW642">
        <v>760.7499285714287</v>
      </c>
      <c r="DX642">
        <v>22.5845</v>
      </c>
      <c r="DY642">
        <v>500.0309285714287</v>
      </c>
      <c r="DZ642">
        <v>90.98067857142858</v>
      </c>
      <c r="EA642">
        <v>0.02884511071428571</v>
      </c>
      <c r="EB642">
        <v>29.53795</v>
      </c>
      <c r="EC642">
        <v>30.03130357142857</v>
      </c>
      <c r="ED642">
        <v>999.9000000000002</v>
      </c>
      <c r="EE642">
        <v>0</v>
      </c>
      <c r="EF642">
        <v>0</v>
      </c>
      <c r="EG642">
        <v>9987.835714285715</v>
      </c>
      <c r="EH642">
        <v>0</v>
      </c>
      <c r="EI642">
        <v>11.635</v>
      </c>
      <c r="EJ642">
        <v>-32.41343571428571</v>
      </c>
      <c r="EK642">
        <v>777.7691071428571</v>
      </c>
      <c r="EL642">
        <v>810.2296785714285</v>
      </c>
      <c r="EM642">
        <v>0.8516335714285714</v>
      </c>
      <c r="EN642">
        <v>792.5273928571429</v>
      </c>
      <c r="EO642">
        <v>21.84831071428571</v>
      </c>
      <c r="EP642">
        <v>2.065256071428572</v>
      </c>
      <c r="EQ642">
        <v>1.987773214285714</v>
      </c>
      <c r="ER642">
        <v>17.95370357142857</v>
      </c>
      <c r="ES642">
        <v>17.347275</v>
      </c>
      <c r="ET642">
        <v>2000.005357142857</v>
      </c>
      <c r="EU642">
        <v>0.9799994285714284</v>
      </c>
      <c r="EV642">
        <v>0.02000048571428571</v>
      </c>
      <c r="EW642">
        <v>0</v>
      </c>
      <c r="EX642">
        <v>260.4343928571428</v>
      </c>
      <c r="EY642">
        <v>5.00097</v>
      </c>
      <c r="EZ642">
        <v>5308.922857142858</v>
      </c>
      <c r="FA642">
        <v>16707.625</v>
      </c>
      <c r="FB642">
        <v>40.31199999999999</v>
      </c>
      <c r="FC642">
        <v>40.68699999999999</v>
      </c>
      <c r="FD642">
        <v>40.25</v>
      </c>
      <c r="FE642">
        <v>40.27878571428571</v>
      </c>
      <c r="FF642">
        <v>40.875</v>
      </c>
      <c r="FG642">
        <v>1955.105357142857</v>
      </c>
      <c r="FH642">
        <v>39.9</v>
      </c>
      <c r="FI642">
        <v>0</v>
      </c>
      <c r="FJ642">
        <v>1758828088.8</v>
      </c>
      <c r="FK642">
        <v>0</v>
      </c>
      <c r="FL642">
        <v>260.43964</v>
      </c>
      <c r="FM642">
        <v>-0.5315384633890483</v>
      </c>
      <c r="FN642">
        <v>3.883846170971339</v>
      </c>
      <c r="FO642">
        <v>5308.907200000001</v>
      </c>
      <c r="FP642">
        <v>15</v>
      </c>
      <c r="FQ642">
        <v>0</v>
      </c>
      <c r="FR642" t="s">
        <v>441</v>
      </c>
      <c r="FS642">
        <v>1747247426.5</v>
      </c>
      <c r="FT642">
        <v>1747247420.5</v>
      </c>
      <c r="FU642">
        <v>0</v>
      </c>
      <c r="FV642">
        <v>1.027</v>
      </c>
      <c r="FW642">
        <v>0.031</v>
      </c>
      <c r="FX642">
        <v>0.02</v>
      </c>
      <c r="FY642">
        <v>0.05</v>
      </c>
      <c r="FZ642">
        <v>420</v>
      </c>
      <c r="GA642">
        <v>16</v>
      </c>
      <c r="GB642">
        <v>0.01</v>
      </c>
      <c r="GC642">
        <v>0.1</v>
      </c>
      <c r="GD642">
        <v>-32.41706749999999</v>
      </c>
      <c r="GE642">
        <v>-0.1955988742964017</v>
      </c>
      <c r="GF642">
        <v>0.08999844828523462</v>
      </c>
      <c r="GG642">
        <v>0</v>
      </c>
      <c r="GH642">
        <v>260.4637647058823</v>
      </c>
      <c r="GI642">
        <v>-0.5144385028834917</v>
      </c>
      <c r="GJ642">
        <v>0.1489182679157637</v>
      </c>
      <c r="GK642">
        <v>-1</v>
      </c>
      <c r="GL642">
        <v>0.8580235500000001</v>
      </c>
      <c r="GM642">
        <v>-0.1971407729831171</v>
      </c>
      <c r="GN642">
        <v>0.02015734946359516</v>
      </c>
      <c r="GO642">
        <v>0</v>
      </c>
      <c r="GP642">
        <v>0</v>
      </c>
      <c r="GQ642">
        <v>2</v>
      </c>
      <c r="GR642" t="s">
        <v>450</v>
      </c>
      <c r="GS642">
        <v>3.13578</v>
      </c>
      <c r="GT642">
        <v>2.68887</v>
      </c>
      <c r="GU642">
        <v>0.1478</v>
      </c>
      <c r="GV642">
        <v>0.150339</v>
      </c>
      <c r="GW642">
        <v>0.102926</v>
      </c>
      <c r="GX642">
        <v>0.0990192</v>
      </c>
      <c r="GY642">
        <v>27096.9</v>
      </c>
      <c r="GZ642">
        <v>27066.8</v>
      </c>
      <c r="HA642">
        <v>29556.1</v>
      </c>
      <c r="HB642">
        <v>29437.9</v>
      </c>
      <c r="HC642">
        <v>35028.1</v>
      </c>
      <c r="HD642">
        <v>35131.1</v>
      </c>
      <c r="HE642">
        <v>41588.1</v>
      </c>
      <c r="HF642">
        <v>41823.6</v>
      </c>
      <c r="HG642">
        <v>1.9284</v>
      </c>
      <c r="HH642">
        <v>1.89067</v>
      </c>
      <c r="HI642">
        <v>0.115409</v>
      </c>
      <c r="HJ642">
        <v>0</v>
      </c>
      <c r="HK642">
        <v>28.1533</v>
      </c>
      <c r="HL642">
        <v>999.9</v>
      </c>
      <c r="HM642">
        <v>52.9</v>
      </c>
      <c r="HN642">
        <v>31.1</v>
      </c>
      <c r="HO642">
        <v>26.3791</v>
      </c>
      <c r="HP642">
        <v>61.8189</v>
      </c>
      <c r="HQ642">
        <v>25.7893</v>
      </c>
      <c r="HR642">
        <v>1</v>
      </c>
      <c r="HS642">
        <v>0.056311</v>
      </c>
      <c r="HT642">
        <v>-0.234022</v>
      </c>
      <c r="HU642">
        <v>20.3414</v>
      </c>
      <c r="HV642">
        <v>5.21684</v>
      </c>
      <c r="HW642">
        <v>12.0122</v>
      </c>
      <c r="HX642">
        <v>4.9886</v>
      </c>
      <c r="HY642">
        <v>3.28805</v>
      </c>
      <c r="HZ642">
        <v>9999</v>
      </c>
      <c r="IA642">
        <v>9999</v>
      </c>
      <c r="IB642">
        <v>9999</v>
      </c>
      <c r="IC642">
        <v>7.5</v>
      </c>
      <c r="ID642">
        <v>1.86758</v>
      </c>
      <c r="IE642">
        <v>1.86674</v>
      </c>
      <c r="IF642">
        <v>1.86602</v>
      </c>
      <c r="IG642">
        <v>1.86601</v>
      </c>
      <c r="IH642">
        <v>1.86784</v>
      </c>
      <c r="II642">
        <v>1.87027</v>
      </c>
      <c r="IJ642">
        <v>1.86895</v>
      </c>
      <c r="IK642">
        <v>1.87043</v>
      </c>
      <c r="IL642">
        <v>0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-0.661</v>
      </c>
      <c r="IZ642">
        <v>0.1154</v>
      </c>
      <c r="JA642">
        <v>-0.08430758455233166</v>
      </c>
      <c r="JB642">
        <v>-0.0005046786976645747</v>
      </c>
      <c r="JC642">
        <v>-2.788243218172637E-07</v>
      </c>
      <c r="JD642">
        <v>-1.458253586176284E-11</v>
      </c>
      <c r="JE642">
        <v>-0.06436460862781151</v>
      </c>
      <c r="JF642">
        <v>-0.004978686969522418</v>
      </c>
      <c r="JG642">
        <v>0.0008967905392753483</v>
      </c>
      <c r="JH642">
        <v>-1.433903952826167E-05</v>
      </c>
      <c r="JI642">
        <v>4</v>
      </c>
      <c r="JJ642">
        <v>2332</v>
      </c>
      <c r="JK642">
        <v>1</v>
      </c>
      <c r="JL642">
        <v>26</v>
      </c>
      <c r="JM642">
        <v>193011</v>
      </c>
      <c r="JN642">
        <v>193011.1</v>
      </c>
      <c r="JO642">
        <v>1.79077</v>
      </c>
      <c r="JP642">
        <v>2.26318</v>
      </c>
      <c r="JQ642">
        <v>1.39648</v>
      </c>
      <c r="JR642">
        <v>2.34741</v>
      </c>
      <c r="JS642">
        <v>1.49536</v>
      </c>
      <c r="JT642">
        <v>2.57202</v>
      </c>
      <c r="JU642">
        <v>36.4578</v>
      </c>
      <c r="JV642">
        <v>24.0612</v>
      </c>
      <c r="JW642">
        <v>18</v>
      </c>
      <c r="JX642">
        <v>489.978</v>
      </c>
      <c r="JY642">
        <v>456.28</v>
      </c>
      <c r="JZ642">
        <v>27.8651</v>
      </c>
      <c r="KA642">
        <v>28.3155</v>
      </c>
      <c r="KB642">
        <v>30.0001</v>
      </c>
      <c r="KC642">
        <v>28.2123</v>
      </c>
      <c r="KD642">
        <v>28.1484</v>
      </c>
      <c r="KE642">
        <v>35.9565</v>
      </c>
      <c r="KF642">
        <v>24.274</v>
      </c>
      <c r="KG642">
        <v>81.7264</v>
      </c>
      <c r="KH642">
        <v>27.8557</v>
      </c>
      <c r="KI642">
        <v>841.192</v>
      </c>
      <c r="KJ642">
        <v>21.9635</v>
      </c>
      <c r="KK642">
        <v>101.01</v>
      </c>
      <c r="KL642">
        <v>100.571</v>
      </c>
    </row>
    <row r="643" spans="1:298">
      <c r="A643">
        <v>627</v>
      </c>
      <c r="B643">
        <v>1758828092.6</v>
      </c>
      <c r="C643">
        <v>15057.5</v>
      </c>
      <c r="D643" t="s">
        <v>1704</v>
      </c>
      <c r="E643" t="s">
        <v>1705</v>
      </c>
      <c r="F643">
        <v>5</v>
      </c>
      <c r="G643" t="s">
        <v>1605</v>
      </c>
      <c r="H643" t="s">
        <v>437</v>
      </c>
      <c r="I643" t="s">
        <v>438</v>
      </c>
      <c r="J643">
        <v>1758828085.1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843.4943260156143</v>
      </c>
      <c r="AL643">
        <v>819.7620060606059</v>
      </c>
      <c r="AM643">
        <v>3.40539018727847</v>
      </c>
      <c r="AN643">
        <v>65.06514289948227</v>
      </c>
      <c r="AO643">
        <f>(AQ643 - AP643 + DZ643*1E3/(8.314*(EB643+273.15)) * AS643/DY643 * AR643) * DY643/(100*DM643) * 1000/(1000 - AQ643)</f>
        <v>0</v>
      </c>
      <c r="AP643">
        <v>21.90481822921052</v>
      </c>
      <c r="AQ643">
        <v>22.70097818181818</v>
      </c>
      <c r="AR643">
        <v>2.346280329843848E-05</v>
      </c>
      <c r="AS643">
        <v>107.7905059433307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1.91</v>
      </c>
      <c r="DN643">
        <v>0.5</v>
      </c>
      <c r="DO643" t="s">
        <v>440</v>
      </c>
      <c r="DP643">
        <v>2</v>
      </c>
      <c r="DQ643" t="b">
        <v>1</v>
      </c>
      <c r="DR643">
        <v>1758828085.1</v>
      </c>
      <c r="DS643">
        <v>777.7889259259259</v>
      </c>
      <c r="DT643">
        <v>810.2381111111112</v>
      </c>
      <c r="DU643">
        <v>22.69632592592593</v>
      </c>
      <c r="DV643">
        <v>21.87108148148148</v>
      </c>
      <c r="DW643">
        <v>778.4419259259259</v>
      </c>
      <c r="DX643">
        <v>22.58093333333333</v>
      </c>
      <c r="DY643">
        <v>500.0096666666666</v>
      </c>
      <c r="DZ643">
        <v>90.98048148148149</v>
      </c>
      <c r="EA643">
        <v>0.02870753703703703</v>
      </c>
      <c r="EB643">
        <v>29.5336037037037</v>
      </c>
      <c r="EC643">
        <v>30.02887037037037</v>
      </c>
      <c r="ED643">
        <v>999.9000000000001</v>
      </c>
      <c r="EE643">
        <v>0</v>
      </c>
      <c r="EF643">
        <v>0</v>
      </c>
      <c r="EG643">
        <v>9983.540740740742</v>
      </c>
      <c r="EH643">
        <v>0</v>
      </c>
      <c r="EI643">
        <v>11.635</v>
      </c>
      <c r="EJ643">
        <v>-32.44908888888889</v>
      </c>
      <c r="EK643">
        <v>795.8518518518518</v>
      </c>
      <c r="EL643">
        <v>828.3554444444444</v>
      </c>
      <c r="EM643">
        <v>0.8252395555555554</v>
      </c>
      <c r="EN643">
        <v>810.2381111111112</v>
      </c>
      <c r="EO643">
        <v>21.87108148148148</v>
      </c>
      <c r="EP643">
        <v>2.064922222222222</v>
      </c>
      <c r="EQ643">
        <v>1.989841111111111</v>
      </c>
      <c r="ER643">
        <v>17.95113703703704</v>
      </c>
      <c r="ES643">
        <v>17.36371481481482</v>
      </c>
      <c r="ET643">
        <v>2000.000370370371</v>
      </c>
      <c r="EU643">
        <v>0.9799994444444443</v>
      </c>
      <c r="EV643">
        <v>0.02000047037037037</v>
      </c>
      <c r="EW643">
        <v>0</v>
      </c>
      <c r="EX643">
        <v>260.397037037037</v>
      </c>
      <c r="EY643">
        <v>5.00097</v>
      </c>
      <c r="EZ643">
        <v>5309.218888888889</v>
      </c>
      <c r="FA643">
        <v>16707.58518518518</v>
      </c>
      <c r="FB643">
        <v>40.31199999999999</v>
      </c>
      <c r="FC643">
        <v>40.68699999999999</v>
      </c>
      <c r="FD643">
        <v>40.25</v>
      </c>
      <c r="FE643">
        <v>40.27525925925926</v>
      </c>
      <c r="FF643">
        <v>40.875</v>
      </c>
      <c r="FG643">
        <v>1955.10037037037</v>
      </c>
      <c r="FH643">
        <v>39.9</v>
      </c>
      <c r="FI643">
        <v>0</v>
      </c>
      <c r="FJ643">
        <v>1758828093.6</v>
      </c>
      <c r="FK643">
        <v>0</v>
      </c>
      <c r="FL643">
        <v>260.41572</v>
      </c>
      <c r="FM643">
        <v>0.33046153873206</v>
      </c>
      <c r="FN643">
        <v>3.253846166671562</v>
      </c>
      <c r="FO643">
        <v>5309.200400000001</v>
      </c>
      <c r="FP643">
        <v>15</v>
      </c>
      <c r="FQ643">
        <v>0</v>
      </c>
      <c r="FR643" t="s">
        <v>441</v>
      </c>
      <c r="FS643">
        <v>1747247426.5</v>
      </c>
      <c r="FT643">
        <v>1747247420.5</v>
      </c>
      <c r="FU643">
        <v>0</v>
      </c>
      <c r="FV643">
        <v>1.027</v>
      </c>
      <c r="FW643">
        <v>0.031</v>
      </c>
      <c r="FX643">
        <v>0.02</v>
      </c>
      <c r="FY643">
        <v>0.05</v>
      </c>
      <c r="FZ643">
        <v>420</v>
      </c>
      <c r="GA643">
        <v>16</v>
      </c>
      <c r="GB643">
        <v>0.01</v>
      </c>
      <c r="GC643">
        <v>0.1</v>
      </c>
      <c r="GD643">
        <v>-32.431545</v>
      </c>
      <c r="GE643">
        <v>-0.5606251407129179</v>
      </c>
      <c r="GF643">
        <v>0.0962120859092041</v>
      </c>
      <c r="GG643">
        <v>0</v>
      </c>
      <c r="GH643">
        <v>260.447794117647</v>
      </c>
      <c r="GI643">
        <v>-0.2752482797392182</v>
      </c>
      <c r="GJ643">
        <v>0.1504529982129993</v>
      </c>
      <c r="GK643">
        <v>-1</v>
      </c>
      <c r="GL643">
        <v>0.84363685</v>
      </c>
      <c r="GM643">
        <v>-0.2668000750469036</v>
      </c>
      <c r="GN643">
        <v>0.02662647810408843</v>
      </c>
      <c r="GO643">
        <v>0</v>
      </c>
      <c r="GP643">
        <v>0</v>
      </c>
      <c r="GQ643">
        <v>2</v>
      </c>
      <c r="GR643" t="s">
        <v>450</v>
      </c>
      <c r="GS643">
        <v>3.13595</v>
      </c>
      <c r="GT643">
        <v>2.6887</v>
      </c>
      <c r="GU643">
        <v>0.149883</v>
      </c>
      <c r="GV643">
        <v>0.15236</v>
      </c>
      <c r="GW643">
        <v>0.102948</v>
      </c>
      <c r="GX643">
        <v>0.09923800000000001</v>
      </c>
      <c r="GY643">
        <v>27030.1</v>
      </c>
      <c r="GZ643">
        <v>27002.6</v>
      </c>
      <c r="HA643">
        <v>29555.5</v>
      </c>
      <c r="HB643">
        <v>29438</v>
      </c>
      <c r="HC643">
        <v>35026.9</v>
      </c>
      <c r="HD643">
        <v>35122.5</v>
      </c>
      <c r="HE643">
        <v>41587.5</v>
      </c>
      <c r="HF643">
        <v>41823.6</v>
      </c>
      <c r="HG643">
        <v>1.92838</v>
      </c>
      <c r="HH643">
        <v>1.8908</v>
      </c>
      <c r="HI643">
        <v>0.114739</v>
      </c>
      <c r="HJ643">
        <v>0</v>
      </c>
      <c r="HK643">
        <v>28.1533</v>
      </c>
      <c r="HL643">
        <v>999.9</v>
      </c>
      <c r="HM643">
        <v>52.9</v>
      </c>
      <c r="HN643">
        <v>31.1</v>
      </c>
      <c r="HO643">
        <v>26.3829</v>
      </c>
      <c r="HP643">
        <v>61.9189</v>
      </c>
      <c r="HQ643">
        <v>25.6891</v>
      </c>
      <c r="HR643">
        <v>1</v>
      </c>
      <c r="HS643">
        <v>0.05625</v>
      </c>
      <c r="HT643">
        <v>-0.216048</v>
      </c>
      <c r="HU643">
        <v>20.3415</v>
      </c>
      <c r="HV643">
        <v>5.21759</v>
      </c>
      <c r="HW643">
        <v>12.012</v>
      </c>
      <c r="HX643">
        <v>4.9889</v>
      </c>
      <c r="HY643">
        <v>3.2881</v>
      </c>
      <c r="HZ643">
        <v>9999</v>
      </c>
      <c r="IA643">
        <v>9999</v>
      </c>
      <c r="IB643">
        <v>9999</v>
      </c>
      <c r="IC643">
        <v>7.5</v>
      </c>
      <c r="ID643">
        <v>1.86754</v>
      </c>
      <c r="IE643">
        <v>1.86674</v>
      </c>
      <c r="IF643">
        <v>1.86601</v>
      </c>
      <c r="IG643">
        <v>1.866</v>
      </c>
      <c r="IH643">
        <v>1.86784</v>
      </c>
      <c r="II643">
        <v>1.87027</v>
      </c>
      <c r="IJ643">
        <v>1.86893</v>
      </c>
      <c r="IK643">
        <v>1.87042</v>
      </c>
      <c r="IL643">
        <v>0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-0.678</v>
      </c>
      <c r="IZ643">
        <v>0.1155</v>
      </c>
      <c r="JA643">
        <v>-0.08430758455233166</v>
      </c>
      <c r="JB643">
        <v>-0.0005046786976645747</v>
      </c>
      <c r="JC643">
        <v>-2.788243218172637E-07</v>
      </c>
      <c r="JD643">
        <v>-1.458253586176284E-11</v>
      </c>
      <c r="JE643">
        <v>-0.06436460862781151</v>
      </c>
      <c r="JF643">
        <v>-0.004978686969522418</v>
      </c>
      <c r="JG643">
        <v>0.0008967905392753483</v>
      </c>
      <c r="JH643">
        <v>-1.433903952826167E-05</v>
      </c>
      <c r="JI643">
        <v>4</v>
      </c>
      <c r="JJ643">
        <v>2332</v>
      </c>
      <c r="JK643">
        <v>1</v>
      </c>
      <c r="JL643">
        <v>26</v>
      </c>
      <c r="JM643">
        <v>193011.1</v>
      </c>
      <c r="JN643">
        <v>193011.2</v>
      </c>
      <c r="JO643">
        <v>1.82129</v>
      </c>
      <c r="JP643">
        <v>2.2522</v>
      </c>
      <c r="JQ643">
        <v>1.39648</v>
      </c>
      <c r="JR643">
        <v>2.34619</v>
      </c>
      <c r="JS643">
        <v>1.49536</v>
      </c>
      <c r="JT643">
        <v>2.71606</v>
      </c>
      <c r="JU643">
        <v>36.4578</v>
      </c>
      <c r="JV643">
        <v>24.07</v>
      </c>
      <c r="JW643">
        <v>18</v>
      </c>
      <c r="JX643">
        <v>489.953</v>
      </c>
      <c r="JY643">
        <v>456.355</v>
      </c>
      <c r="JZ643">
        <v>27.8366</v>
      </c>
      <c r="KA643">
        <v>28.3155</v>
      </c>
      <c r="KB643">
        <v>30</v>
      </c>
      <c r="KC643">
        <v>28.2111</v>
      </c>
      <c r="KD643">
        <v>28.1479</v>
      </c>
      <c r="KE643">
        <v>36.5063</v>
      </c>
      <c r="KF643">
        <v>24.274</v>
      </c>
      <c r="KG643">
        <v>81.7264</v>
      </c>
      <c r="KH643">
        <v>27.8236</v>
      </c>
      <c r="KI643">
        <v>854.549</v>
      </c>
      <c r="KJ643">
        <v>21.9759</v>
      </c>
      <c r="KK643">
        <v>101.008</v>
      </c>
      <c r="KL643">
        <v>100.571</v>
      </c>
    </row>
    <row r="644" spans="1:298">
      <c r="A644">
        <v>628</v>
      </c>
      <c r="B644">
        <v>1758828097.6</v>
      </c>
      <c r="C644">
        <v>15062.5</v>
      </c>
      <c r="D644" t="s">
        <v>1706</v>
      </c>
      <c r="E644" t="s">
        <v>1707</v>
      </c>
      <c r="F644">
        <v>5</v>
      </c>
      <c r="G644" t="s">
        <v>1605</v>
      </c>
      <c r="H644" t="s">
        <v>437</v>
      </c>
      <c r="I644" t="s">
        <v>438</v>
      </c>
      <c r="J644">
        <v>1758828089.814285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860.6913406312808</v>
      </c>
      <c r="AL644">
        <v>836.8449454545452</v>
      </c>
      <c r="AM644">
        <v>3.414197521068131</v>
      </c>
      <c r="AN644">
        <v>65.06514289948227</v>
      </c>
      <c r="AO644">
        <f>(AQ644 - AP644 + DZ644*1E3/(8.314*(EB644+273.15)) * AS644/DY644 * AR644) * DY644/(100*DM644) * 1000/(1000 - AQ644)</f>
        <v>0</v>
      </c>
      <c r="AP644">
        <v>21.94929653603375</v>
      </c>
      <c r="AQ644">
        <v>22.72168909090908</v>
      </c>
      <c r="AR644">
        <v>6.463812501058039E-05</v>
      </c>
      <c r="AS644">
        <v>107.7905059433307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1.91</v>
      </c>
      <c r="DN644">
        <v>0.5</v>
      </c>
      <c r="DO644" t="s">
        <v>440</v>
      </c>
      <c r="DP644">
        <v>2</v>
      </c>
      <c r="DQ644" t="b">
        <v>1</v>
      </c>
      <c r="DR644">
        <v>1758828089.814285</v>
      </c>
      <c r="DS644">
        <v>793.5344999999999</v>
      </c>
      <c r="DT644">
        <v>826.0833571428569</v>
      </c>
      <c r="DU644">
        <v>22.70157857142857</v>
      </c>
      <c r="DV644">
        <v>21.90366071428572</v>
      </c>
      <c r="DW644">
        <v>794.2028571428573</v>
      </c>
      <c r="DX644">
        <v>22.58611071428572</v>
      </c>
      <c r="DY644">
        <v>499.9751785714287</v>
      </c>
      <c r="DZ644">
        <v>90.9799214285714</v>
      </c>
      <c r="EA644">
        <v>0.02866901071428571</v>
      </c>
      <c r="EB644">
        <v>29.52811785714286</v>
      </c>
      <c r="EC644">
        <v>30.024175</v>
      </c>
      <c r="ED644">
        <v>999.9000000000002</v>
      </c>
      <c r="EE644">
        <v>0</v>
      </c>
      <c r="EF644">
        <v>0</v>
      </c>
      <c r="EG644">
        <v>9982.543928571427</v>
      </c>
      <c r="EH644">
        <v>0</v>
      </c>
      <c r="EI644">
        <v>11.635</v>
      </c>
      <c r="EJ644">
        <v>-32.54876071428571</v>
      </c>
      <c r="EK644">
        <v>811.9675714285714</v>
      </c>
      <c r="EL644">
        <v>844.5832857142856</v>
      </c>
      <c r="EM644">
        <v>0.7979001785714287</v>
      </c>
      <c r="EN644">
        <v>826.0833571428569</v>
      </c>
      <c r="EO644">
        <v>21.90366071428572</v>
      </c>
      <c r="EP644">
        <v>2.065386785714286</v>
      </c>
      <c r="EQ644">
        <v>1.992792857142857</v>
      </c>
      <c r="ER644">
        <v>17.95471428571429</v>
      </c>
      <c r="ES644">
        <v>17.387175</v>
      </c>
      <c r="ET644">
        <v>1999.9825</v>
      </c>
      <c r="EU644">
        <v>0.9799993214285713</v>
      </c>
      <c r="EV644">
        <v>0.02000058928571428</v>
      </c>
      <c r="EW644">
        <v>0</v>
      </c>
      <c r="EX644">
        <v>260.4350714285715</v>
      </c>
      <c r="EY644">
        <v>5.00097</v>
      </c>
      <c r="EZ644">
        <v>5309.435357142857</v>
      </c>
      <c r="FA644">
        <v>16707.44285714285</v>
      </c>
      <c r="FB644">
        <v>40.31199999999999</v>
      </c>
      <c r="FC644">
        <v>40.68699999999999</v>
      </c>
      <c r="FD644">
        <v>40.25</v>
      </c>
      <c r="FE644">
        <v>40.27657142857142</v>
      </c>
      <c r="FF644">
        <v>40.875</v>
      </c>
      <c r="FG644">
        <v>1955.0825</v>
      </c>
      <c r="FH644">
        <v>39.9</v>
      </c>
      <c r="FI644">
        <v>0</v>
      </c>
      <c r="FJ644">
        <v>1758828099</v>
      </c>
      <c r="FK644">
        <v>0</v>
      </c>
      <c r="FL644">
        <v>260.4262692307693</v>
      </c>
      <c r="FM644">
        <v>-0.3003418809099415</v>
      </c>
      <c r="FN644">
        <v>2.848205125041344</v>
      </c>
      <c r="FO644">
        <v>5309.457307692307</v>
      </c>
      <c r="FP644">
        <v>15</v>
      </c>
      <c r="FQ644">
        <v>0</v>
      </c>
      <c r="FR644" t="s">
        <v>441</v>
      </c>
      <c r="FS644">
        <v>1747247426.5</v>
      </c>
      <c r="FT644">
        <v>1747247420.5</v>
      </c>
      <c r="FU644">
        <v>0</v>
      </c>
      <c r="FV644">
        <v>1.027</v>
      </c>
      <c r="FW644">
        <v>0.031</v>
      </c>
      <c r="FX644">
        <v>0.02</v>
      </c>
      <c r="FY644">
        <v>0.05</v>
      </c>
      <c r="FZ644">
        <v>420</v>
      </c>
      <c r="GA644">
        <v>16</v>
      </c>
      <c r="GB644">
        <v>0.01</v>
      </c>
      <c r="GC644">
        <v>0.1</v>
      </c>
      <c r="GD644">
        <v>-32.48190243902439</v>
      </c>
      <c r="GE644">
        <v>-1.022069686411144</v>
      </c>
      <c r="GF644">
        <v>0.1211259946477923</v>
      </c>
      <c r="GG644">
        <v>0</v>
      </c>
      <c r="GH644">
        <v>260.4168529411764</v>
      </c>
      <c r="GI644">
        <v>0.03885408578188347</v>
      </c>
      <c r="GJ644">
        <v>0.2046565462014723</v>
      </c>
      <c r="GK644">
        <v>-1</v>
      </c>
      <c r="GL644">
        <v>0.8155056341463414</v>
      </c>
      <c r="GM644">
        <v>-0.3549342648083623</v>
      </c>
      <c r="GN644">
        <v>0.03605090607890534</v>
      </c>
      <c r="GO644">
        <v>0</v>
      </c>
      <c r="GP644">
        <v>0</v>
      </c>
      <c r="GQ644">
        <v>2</v>
      </c>
      <c r="GR644" t="s">
        <v>450</v>
      </c>
      <c r="GS644">
        <v>3.13598</v>
      </c>
      <c r="GT644">
        <v>2.68906</v>
      </c>
      <c r="GU644">
        <v>0.151952</v>
      </c>
      <c r="GV644">
        <v>0.154383</v>
      </c>
      <c r="GW644">
        <v>0.103016</v>
      </c>
      <c r="GX644">
        <v>0.09927759999999999</v>
      </c>
      <c r="GY644">
        <v>26964.9</v>
      </c>
      <c r="GZ644">
        <v>26938</v>
      </c>
      <c r="HA644">
        <v>29556.1</v>
      </c>
      <c r="HB644">
        <v>29438</v>
      </c>
      <c r="HC644">
        <v>35024.7</v>
      </c>
      <c r="HD644">
        <v>35120.9</v>
      </c>
      <c r="HE644">
        <v>41588.1</v>
      </c>
      <c r="HF644">
        <v>41823.6</v>
      </c>
      <c r="HG644">
        <v>1.92852</v>
      </c>
      <c r="HH644">
        <v>1.89053</v>
      </c>
      <c r="HI644">
        <v>0.114441</v>
      </c>
      <c r="HJ644">
        <v>0</v>
      </c>
      <c r="HK644">
        <v>28.1509</v>
      </c>
      <c r="HL644">
        <v>999.9</v>
      </c>
      <c r="HM644">
        <v>52.9</v>
      </c>
      <c r="HN644">
        <v>31.1</v>
      </c>
      <c r="HO644">
        <v>26.3786</v>
      </c>
      <c r="HP644">
        <v>62.1089</v>
      </c>
      <c r="HQ644">
        <v>25.6571</v>
      </c>
      <c r="HR644">
        <v>1</v>
      </c>
      <c r="HS644">
        <v>0.0562119</v>
      </c>
      <c r="HT644">
        <v>-0.2178</v>
      </c>
      <c r="HU644">
        <v>20.3416</v>
      </c>
      <c r="HV644">
        <v>5.21744</v>
      </c>
      <c r="HW644">
        <v>12.0126</v>
      </c>
      <c r="HX644">
        <v>4.9888</v>
      </c>
      <c r="HY644">
        <v>3.28803</v>
      </c>
      <c r="HZ644">
        <v>9999</v>
      </c>
      <c r="IA644">
        <v>9999</v>
      </c>
      <c r="IB644">
        <v>9999</v>
      </c>
      <c r="IC644">
        <v>7.5</v>
      </c>
      <c r="ID644">
        <v>1.86756</v>
      </c>
      <c r="IE644">
        <v>1.86676</v>
      </c>
      <c r="IF644">
        <v>1.866</v>
      </c>
      <c r="IG644">
        <v>1.866</v>
      </c>
      <c r="IH644">
        <v>1.86784</v>
      </c>
      <c r="II644">
        <v>1.87027</v>
      </c>
      <c r="IJ644">
        <v>1.86894</v>
      </c>
      <c r="IK644">
        <v>1.87042</v>
      </c>
      <c r="IL644">
        <v>0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-0.694</v>
      </c>
      <c r="IZ644">
        <v>0.1158</v>
      </c>
      <c r="JA644">
        <v>-0.08430758455233166</v>
      </c>
      <c r="JB644">
        <v>-0.0005046786976645747</v>
      </c>
      <c r="JC644">
        <v>-2.788243218172637E-07</v>
      </c>
      <c r="JD644">
        <v>-1.458253586176284E-11</v>
      </c>
      <c r="JE644">
        <v>-0.06436460862781151</v>
      </c>
      <c r="JF644">
        <v>-0.004978686969522418</v>
      </c>
      <c r="JG644">
        <v>0.0008967905392753483</v>
      </c>
      <c r="JH644">
        <v>-1.433903952826167E-05</v>
      </c>
      <c r="JI644">
        <v>4</v>
      </c>
      <c r="JJ644">
        <v>2332</v>
      </c>
      <c r="JK644">
        <v>1</v>
      </c>
      <c r="JL644">
        <v>26</v>
      </c>
      <c r="JM644">
        <v>193011.2</v>
      </c>
      <c r="JN644">
        <v>193011.3</v>
      </c>
      <c r="JO644">
        <v>1.84814</v>
      </c>
      <c r="JP644">
        <v>2.25464</v>
      </c>
      <c r="JQ644">
        <v>1.39648</v>
      </c>
      <c r="JR644">
        <v>2.34741</v>
      </c>
      <c r="JS644">
        <v>1.49536</v>
      </c>
      <c r="JT644">
        <v>2.72095</v>
      </c>
      <c r="JU644">
        <v>36.4343</v>
      </c>
      <c r="JV644">
        <v>24.07</v>
      </c>
      <c r="JW644">
        <v>18</v>
      </c>
      <c r="JX644">
        <v>490.037</v>
      </c>
      <c r="JY644">
        <v>456.167</v>
      </c>
      <c r="JZ644">
        <v>27.8065</v>
      </c>
      <c r="KA644">
        <v>28.3155</v>
      </c>
      <c r="KB644">
        <v>30</v>
      </c>
      <c r="KC644">
        <v>28.2099</v>
      </c>
      <c r="KD644">
        <v>28.1461</v>
      </c>
      <c r="KE644">
        <v>37.1118</v>
      </c>
      <c r="KF644">
        <v>24.274</v>
      </c>
      <c r="KG644">
        <v>81.7264</v>
      </c>
      <c r="KH644">
        <v>27.8008</v>
      </c>
      <c r="KI644">
        <v>874.586</v>
      </c>
      <c r="KJ644">
        <v>21.9724</v>
      </c>
      <c r="KK644">
        <v>101.01</v>
      </c>
      <c r="KL644">
        <v>100.571</v>
      </c>
    </row>
    <row r="645" spans="1:298">
      <c r="A645">
        <v>629</v>
      </c>
      <c r="B645">
        <v>1758828102.6</v>
      </c>
      <c r="C645">
        <v>15067.5</v>
      </c>
      <c r="D645" t="s">
        <v>1708</v>
      </c>
      <c r="E645" t="s">
        <v>1709</v>
      </c>
      <c r="F645">
        <v>5</v>
      </c>
      <c r="G645" t="s">
        <v>1605</v>
      </c>
      <c r="H645" t="s">
        <v>437</v>
      </c>
      <c r="I645" t="s">
        <v>438</v>
      </c>
      <c r="J645">
        <v>1758828095.1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877.7118151259432</v>
      </c>
      <c r="AL645">
        <v>853.9337212121209</v>
      </c>
      <c r="AM645">
        <v>3.422756558321606</v>
      </c>
      <c r="AN645">
        <v>65.06514289948227</v>
      </c>
      <c r="AO645">
        <f>(AQ645 - AP645 + DZ645*1E3/(8.314*(EB645+273.15)) * AS645/DY645 * AR645) * DY645/(100*DM645) * 1000/(1000 - AQ645)</f>
        <v>0</v>
      </c>
      <c r="AP645">
        <v>21.95234568396213</v>
      </c>
      <c r="AQ645">
        <v>22.72842787878787</v>
      </c>
      <c r="AR645">
        <v>1.547812057393132E-05</v>
      </c>
      <c r="AS645">
        <v>107.7905059433307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1.91</v>
      </c>
      <c r="DN645">
        <v>0.5</v>
      </c>
      <c r="DO645" t="s">
        <v>440</v>
      </c>
      <c r="DP645">
        <v>2</v>
      </c>
      <c r="DQ645" t="b">
        <v>1</v>
      </c>
      <c r="DR645">
        <v>1758828095.1</v>
      </c>
      <c r="DS645">
        <v>811.1694444444445</v>
      </c>
      <c r="DT645">
        <v>843.7583703703705</v>
      </c>
      <c r="DU645">
        <v>22.71243333333333</v>
      </c>
      <c r="DV645">
        <v>21.93384814814815</v>
      </c>
      <c r="DW645">
        <v>811.8551481481483</v>
      </c>
      <c r="DX645">
        <v>22.59682962962963</v>
      </c>
      <c r="DY645">
        <v>499.9857407407407</v>
      </c>
      <c r="DZ645">
        <v>90.9797814814815</v>
      </c>
      <c r="EA645">
        <v>0.02873042592592592</v>
      </c>
      <c r="EB645">
        <v>29.5223962962963</v>
      </c>
      <c r="EC645">
        <v>30.02147407407407</v>
      </c>
      <c r="ED645">
        <v>999.9000000000001</v>
      </c>
      <c r="EE645">
        <v>0</v>
      </c>
      <c r="EF645">
        <v>0</v>
      </c>
      <c r="EG645">
        <v>9990.603333333333</v>
      </c>
      <c r="EH645">
        <v>0</v>
      </c>
      <c r="EI645">
        <v>11.635</v>
      </c>
      <c r="EJ645">
        <v>-32.58892222222222</v>
      </c>
      <c r="EK645">
        <v>830.0213703703704</v>
      </c>
      <c r="EL645">
        <v>862.6805555555557</v>
      </c>
      <c r="EM645">
        <v>0.7785813333333332</v>
      </c>
      <c r="EN645">
        <v>843.7583703703705</v>
      </c>
      <c r="EO645">
        <v>21.93384814814815</v>
      </c>
      <c r="EP645">
        <v>2.066371851851852</v>
      </c>
      <c r="EQ645">
        <v>1.995535555555556</v>
      </c>
      <c r="ER645">
        <v>17.9623</v>
      </c>
      <c r="ES645">
        <v>17.40895925925926</v>
      </c>
      <c r="ET645">
        <v>1999.981111111111</v>
      </c>
      <c r="EU645">
        <v>0.9799993333333332</v>
      </c>
      <c r="EV645">
        <v>0.02000057777777777</v>
      </c>
      <c r="EW645">
        <v>0</v>
      </c>
      <c r="EX645">
        <v>260.499037037037</v>
      </c>
      <c r="EY645">
        <v>5.00097</v>
      </c>
      <c r="EZ645">
        <v>5309.495555555556</v>
      </c>
      <c r="FA645">
        <v>16707.42222222222</v>
      </c>
      <c r="FB645">
        <v>40.31199999999999</v>
      </c>
      <c r="FC645">
        <v>40.68699999999999</v>
      </c>
      <c r="FD645">
        <v>40.25</v>
      </c>
      <c r="FE645">
        <v>40.26607407407406</v>
      </c>
      <c r="FF645">
        <v>40.875</v>
      </c>
      <c r="FG645">
        <v>1955.081111111112</v>
      </c>
      <c r="FH645">
        <v>39.9</v>
      </c>
      <c r="FI645">
        <v>0</v>
      </c>
      <c r="FJ645">
        <v>1758828103.8</v>
      </c>
      <c r="FK645">
        <v>0</v>
      </c>
      <c r="FL645">
        <v>260.4970769230769</v>
      </c>
      <c r="FM645">
        <v>0.8944957293623361</v>
      </c>
      <c r="FN645">
        <v>-0.03658118435219774</v>
      </c>
      <c r="FO645">
        <v>5309.490384615385</v>
      </c>
      <c r="FP645">
        <v>15</v>
      </c>
      <c r="FQ645">
        <v>0</v>
      </c>
      <c r="FR645" t="s">
        <v>441</v>
      </c>
      <c r="FS645">
        <v>1747247426.5</v>
      </c>
      <c r="FT645">
        <v>1747247420.5</v>
      </c>
      <c r="FU645">
        <v>0</v>
      </c>
      <c r="FV645">
        <v>1.027</v>
      </c>
      <c r="FW645">
        <v>0.031</v>
      </c>
      <c r="FX645">
        <v>0.02</v>
      </c>
      <c r="FY645">
        <v>0.05</v>
      </c>
      <c r="FZ645">
        <v>420</v>
      </c>
      <c r="GA645">
        <v>16</v>
      </c>
      <c r="GB645">
        <v>0.01</v>
      </c>
      <c r="GC645">
        <v>0.1</v>
      </c>
      <c r="GD645">
        <v>-32.5720025</v>
      </c>
      <c r="GE645">
        <v>-0.5908018761725884</v>
      </c>
      <c r="GF645">
        <v>0.07798898796464755</v>
      </c>
      <c r="GG645">
        <v>0</v>
      </c>
      <c r="GH645">
        <v>260.4691176470588</v>
      </c>
      <c r="GI645">
        <v>0.4298242951375296</v>
      </c>
      <c r="GJ645">
        <v>0.2226562590375188</v>
      </c>
      <c r="GK645">
        <v>-1</v>
      </c>
      <c r="GL645">
        <v>0.791678125</v>
      </c>
      <c r="GM645">
        <v>-0.2328702551594755</v>
      </c>
      <c r="GN645">
        <v>0.02645506402013375</v>
      </c>
      <c r="GO645">
        <v>0</v>
      </c>
      <c r="GP645">
        <v>0</v>
      </c>
      <c r="GQ645">
        <v>2</v>
      </c>
      <c r="GR645" t="s">
        <v>450</v>
      </c>
      <c r="GS645">
        <v>3.136</v>
      </c>
      <c r="GT645">
        <v>2.68893</v>
      </c>
      <c r="GU645">
        <v>0.154002</v>
      </c>
      <c r="GV645">
        <v>0.156372</v>
      </c>
      <c r="GW645">
        <v>0.103037</v>
      </c>
      <c r="GX645">
        <v>0.099288</v>
      </c>
      <c r="GY645">
        <v>26899.8</v>
      </c>
      <c r="GZ645">
        <v>26874.7</v>
      </c>
      <c r="HA645">
        <v>29556.2</v>
      </c>
      <c r="HB645">
        <v>29438</v>
      </c>
      <c r="HC645">
        <v>35023.8</v>
      </c>
      <c r="HD645">
        <v>35120.8</v>
      </c>
      <c r="HE645">
        <v>41587.9</v>
      </c>
      <c r="HF645">
        <v>41823.9</v>
      </c>
      <c r="HG645">
        <v>1.92848</v>
      </c>
      <c r="HH645">
        <v>1.89055</v>
      </c>
      <c r="HI645">
        <v>0.115186</v>
      </c>
      <c r="HJ645">
        <v>0</v>
      </c>
      <c r="HK645">
        <v>28.1509</v>
      </c>
      <c r="HL645">
        <v>999.9</v>
      </c>
      <c r="HM645">
        <v>52.9</v>
      </c>
      <c r="HN645">
        <v>31.1</v>
      </c>
      <c r="HO645">
        <v>26.381</v>
      </c>
      <c r="HP645">
        <v>62.0289</v>
      </c>
      <c r="HQ645">
        <v>25.6771</v>
      </c>
      <c r="HR645">
        <v>1</v>
      </c>
      <c r="HS645">
        <v>0.0561687</v>
      </c>
      <c r="HT645">
        <v>-0.247598</v>
      </c>
      <c r="HU645">
        <v>20.3416</v>
      </c>
      <c r="HV645">
        <v>5.21759</v>
      </c>
      <c r="HW645">
        <v>12.0122</v>
      </c>
      <c r="HX645">
        <v>4.98905</v>
      </c>
      <c r="HY645">
        <v>3.28803</v>
      </c>
      <c r="HZ645">
        <v>9999</v>
      </c>
      <c r="IA645">
        <v>9999</v>
      </c>
      <c r="IB645">
        <v>9999</v>
      </c>
      <c r="IC645">
        <v>7.5</v>
      </c>
      <c r="ID645">
        <v>1.86755</v>
      </c>
      <c r="IE645">
        <v>1.86673</v>
      </c>
      <c r="IF645">
        <v>1.866</v>
      </c>
      <c r="IG645">
        <v>1.866</v>
      </c>
      <c r="IH645">
        <v>1.86783</v>
      </c>
      <c r="II645">
        <v>1.87027</v>
      </c>
      <c r="IJ645">
        <v>1.86894</v>
      </c>
      <c r="IK645">
        <v>1.87042</v>
      </c>
      <c r="IL645">
        <v>0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-0.71</v>
      </c>
      <c r="IZ645">
        <v>0.1159</v>
      </c>
      <c r="JA645">
        <v>-0.08430758455233166</v>
      </c>
      <c r="JB645">
        <v>-0.0005046786976645747</v>
      </c>
      <c r="JC645">
        <v>-2.788243218172637E-07</v>
      </c>
      <c r="JD645">
        <v>-1.458253586176284E-11</v>
      </c>
      <c r="JE645">
        <v>-0.06436460862781151</v>
      </c>
      <c r="JF645">
        <v>-0.004978686969522418</v>
      </c>
      <c r="JG645">
        <v>0.0008967905392753483</v>
      </c>
      <c r="JH645">
        <v>-1.433903952826167E-05</v>
      </c>
      <c r="JI645">
        <v>4</v>
      </c>
      <c r="JJ645">
        <v>2332</v>
      </c>
      <c r="JK645">
        <v>1</v>
      </c>
      <c r="JL645">
        <v>26</v>
      </c>
      <c r="JM645">
        <v>193011.3</v>
      </c>
      <c r="JN645">
        <v>193011.4</v>
      </c>
      <c r="JO645">
        <v>1.87988</v>
      </c>
      <c r="JP645">
        <v>2.25098</v>
      </c>
      <c r="JQ645">
        <v>1.39648</v>
      </c>
      <c r="JR645">
        <v>2.34863</v>
      </c>
      <c r="JS645">
        <v>1.49536</v>
      </c>
      <c r="JT645">
        <v>2.71118</v>
      </c>
      <c r="JU645">
        <v>36.4343</v>
      </c>
      <c r="JV645">
        <v>24.07</v>
      </c>
      <c r="JW645">
        <v>18</v>
      </c>
      <c r="JX645">
        <v>489.987</v>
      </c>
      <c r="JY645">
        <v>456.17</v>
      </c>
      <c r="JZ645">
        <v>27.786</v>
      </c>
      <c r="KA645">
        <v>28.3155</v>
      </c>
      <c r="KB645">
        <v>30</v>
      </c>
      <c r="KC645">
        <v>28.2075</v>
      </c>
      <c r="KD645">
        <v>28.1444</v>
      </c>
      <c r="KE645">
        <v>37.6603</v>
      </c>
      <c r="KF645">
        <v>24.274</v>
      </c>
      <c r="KG645">
        <v>81.7264</v>
      </c>
      <c r="KH645">
        <v>27.7861</v>
      </c>
      <c r="KI645">
        <v>887.948</v>
      </c>
      <c r="KJ645">
        <v>21.9745</v>
      </c>
      <c r="KK645">
        <v>101.01</v>
      </c>
      <c r="KL645">
        <v>100.571</v>
      </c>
    </row>
    <row r="646" spans="1:298">
      <c r="A646">
        <v>630</v>
      </c>
      <c r="B646">
        <v>1758828107.6</v>
      </c>
      <c r="C646">
        <v>15072.5</v>
      </c>
      <c r="D646" t="s">
        <v>1710</v>
      </c>
      <c r="E646" t="s">
        <v>1711</v>
      </c>
      <c r="F646">
        <v>5</v>
      </c>
      <c r="G646" t="s">
        <v>1605</v>
      </c>
      <c r="H646" t="s">
        <v>437</v>
      </c>
      <c r="I646" t="s">
        <v>438</v>
      </c>
      <c r="J646">
        <v>1758828099.814285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894.8958482616691</v>
      </c>
      <c r="AL646">
        <v>870.9919878787877</v>
      </c>
      <c r="AM646">
        <v>3.402382474668436</v>
      </c>
      <c r="AN646">
        <v>65.06514289948227</v>
      </c>
      <c r="AO646">
        <f>(AQ646 - AP646 + DZ646*1E3/(8.314*(EB646+273.15)) * AS646/DY646 * AR646) * DY646/(100*DM646) * 1000/(1000 - AQ646)</f>
        <v>0</v>
      </c>
      <c r="AP646">
        <v>21.95526316558131</v>
      </c>
      <c r="AQ646">
        <v>22.73336666666667</v>
      </c>
      <c r="AR646">
        <v>5.843667912704104E-06</v>
      </c>
      <c r="AS646">
        <v>107.7905059433307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1.91</v>
      </c>
      <c r="DN646">
        <v>0.5</v>
      </c>
      <c r="DO646" t="s">
        <v>440</v>
      </c>
      <c r="DP646">
        <v>2</v>
      </c>
      <c r="DQ646" t="b">
        <v>1</v>
      </c>
      <c r="DR646">
        <v>1758828099.814285</v>
      </c>
      <c r="DS646">
        <v>826.8955714285714</v>
      </c>
      <c r="DT646">
        <v>859.5497142857145</v>
      </c>
      <c r="DU646">
        <v>22.72351785714286</v>
      </c>
      <c r="DV646">
        <v>21.95105000000001</v>
      </c>
      <c r="DW646">
        <v>827.5968928571427</v>
      </c>
      <c r="DX646">
        <v>22.60776071428572</v>
      </c>
      <c r="DY646">
        <v>499.99175</v>
      </c>
      <c r="DZ646">
        <v>90.97967142857145</v>
      </c>
      <c r="EA646">
        <v>0.02874488571428571</v>
      </c>
      <c r="EB646">
        <v>29.51811785714286</v>
      </c>
      <c r="EC646">
        <v>30.02229285714285</v>
      </c>
      <c r="ED646">
        <v>999.9000000000002</v>
      </c>
      <c r="EE646">
        <v>0</v>
      </c>
      <c r="EF646">
        <v>0</v>
      </c>
      <c r="EG646">
        <v>9995.604642857143</v>
      </c>
      <c r="EH646">
        <v>0</v>
      </c>
      <c r="EI646">
        <v>11.62901785714286</v>
      </c>
      <c r="EJ646">
        <v>-32.654225</v>
      </c>
      <c r="EK646">
        <v>846.1225357142856</v>
      </c>
      <c r="EL646">
        <v>878.8412500000001</v>
      </c>
      <c r="EM646">
        <v>0.7724616785714288</v>
      </c>
      <c r="EN646">
        <v>859.5497142857145</v>
      </c>
      <c r="EO646">
        <v>21.95105000000001</v>
      </c>
      <c r="EP646">
        <v>2.067377857142858</v>
      </c>
      <c r="EQ646">
        <v>1.997098571428571</v>
      </c>
      <c r="ER646">
        <v>17.97003928571429</v>
      </c>
      <c r="ES646">
        <v>17.42136428571429</v>
      </c>
      <c r="ET646">
        <v>1999.99</v>
      </c>
      <c r="EU646">
        <v>0.9799994285714284</v>
      </c>
      <c r="EV646">
        <v>0.02000048571428571</v>
      </c>
      <c r="EW646">
        <v>0</v>
      </c>
      <c r="EX646">
        <v>260.4907857142857</v>
      </c>
      <c r="EY646">
        <v>5.00097</v>
      </c>
      <c r="EZ646">
        <v>5309.666071428571</v>
      </c>
      <c r="FA646">
        <v>16707.48928571428</v>
      </c>
      <c r="FB646">
        <v>40.31199999999999</v>
      </c>
      <c r="FC646">
        <v>40.68699999999999</v>
      </c>
      <c r="FD646">
        <v>40.25</v>
      </c>
      <c r="FE646">
        <v>40.27435714285713</v>
      </c>
      <c r="FF646">
        <v>40.875</v>
      </c>
      <c r="FG646">
        <v>1955.09</v>
      </c>
      <c r="FH646">
        <v>39.9</v>
      </c>
      <c r="FI646">
        <v>0</v>
      </c>
      <c r="FJ646">
        <v>1758828108.6</v>
      </c>
      <c r="FK646">
        <v>0</v>
      </c>
      <c r="FL646">
        <v>260.4866538461538</v>
      </c>
      <c r="FM646">
        <v>-0.4463931594355963</v>
      </c>
      <c r="FN646">
        <v>1.153504264253047</v>
      </c>
      <c r="FO646">
        <v>5309.61923076923</v>
      </c>
      <c r="FP646">
        <v>15</v>
      </c>
      <c r="FQ646">
        <v>0</v>
      </c>
      <c r="FR646" t="s">
        <v>441</v>
      </c>
      <c r="FS646">
        <v>1747247426.5</v>
      </c>
      <c r="FT646">
        <v>1747247420.5</v>
      </c>
      <c r="FU646">
        <v>0</v>
      </c>
      <c r="FV646">
        <v>1.027</v>
      </c>
      <c r="FW646">
        <v>0.031</v>
      </c>
      <c r="FX646">
        <v>0.02</v>
      </c>
      <c r="FY646">
        <v>0.05</v>
      </c>
      <c r="FZ646">
        <v>420</v>
      </c>
      <c r="GA646">
        <v>16</v>
      </c>
      <c r="GB646">
        <v>0.01</v>
      </c>
      <c r="GC646">
        <v>0.1</v>
      </c>
      <c r="GD646">
        <v>-32.6111175</v>
      </c>
      <c r="GE646">
        <v>-0.5533902439024125</v>
      </c>
      <c r="GF646">
        <v>0.07156894189346326</v>
      </c>
      <c r="GG646">
        <v>0</v>
      </c>
      <c r="GH646">
        <v>260.4801764705883</v>
      </c>
      <c r="GI646">
        <v>0.6231627207567541</v>
      </c>
      <c r="GJ646">
        <v>0.230806574300833</v>
      </c>
      <c r="GK646">
        <v>-1</v>
      </c>
      <c r="GL646">
        <v>0.7814926</v>
      </c>
      <c r="GM646">
        <v>-0.1125307317073187</v>
      </c>
      <c r="GN646">
        <v>0.019009383790381</v>
      </c>
      <c r="GO646">
        <v>0</v>
      </c>
      <c r="GP646">
        <v>0</v>
      </c>
      <c r="GQ646">
        <v>2</v>
      </c>
      <c r="GR646" t="s">
        <v>450</v>
      </c>
      <c r="GS646">
        <v>3.13604</v>
      </c>
      <c r="GT646">
        <v>2.68903</v>
      </c>
      <c r="GU646">
        <v>0.156015</v>
      </c>
      <c r="GV646">
        <v>0.158356</v>
      </c>
      <c r="GW646">
        <v>0.103046</v>
      </c>
      <c r="GX646">
        <v>0.0992895</v>
      </c>
      <c r="GY646">
        <v>26835.5</v>
      </c>
      <c r="GZ646">
        <v>26811.8</v>
      </c>
      <c r="HA646">
        <v>29555.9</v>
      </c>
      <c r="HB646">
        <v>29438.4</v>
      </c>
      <c r="HC646">
        <v>35023.6</v>
      </c>
      <c r="HD646">
        <v>35121.2</v>
      </c>
      <c r="HE646">
        <v>41588.1</v>
      </c>
      <c r="HF646">
        <v>41824.5</v>
      </c>
      <c r="HG646">
        <v>1.9285</v>
      </c>
      <c r="HH646">
        <v>1.89055</v>
      </c>
      <c r="HI646">
        <v>0.114664</v>
      </c>
      <c r="HJ646">
        <v>0</v>
      </c>
      <c r="HK646">
        <v>28.1492</v>
      </c>
      <c r="HL646">
        <v>999.9</v>
      </c>
      <c r="HM646">
        <v>52.9</v>
      </c>
      <c r="HN646">
        <v>31.1</v>
      </c>
      <c r="HO646">
        <v>26.3838</v>
      </c>
      <c r="HP646">
        <v>61.9189</v>
      </c>
      <c r="HQ646">
        <v>25.7252</v>
      </c>
      <c r="HR646">
        <v>1</v>
      </c>
      <c r="HS646">
        <v>0.0561535</v>
      </c>
      <c r="HT646">
        <v>-0.201326</v>
      </c>
      <c r="HU646">
        <v>20.3416</v>
      </c>
      <c r="HV646">
        <v>5.21714</v>
      </c>
      <c r="HW646">
        <v>12.0116</v>
      </c>
      <c r="HX646">
        <v>4.98905</v>
      </c>
      <c r="HY646">
        <v>3.28785</v>
      </c>
      <c r="HZ646">
        <v>9999</v>
      </c>
      <c r="IA646">
        <v>9999</v>
      </c>
      <c r="IB646">
        <v>9999</v>
      </c>
      <c r="IC646">
        <v>7.6</v>
      </c>
      <c r="ID646">
        <v>1.8676</v>
      </c>
      <c r="IE646">
        <v>1.86673</v>
      </c>
      <c r="IF646">
        <v>1.866</v>
      </c>
      <c r="IG646">
        <v>1.866</v>
      </c>
      <c r="IH646">
        <v>1.86784</v>
      </c>
      <c r="II646">
        <v>1.87027</v>
      </c>
      <c r="IJ646">
        <v>1.86897</v>
      </c>
      <c r="IK646">
        <v>1.87042</v>
      </c>
      <c r="IL646">
        <v>0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-0.727</v>
      </c>
      <c r="IZ646">
        <v>0.1159</v>
      </c>
      <c r="JA646">
        <v>-0.08430758455233166</v>
      </c>
      <c r="JB646">
        <v>-0.0005046786976645747</v>
      </c>
      <c r="JC646">
        <v>-2.788243218172637E-07</v>
      </c>
      <c r="JD646">
        <v>-1.458253586176284E-11</v>
      </c>
      <c r="JE646">
        <v>-0.06436460862781151</v>
      </c>
      <c r="JF646">
        <v>-0.004978686969522418</v>
      </c>
      <c r="JG646">
        <v>0.0008967905392753483</v>
      </c>
      <c r="JH646">
        <v>-1.433903952826167E-05</v>
      </c>
      <c r="JI646">
        <v>4</v>
      </c>
      <c r="JJ646">
        <v>2332</v>
      </c>
      <c r="JK646">
        <v>1</v>
      </c>
      <c r="JL646">
        <v>26</v>
      </c>
      <c r="JM646">
        <v>193011.4</v>
      </c>
      <c r="JN646">
        <v>193011.5</v>
      </c>
      <c r="JO646">
        <v>1.90552</v>
      </c>
      <c r="JP646">
        <v>2.2522</v>
      </c>
      <c r="JQ646">
        <v>1.39648</v>
      </c>
      <c r="JR646">
        <v>2.34863</v>
      </c>
      <c r="JS646">
        <v>1.49536</v>
      </c>
      <c r="JT646">
        <v>2.73193</v>
      </c>
      <c r="JU646">
        <v>36.4578</v>
      </c>
      <c r="JV646">
        <v>24.07</v>
      </c>
      <c r="JW646">
        <v>18</v>
      </c>
      <c r="JX646">
        <v>490.002</v>
      </c>
      <c r="JY646">
        <v>456.164</v>
      </c>
      <c r="JZ646">
        <v>27.7692</v>
      </c>
      <c r="KA646">
        <v>28.3155</v>
      </c>
      <c r="KB646">
        <v>30</v>
      </c>
      <c r="KC646">
        <v>28.2075</v>
      </c>
      <c r="KD646">
        <v>28.1437</v>
      </c>
      <c r="KE646">
        <v>38.26</v>
      </c>
      <c r="KF646">
        <v>24.274</v>
      </c>
      <c r="KG646">
        <v>81.7264</v>
      </c>
      <c r="KH646">
        <v>27.7586</v>
      </c>
      <c r="KI646">
        <v>907.9829999999999</v>
      </c>
      <c r="KJ646">
        <v>21.9791</v>
      </c>
      <c r="KK646">
        <v>101.01</v>
      </c>
      <c r="KL646">
        <v>100.573</v>
      </c>
    </row>
    <row r="647" spans="1:298">
      <c r="A647">
        <v>631</v>
      </c>
      <c r="B647">
        <v>1758828112.6</v>
      </c>
      <c r="C647">
        <v>15077.5</v>
      </c>
      <c r="D647" t="s">
        <v>1712</v>
      </c>
      <c r="E647" t="s">
        <v>1713</v>
      </c>
      <c r="F647">
        <v>5</v>
      </c>
      <c r="G647" t="s">
        <v>1605</v>
      </c>
      <c r="H647" t="s">
        <v>437</v>
      </c>
      <c r="I647" t="s">
        <v>438</v>
      </c>
      <c r="J647">
        <v>1758828105.1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912.0791872821328</v>
      </c>
      <c r="AL647">
        <v>888.1282181818184</v>
      </c>
      <c r="AM647">
        <v>3.439119928990039</v>
      </c>
      <c r="AN647">
        <v>65.06514289948227</v>
      </c>
      <c r="AO647">
        <f>(AQ647 - AP647 + DZ647*1E3/(8.314*(EB647+273.15)) * AS647/DY647 * AR647) * DY647/(100*DM647) * 1000/(1000 - AQ647)</f>
        <v>0</v>
      </c>
      <c r="AP647">
        <v>21.9545612435955</v>
      </c>
      <c r="AQ647">
        <v>22.72823757575757</v>
      </c>
      <c r="AR647">
        <v>-1.796601376266954E-05</v>
      </c>
      <c r="AS647">
        <v>107.7905059433307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1.91</v>
      </c>
      <c r="DN647">
        <v>0.5</v>
      </c>
      <c r="DO647" t="s">
        <v>440</v>
      </c>
      <c r="DP647">
        <v>2</v>
      </c>
      <c r="DQ647" t="b">
        <v>1</v>
      </c>
      <c r="DR647">
        <v>1758828105.1</v>
      </c>
      <c r="DS647">
        <v>844.5310740740739</v>
      </c>
      <c r="DT647">
        <v>877.2546666666667</v>
      </c>
      <c r="DU647">
        <v>22.73011481481482</v>
      </c>
      <c r="DV647">
        <v>21.954</v>
      </c>
      <c r="DW647">
        <v>845.2502222222223</v>
      </c>
      <c r="DX647">
        <v>22.61426666666667</v>
      </c>
      <c r="DY647">
        <v>500.0063333333333</v>
      </c>
      <c r="DZ647">
        <v>90.97967407407408</v>
      </c>
      <c r="EA647">
        <v>0.02880915925925926</v>
      </c>
      <c r="EB647">
        <v>29.51394074074074</v>
      </c>
      <c r="EC647">
        <v>30.02201111111111</v>
      </c>
      <c r="ED647">
        <v>999.9000000000001</v>
      </c>
      <c r="EE647">
        <v>0</v>
      </c>
      <c r="EF647">
        <v>0</v>
      </c>
      <c r="EG647">
        <v>9995.928148148148</v>
      </c>
      <c r="EH647">
        <v>0</v>
      </c>
      <c r="EI647">
        <v>11.62300740740741</v>
      </c>
      <c r="EJ647">
        <v>-32.72349259259259</v>
      </c>
      <c r="EK647">
        <v>864.1739259259259</v>
      </c>
      <c r="EL647">
        <v>896.9462222222222</v>
      </c>
      <c r="EM647">
        <v>0.7761098888888888</v>
      </c>
      <c r="EN647">
        <v>877.2546666666667</v>
      </c>
      <c r="EO647">
        <v>21.954</v>
      </c>
      <c r="EP647">
        <v>2.067977407407407</v>
      </c>
      <c r="EQ647">
        <v>1.997367777777778</v>
      </c>
      <c r="ER647">
        <v>17.97465555555556</v>
      </c>
      <c r="ES647">
        <v>17.42348148148148</v>
      </c>
      <c r="ET647">
        <v>1999.991481481482</v>
      </c>
      <c r="EU647">
        <v>0.9799994444444443</v>
      </c>
      <c r="EV647">
        <v>0.02000047037037037</v>
      </c>
      <c r="EW647">
        <v>0</v>
      </c>
      <c r="EX647">
        <v>260.5220740740741</v>
      </c>
      <c r="EY647">
        <v>5.00097</v>
      </c>
      <c r="EZ647">
        <v>5309.822592592593</v>
      </c>
      <c r="FA647">
        <v>16707.49629629629</v>
      </c>
      <c r="FB647">
        <v>40.31199999999999</v>
      </c>
      <c r="FC647">
        <v>40.68699999999999</v>
      </c>
      <c r="FD647">
        <v>40.25</v>
      </c>
      <c r="FE647">
        <v>40.26607407407408</v>
      </c>
      <c r="FF647">
        <v>40.875</v>
      </c>
      <c r="FG647">
        <v>1955.091481481481</v>
      </c>
      <c r="FH647">
        <v>39.9</v>
      </c>
      <c r="FI647">
        <v>0</v>
      </c>
      <c r="FJ647">
        <v>1758828114</v>
      </c>
      <c r="FK647">
        <v>0</v>
      </c>
      <c r="FL647">
        <v>260.5254</v>
      </c>
      <c r="FM647">
        <v>-0.5297692230132738</v>
      </c>
      <c r="FN647">
        <v>4.838461515769637</v>
      </c>
      <c r="FO647">
        <v>5309.8176</v>
      </c>
      <c r="FP647">
        <v>15</v>
      </c>
      <c r="FQ647">
        <v>0</v>
      </c>
      <c r="FR647" t="s">
        <v>441</v>
      </c>
      <c r="FS647">
        <v>1747247426.5</v>
      </c>
      <c r="FT647">
        <v>1747247420.5</v>
      </c>
      <c r="FU647">
        <v>0</v>
      </c>
      <c r="FV647">
        <v>1.027</v>
      </c>
      <c r="FW647">
        <v>0.031</v>
      </c>
      <c r="FX647">
        <v>0.02</v>
      </c>
      <c r="FY647">
        <v>0.05</v>
      </c>
      <c r="FZ647">
        <v>420</v>
      </c>
      <c r="GA647">
        <v>16</v>
      </c>
      <c r="GB647">
        <v>0.01</v>
      </c>
      <c r="GC647">
        <v>0.1</v>
      </c>
      <c r="GD647">
        <v>-32.6997675</v>
      </c>
      <c r="GE647">
        <v>-0.8344896810506628</v>
      </c>
      <c r="GF647">
        <v>0.09913216780515778</v>
      </c>
      <c r="GG647">
        <v>0</v>
      </c>
      <c r="GH647">
        <v>260.5017647058823</v>
      </c>
      <c r="GI647">
        <v>0.008892285248200621</v>
      </c>
      <c r="GJ647">
        <v>0.2362431522597439</v>
      </c>
      <c r="GK647">
        <v>-1</v>
      </c>
      <c r="GL647">
        <v>0.7735038</v>
      </c>
      <c r="GM647">
        <v>0.04189071669793492</v>
      </c>
      <c r="GN647">
        <v>0.005046423244239425</v>
      </c>
      <c r="GO647">
        <v>1</v>
      </c>
      <c r="GP647">
        <v>1</v>
      </c>
      <c r="GQ647">
        <v>2</v>
      </c>
      <c r="GR647" t="s">
        <v>442</v>
      </c>
      <c r="GS647">
        <v>3.13595</v>
      </c>
      <c r="GT647">
        <v>2.68901</v>
      </c>
      <c r="GU647">
        <v>0.158036</v>
      </c>
      <c r="GV647">
        <v>0.160305</v>
      </c>
      <c r="GW647">
        <v>0.103033</v>
      </c>
      <c r="GX647">
        <v>0.0992963</v>
      </c>
      <c r="GY647">
        <v>26771.9</v>
      </c>
      <c r="GZ647">
        <v>26749.6</v>
      </c>
      <c r="HA647">
        <v>29556.7</v>
      </c>
      <c r="HB647">
        <v>29438.3</v>
      </c>
      <c r="HC647">
        <v>35024.8</v>
      </c>
      <c r="HD647">
        <v>35121.1</v>
      </c>
      <c r="HE647">
        <v>41588.9</v>
      </c>
      <c r="HF647">
        <v>41824.5</v>
      </c>
      <c r="HG647">
        <v>1.92838</v>
      </c>
      <c r="HH647">
        <v>1.89075</v>
      </c>
      <c r="HI647">
        <v>0.114217</v>
      </c>
      <c r="HJ647">
        <v>0</v>
      </c>
      <c r="HK647">
        <v>28.1481</v>
      </c>
      <c r="HL647">
        <v>999.9</v>
      </c>
      <c r="HM647">
        <v>52.9</v>
      </c>
      <c r="HN647">
        <v>31.1</v>
      </c>
      <c r="HO647">
        <v>26.3803</v>
      </c>
      <c r="HP647">
        <v>62.1689</v>
      </c>
      <c r="HQ647">
        <v>25.6771</v>
      </c>
      <c r="HR647">
        <v>1</v>
      </c>
      <c r="HS647">
        <v>0.0559782</v>
      </c>
      <c r="HT647">
        <v>-0.194273</v>
      </c>
      <c r="HU647">
        <v>20.3416</v>
      </c>
      <c r="HV647">
        <v>5.21699</v>
      </c>
      <c r="HW647">
        <v>12.0126</v>
      </c>
      <c r="HX647">
        <v>4.98875</v>
      </c>
      <c r="HY647">
        <v>3.2879</v>
      </c>
      <c r="HZ647">
        <v>9999</v>
      </c>
      <c r="IA647">
        <v>9999</v>
      </c>
      <c r="IB647">
        <v>9999</v>
      </c>
      <c r="IC647">
        <v>7.6</v>
      </c>
      <c r="ID647">
        <v>1.86759</v>
      </c>
      <c r="IE647">
        <v>1.86674</v>
      </c>
      <c r="IF647">
        <v>1.86601</v>
      </c>
      <c r="IG647">
        <v>1.866</v>
      </c>
      <c r="IH647">
        <v>1.86786</v>
      </c>
      <c r="II647">
        <v>1.87027</v>
      </c>
      <c r="IJ647">
        <v>1.86894</v>
      </c>
      <c r="IK647">
        <v>1.87042</v>
      </c>
      <c r="IL647">
        <v>0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-0.744</v>
      </c>
      <c r="IZ647">
        <v>0.1158</v>
      </c>
      <c r="JA647">
        <v>-0.08430758455233166</v>
      </c>
      <c r="JB647">
        <v>-0.0005046786976645747</v>
      </c>
      <c r="JC647">
        <v>-2.788243218172637E-07</v>
      </c>
      <c r="JD647">
        <v>-1.458253586176284E-11</v>
      </c>
      <c r="JE647">
        <v>-0.06436460862781151</v>
      </c>
      <c r="JF647">
        <v>-0.004978686969522418</v>
      </c>
      <c r="JG647">
        <v>0.0008967905392753483</v>
      </c>
      <c r="JH647">
        <v>-1.433903952826167E-05</v>
      </c>
      <c r="JI647">
        <v>4</v>
      </c>
      <c r="JJ647">
        <v>2332</v>
      </c>
      <c r="JK647">
        <v>1</v>
      </c>
      <c r="JL647">
        <v>26</v>
      </c>
      <c r="JM647">
        <v>193011.4</v>
      </c>
      <c r="JN647">
        <v>193011.5</v>
      </c>
      <c r="JO647">
        <v>1.93604</v>
      </c>
      <c r="JP647">
        <v>2.24976</v>
      </c>
      <c r="JQ647">
        <v>1.39648</v>
      </c>
      <c r="JR647">
        <v>2.34497</v>
      </c>
      <c r="JS647">
        <v>1.49536</v>
      </c>
      <c r="JT647">
        <v>2.72583</v>
      </c>
      <c r="JU647">
        <v>36.4343</v>
      </c>
      <c r="JV647">
        <v>24.07</v>
      </c>
      <c r="JW647">
        <v>18</v>
      </c>
      <c r="JX647">
        <v>489.904</v>
      </c>
      <c r="JY647">
        <v>456.271</v>
      </c>
      <c r="JZ647">
        <v>27.744</v>
      </c>
      <c r="KA647">
        <v>28.3137</v>
      </c>
      <c r="KB647">
        <v>30.0001</v>
      </c>
      <c r="KC647">
        <v>28.2051</v>
      </c>
      <c r="KD647">
        <v>28.1413</v>
      </c>
      <c r="KE647">
        <v>38.8022</v>
      </c>
      <c r="KF647">
        <v>24.274</v>
      </c>
      <c r="KG647">
        <v>81.7264</v>
      </c>
      <c r="KH647">
        <v>27.7362</v>
      </c>
      <c r="KI647">
        <v>921.343</v>
      </c>
      <c r="KJ647">
        <v>21.9927</v>
      </c>
      <c r="KK647">
        <v>101.012</v>
      </c>
      <c r="KL647">
        <v>100.573</v>
      </c>
    </row>
    <row r="648" spans="1:298">
      <c r="A648">
        <v>632</v>
      </c>
      <c r="B648">
        <v>1758828117.6</v>
      </c>
      <c r="C648">
        <v>15082.5</v>
      </c>
      <c r="D648" t="s">
        <v>1714</v>
      </c>
      <c r="E648" t="s">
        <v>1715</v>
      </c>
      <c r="F648">
        <v>5</v>
      </c>
      <c r="G648" t="s">
        <v>1605</v>
      </c>
      <c r="H648" t="s">
        <v>437</v>
      </c>
      <c r="I648" t="s">
        <v>438</v>
      </c>
      <c r="J648">
        <v>1758828109.814285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929.046681842798</v>
      </c>
      <c r="AL648">
        <v>905.1499939393933</v>
      </c>
      <c r="AM648">
        <v>3.401947945448294</v>
      </c>
      <c r="AN648">
        <v>65.06514289948227</v>
      </c>
      <c r="AO648">
        <f>(AQ648 - AP648 + DZ648*1E3/(8.314*(EB648+273.15)) * AS648/DY648 * AR648) * DY648/(100*DM648) * 1000/(1000 - AQ648)</f>
        <v>0</v>
      </c>
      <c r="AP648">
        <v>21.95505608782108</v>
      </c>
      <c r="AQ648">
        <v>22.72332909090909</v>
      </c>
      <c r="AR648">
        <v>-1.344007611434839E-05</v>
      </c>
      <c r="AS648">
        <v>107.7905059433307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1.91</v>
      </c>
      <c r="DN648">
        <v>0.5</v>
      </c>
      <c r="DO648" t="s">
        <v>440</v>
      </c>
      <c r="DP648">
        <v>2</v>
      </c>
      <c r="DQ648" t="b">
        <v>1</v>
      </c>
      <c r="DR648">
        <v>1758828109.814285</v>
      </c>
      <c r="DS648">
        <v>860.2794642857142</v>
      </c>
      <c r="DT648">
        <v>893.0243928571429</v>
      </c>
      <c r="DU648">
        <v>22.72967857142857</v>
      </c>
      <c r="DV648">
        <v>21.95498928571429</v>
      </c>
      <c r="DW648">
        <v>861.0145714285715</v>
      </c>
      <c r="DX648">
        <v>22.613825</v>
      </c>
      <c r="DY648">
        <v>500.0003214285715</v>
      </c>
      <c r="DZ648">
        <v>90.97939285714283</v>
      </c>
      <c r="EA648">
        <v>0.02880355714285714</v>
      </c>
      <c r="EB648">
        <v>29.50957499999999</v>
      </c>
      <c r="EC648">
        <v>30.01545714285715</v>
      </c>
      <c r="ED648">
        <v>999.9000000000002</v>
      </c>
      <c r="EE648">
        <v>0</v>
      </c>
      <c r="EF648">
        <v>0</v>
      </c>
      <c r="EG648">
        <v>9998.167857142855</v>
      </c>
      <c r="EH648">
        <v>0</v>
      </c>
      <c r="EI648">
        <v>11.61660357142857</v>
      </c>
      <c r="EJ648">
        <v>-32.74485714285714</v>
      </c>
      <c r="EK648">
        <v>880.2881071428571</v>
      </c>
      <c r="EL648">
        <v>913.0708928571429</v>
      </c>
      <c r="EM648">
        <v>0.774672</v>
      </c>
      <c r="EN648">
        <v>893.0243928571429</v>
      </c>
      <c r="EO648">
        <v>21.95498928571429</v>
      </c>
      <c r="EP648">
        <v>2.067930714285714</v>
      </c>
      <c r="EQ648">
        <v>1.9974525</v>
      </c>
      <c r="ER648">
        <v>17.97429642857143</v>
      </c>
      <c r="ES648">
        <v>17.42414285714286</v>
      </c>
      <c r="ET648">
        <v>2000.025714285714</v>
      </c>
      <c r="EU648">
        <v>0.9799998571428569</v>
      </c>
      <c r="EV648">
        <v>0.02000007142857142</v>
      </c>
      <c r="EW648">
        <v>0</v>
      </c>
      <c r="EX648">
        <v>260.4487142857143</v>
      </c>
      <c r="EY648">
        <v>5.00097</v>
      </c>
      <c r="EZ648">
        <v>5310.21642857143</v>
      </c>
      <c r="FA648">
        <v>16707.79285714286</v>
      </c>
      <c r="FB648">
        <v>40.31199999999999</v>
      </c>
      <c r="FC648">
        <v>40.68699999999999</v>
      </c>
      <c r="FD648">
        <v>40.25</v>
      </c>
      <c r="FE648">
        <v>40.26328571428571</v>
      </c>
      <c r="FF648">
        <v>40.875</v>
      </c>
      <c r="FG648">
        <v>1955.125714285714</v>
      </c>
      <c r="FH648">
        <v>39.9</v>
      </c>
      <c r="FI648">
        <v>0</v>
      </c>
      <c r="FJ648">
        <v>1758828118.8</v>
      </c>
      <c r="FK648">
        <v>0</v>
      </c>
      <c r="FL648">
        <v>260.4364</v>
      </c>
      <c r="FM648">
        <v>-0.3712307549784483</v>
      </c>
      <c r="FN648">
        <v>4.46307689123322</v>
      </c>
      <c r="FO648">
        <v>5310.206</v>
      </c>
      <c r="FP648">
        <v>15</v>
      </c>
      <c r="FQ648">
        <v>0</v>
      </c>
      <c r="FR648" t="s">
        <v>441</v>
      </c>
      <c r="FS648">
        <v>1747247426.5</v>
      </c>
      <c r="FT648">
        <v>1747247420.5</v>
      </c>
      <c r="FU648">
        <v>0</v>
      </c>
      <c r="FV648">
        <v>1.027</v>
      </c>
      <c r="FW648">
        <v>0.031</v>
      </c>
      <c r="FX648">
        <v>0.02</v>
      </c>
      <c r="FY648">
        <v>0.05</v>
      </c>
      <c r="FZ648">
        <v>420</v>
      </c>
      <c r="GA648">
        <v>16</v>
      </c>
      <c r="GB648">
        <v>0.01</v>
      </c>
      <c r="GC648">
        <v>0.1</v>
      </c>
      <c r="GD648">
        <v>-32.71905365853658</v>
      </c>
      <c r="GE648">
        <v>-0.3826787456446125</v>
      </c>
      <c r="GF648">
        <v>0.08520095069193868</v>
      </c>
      <c r="GG648">
        <v>0</v>
      </c>
      <c r="GH648">
        <v>260.4794999999999</v>
      </c>
      <c r="GI648">
        <v>-0.5294270372231278</v>
      </c>
      <c r="GJ648">
        <v>0.2031642699596437</v>
      </c>
      <c r="GK648">
        <v>-1</v>
      </c>
      <c r="GL648">
        <v>0.7744602195121951</v>
      </c>
      <c r="GM648">
        <v>-0.009195198606272381</v>
      </c>
      <c r="GN648">
        <v>0.003296637522054009</v>
      </c>
      <c r="GO648">
        <v>1</v>
      </c>
      <c r="GP648">
        <v>1</v>
      </c>
      <c r="GQ648">
        <v>2</v>
      </c>
      <c r="GR648" t="s">
        <v>442</v>
      </c>
      <c r="GS648">
        <v>3.13585</v>
      </c>
      <c r="GT648">
        <v>2.68906</v>
      </c>
      <c r="GU648">
        <v>0.160007</v>
      </c>
      <c r="GV648">
        <v>0.162231</v>
      </c>
      <c r="GW648">
        <v>0.103015</v>
      </c>
      <c r="GX648">
        <v>0.0992889</v>
      </c>
      <c r="GY648">
        <v>26708.8</v>
      </c>
      <c r="GZ648">
        <v>26688.3</v>
      </c>
      <c r="HA648">
        <v>29556.3</v>
      </c>
      <c r="HB648">
        <v>29438.4</v>
      </c>
      <c r="HC648">
        <v>35025.3</v>
      </c>
      <c r="HD648">
        <v>35121.6</v>
      </c>
      <c r="HE648">
        <v>41588.6</v>
      </c>
      <c r="HF648">
        <v>41824.9</v>
      </c>
      <c r="HG648">
        <v>1.92833</v>
      </c>
      <c r="HH648">
        <v>1.89097</v>
      </c>
      <c r="HI648">
        <v>0.113845</v>
      </c>
      <c r="HJ648">
        <v>0</v>
      </c>
      <c r="HK648">
        <v>28.1461</v>
      </c>
      <c r="HL648">
        <v>999.9</v>
      </c>
      <c r="HM648">
        <v>52.9</v>
      </c>
      <c r="HN648">
        <v>31.1</v>
      </c>
      <c r="HO648">
        <v>26.3816</v>
      </c>
      <c r="HP648">
        <v>62.0589</v>
      </c>
      <c r="HQ648">
        <v>25.8454</v>
      </c>
      <c r="HR648">
        <v>1</v>
      </c>
      <c r="HS648">
        <v>0.0560772</v>
      </c>
      <c r="HT648">
        <v>-0.220632</v>
      </c>
      <c r="HU648">
        <v>20.3417</v>
      </c>
      <c r="HV648">
        <v>5.21669</v>
      </c>
      <c r="HW648">
        <v>12.0113</v>
      </c>
      <c r="HX648">
        <v>4.98905</v>
      </c>
      <c r="HY648">
        <v>3.28788</v>
      </c>
      <c r="HZ648">
        <v>9999</v>
      </c>
      <c r="IA648">
        <v>9999</v>
      </c>
      <c r="IB648">
        <v>9999</v>
      </c>
      <c r="IC648">
        <v>7.6</v>
      </c>
      <c r="ID648">
        <v>1.86759</v>
      </c>
      <c r="IE648">
        <v>1.86675</v>
      </c>
      <c r="IF648">
        <v>1.866</v>
      </c>
      <c r="IG648">
        <v>1.866</v>
      </c>
      <c r="IH648">
        <v>1.86785</v>
      </c>
      <c r="II648">
        <v>1.87027</v>
      </c>
      <c r="IJ648">
        <v>1.86892</v>
      </c>
      <c r="IK648">
        <v>1.87042</v>
      </c>
      <c r="IL648">
        <v>0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-0.761</v>
      </c>
      <c r="IZ648">
        <v>0.1158</v>
      </c>
      <c r="JA648">
        <v>-0.08430758455233166</v>
      </c>
      <c r="JB648">
        <v>-0.0005046786976645747</v>
      </c>
      <c r="JC648">
        <v>-2.788243218172637E-07</v>
      </c>
      <c r="JD648">
        <v>-1.458253586176284E-11</v>
      </c>
      <c r="JE648">
        <v>-0.06436460862781151</v>
      </c>
      <c r="JF648">
        <v>-0.004978686969522418</v>
      </c>
      <c r="JG648">
        <v>0.0008967905392753483</v>
      </c>
      <c r="JH648">
        <v>-1.433903952826167E-05</v>
      </c>
      <c r="JI648">
        <v>4</v>
      </c>
      <c r="JJ648">
        <v>2332</v>
      </c>
      <c r="JK648">
        <v>1</v>
      </c>
      <c r="JL648">
        <v>26</v>
      </c>
      <c r="JM648">
        <v>193011.5</v>
      </c>
      <c r="JN648">
        <v>193011.6</v>
      </c>
      <c r="JO648">
        <v>1.96411</v>
      </c>
      <c r="JP648">
        <v>2.26318</v>
      </c>
      <c r="JQ648">
        <v>1.39648</v>
      </c>
      <c r="JR648">
        <v>2.34741</v>
      </c>
      <c r="JS648">
        <v>1.49536</v>
      </c>
      <c r="JT648">
        <v>2.62695</v>
      </c>
      <c r="JU648">
        <v>36.4343</v>
      </c>
      <c r="JV648">
        <v>24.0612</v>
      </c>
      <c r="JW648">
        <v>18</v>
      </c>
      <c r="JX648">
        <v>489.872</v>
      </c>
      <c r="JY648">
        <v>456.409</v>
      </c>
      <c r="JZ648">
        <v>27.7256</v>
      </c>
      <c r="KA648">
        <v>28.313</v>
      </c>
      <c r="KB648">
        <v>30</v>
      </c>
      <c r="KC648">
        <v>28.2051</v>
      </c>
      <c r="KD648">
        <v>28.1408</v>
      </c>
      <c r="KE648">
        <v>39.4076</v>
      </c>
      <c r="KF648">
        <v>24.274</v>
      </c>
      <c r="KG648">
        <v>81.7264</v>
      </c>
      <c r="KH648">
        <v>27.7255</v>
      </c>
      <c r="KI648">
        <v>941.383</v>
      </c>
      <c r="KJ648">
        <v>22.0071</v>
      </c>
      <c r="KK648">
        <v>101.011</v>
      </c>
      <c r="KL648">
        <v>100.573</v>
      </c>
    </row>
    <row r="649" spans="1:298">
      <c r="A649">
        <v>633</v>
      </c>
      <c r="B649">
        <v>1758828122.6</v>
      </c>
      <c r="C649">
        <v>15087.5</v>
      </c>
      <c r="D649" t="s">
        <v>1716</v>
      </c>
      <c r="E649" t="s">
        <v>1717</v>
      </c>
      <c r="F649">
        <v>5</v>
      </c>
      <c r="G649" t="s">
        <v>1605</v>
      </c>
      <c r="H649" t="s">
        <v>437</v>
      </c>
      <c r="I649" t="s">
        <v>438</v>
      </c>
      <c r="J649">
        <v>1758828115.1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946.3273470225942</v>
      </c>
      <c r="AL649">
        <v>922.2167030303023</v>
      </c>
      <c r="AM649">
        <v>3.434738701710841</v>
      </c>
      <c r="AN649">
        <v>65.06514289948227</v>
      </c>
      <c r="AO649">
        <f>(AQ649 - AP649 + DZ649*1E3/(8.314*(EB649+273.15)) * AS649/DY649 * AR649) * DY649/(100*DM649) * 1000/(1000 - AQ649)</f>
        <v>0</v>
      </c>
      <c r="AP649">
        <v>21.9544198138888</v>
      </c>
      <c r="AQ649">
        <v>22.71662787878786</v>
      </c>
      <c r="AR649">
        <v>-2.111685652512717E-05</v>
      </c>
      <c r="AS649">
        <v>107.7905059433307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1.91</v>
      </c>
      <c r="DN649">
        <v>0.5</v>
      </c>
      <c r="DO649" t="s">
        <v>440</v>
      </c>
      <c r="DP649">
        <v>2</v>
      </c>
      <c r="DQ649" t="b">
        <v>1</v>
      </c>
      <c r="DR649">
        <v>1758828115.1</v>
      </c>
      <c r="DS649">
        <v>877.8954074074073</v>
      </c>
      <c r="DT649">
        <v>910.7430370370371</v>
      </c>
      <c r="DU649">
        <v>22.72549259259259</v>
      </c>
      <c r="DV649">
        <v>21.95475185185185</v>
      </c>
      <c r="DW649">
        <v>878.6484074074075</v>
      </c>
      <c r="DX649">
        <v>22.6096962962963</v>
      </c>
      <c r="DY649">
        <v>499.9918888888889</v>
      </c>
      <c r="DZ649">
        <v>90.97937777777778</v>
      </c>
      <c r="EA649">
        <v>0.02888277407407407</v>
      </c>
      <c r="EB649">
        <v>29.50327777777778</v>
      </c>
      <c r="EC649">
        <v>30.00464444444444</v>
      </c>
      <c r="ED649">
        <v>999.9000000000001</v>
      </c>
      <c r="EE649">
        <v>0</v>
      </c>
      <c r="EF649">
        <v>0</v>
      </c>
      <c r="EG649">
        <v>9997.496296296296</v>
      </c>
      <c r="EH649">
        <v>0</v>
      </c>
      <c r="EI649">
        <v>11.61805555555556</v>
      </c>
      <c r="EJ649">
        <v>-32.84758888888889</v>
      </c>
      <c r="EK649">
        <v>898.3098148148148</v>
      </c>
      <c r="EL649">
        <v>931.187037037037</v>
      </c>
      <c r="EM649">
        <v>0.7707245555555556</v>
      </c>
      <c r="EN649">
        <v>910.7430370370371</v>
      </c>
      <c r="EO649">
        <v>21.95475185185185</v>
      </c>
      <c r="EP649">
        <v>2.067549259259259</v>
      </c>
      <c r="EQ649">
        <v>1.99743037037037</v>
      </c>
      <c r="ER649">
        <v>17.97135555555555</v>
      </c>
      <c r="ES649">
        <v>17.42396666666667</v>
      </c>
      <c r="ET649">
        <v>2000.009259259259</v>
      </c>
      <c r="EU649">
        <v>0.9799997777777777</v>
      </c>
      <c r="EV649">
        <v>0.02000014814814815</v>
      </c>
      <c r="EW649">
        <v>0</v>
      </c>
      <c r="EX649">
        <v>260.5326666666667</v>
      </c>
      <c r="EY649">
        <v>5.00097</v>
      </c>
      <c r="EZ649">
        <v>5310.485555555556</v>
      </c>
      <c r="FA649">
        <v>16707.65185185186</v>
      </c>
      <c r="FB649">
        <v>40.31199999999999</v>
      </c>
      <c r="FC649">
        <v>40.68699999999999</v>
      </c>
      <c r="FD649">
        <v>40.25</v>
      </c>
      <c r="FE649">
        <v>40.26377777777777</v>
      </c>
      <c r="FF649">
        <v>40.875</v>
      </c>
      <c r="FG649">
        <v>1955.109259259259</v>
      </c>
      <c r="FH649">
        <v>39.9</v>
      </c>
      <c r="FI649">
        <v>0</v>
      </c>
      <c r="FJ649">
        <v>1758828123.6</v>
      </c>
      <c r="FK649">
        <v>0</v>
      </c>
      <c r="FL649">
        <v>260.52104</v>
      </c>
      <c r="FM649">
        <v>0.2842307849365515</v>
      </c>
      <c r="FN649">
        <v>4.04615381621002</v>
      </c>
      <c r="FO649">
        <v>5310.475600000001</v>
      </c>
      <c r="FP649">
        <v>15</v>
      </c>
      <c r="FQ649">
        <v>0</v>
      </c>
      <c r="FR649" t="s">
        <v>441</v>
      </c>
      <c r="FS649">
        <v>1747247426.5</v>
      </c>
      <c r="FT649">
        <v>1747247420.5</v>
      </c>
      <c r="FU649">
        <v>0</v>
      </c>
      <c r="FV649">
        <v>1.027</v>
      </c>
      <c r="FW649">
        <v>0.031</v>
      </c>
      <c r="FX649">
        <v>0.02</v>
      </c>
      <c r="FY649">
        <v>0.05</v>
      </c>
      <c r="FZ649">
        <v>420</v>
      </c>
      <c r="GA649">
        <v>16</v>
      </c>
      <c r="GB649">
        <v>0.01</v>
      </c>
      <c r="GC649">
        <v>0.1</v>
      </c>
      <c r="GD649">
        <v>-32.79816341463415</v>
      </c>
      <c r="GE649">
        <v>-0.8498466898954845</v>
      </c>
      <c r="GF649">
        <v>0.1313400887216597</v>
      </c>
      <c r="GG649">
        <v>0</v>
      </c>
      <c r="GH649">
        <v>260.5126470588235</v>
      </c>
      <c r="GI649">
        <v>0.3474713579031479</v>
      </c>
      <c r="GJ649">
        <v>0.2205419637743983</v>
      </c>
      <c r="GK649">
        <v>-1</v>
      </c>
      <c r="GL649">
        <v>0.7730195853658537</v>
      </c>
      <c r="GM649">
        <v>-0.04264469686411206</v>
      </c>
      <c r="GN649">
        <v>0.004669085521659063</v>
      </c>
      <c r="GO649">
        <v>1</v>
      </c>
      <c r="GP649">
        <v>1</v>
      </c>
      <c r="GQ649">
        <v>2</v>
      </c>
      <c r="GR649" t="s">
        <v>442</v>
      </c>
      <c r="GS649">
        <v>3.13589</v>
      </c>
      <c r="GT649">
        <v>2.68926</v>
      </c>
      <c r="GU649">
        <v>0.161982</v>
      </c>
      <c r="GV649">
        <v>0.164176</v>
      </c>
      <c r="GW649">
        <v>0.102994</v>
      </c>
      <c r="GX649">
        <v>0.0992886</v>
      </c>
      <c r="GY649">
        <v>26646.4</v>
      </c>
      <c r="GZ649">
        <v>26626.3</v>
      </c>
      <c r="HA649">
        <v>29556.7</v>
      </c>
      <c r="HB649">
        <v>29438.4</v>
      </c>
      <c r="HC649">
        <v>35026.3</v>
      </c>
      <c r="HD649">
        <v>35121.6</v>
      </c>
      <c r="HE649">
        <v>41588.8</v>
      </c>
      <c r="HF649">
        <v>41824.8</v>
      </c>
      <c r="HG649">
        <v>1.9285</v>
      </c>
      <c r="HH649">
        <v>1.89075</v>
      </c>
      <c r="HI649">
        <v>0.113249</v>
      </c>
      <c r="HJ649">
        <v>0</v>
      </c>
      <c r="HK649">
        <v>28.145</v>
      </c>
      <c r="HL649">
        <v>999.9</v>
      </c>
      <c r="HM649">
        <v>52.9</v>
      </c>
      <c r="HN649">
        <v>31.1</v>
      </c>
      <c r="HO649">
        <v>26.384</v>
      </c>
      <c r="HP649">
        <v>61.9489</v>
      </c>
      <c r="HQ649">
        <v>25.629</v>
      </c>
      <c r="HR649">
        <v>1</v>
      </c>
      <c r="HS649">
        <v>0.0559223</v>
      </c>
      <c r="HT649">
        <v>-0.268162</v>
      </c>
      <c r="HU649">
        <v>20.3414</v>
      </c>
      <c r="HV649">
        <v>5.21789</v>
      </c>
      <c r="HW649">
        <v>12.0117</v>
      </c>
      <c r="HX649">
        <v>4.98915</v>
      </c>
      <c r="HY649">
        <v>3.28793</v>
      </c>
      <c r="HZ649">
        <v>9999</v>
      </c>
      <c r="IA649">
        <v>9999</v>
      </c>
      <c r="IB649">
        <v>9999</v>
      </c>
      <c r="IC649">
        <v>7.6</v>
      </c>
      <c r="ID649">
        <v>1.86758</v>
      </c>
      <c r="IE649">
        <v>1.86675</v>
      </c>
      <c r="IF649">
        <v>1.866</v>
      </c>
      <c r="IG649">
        <v>1.866</v>
      </c>
      <c r="IH649">
        <v>1.86783</v>
      </c>
      <c r="II649">
        <v>1.87027</v>
      </c>
      <c r="IJ649">
        <v>1.86893</v>
      </c>
      <c r="IK649">
        <v>1.87042</v>
      </c>
      <c r="IL649">
        <v>0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-0.779</v>
      </c>
      <c r="IZ649">
        <v>0.1156</v>
      </c>
      <c r="JA649">
        <v>-0.08430758455233166</v>
      </c>
      <c r="JB649">
        <v>-0.0005046786976645747</v>
      </c>
      <c r="JC649">
        <v>-2.788243218172637E-07</v>
      </c>
      <c r="JD649">
        <v>-1.458253586176284E-11</v>
      </c>
      <c r="JE649">
        <v>-0.06436460862781151</v>
      </c>
      <c r="JF649">
        <v>-0.004978686969522418</v>
      </c>
      <c r="JG649">
        <v>0.0008967905392753483</v>
      </c>
      <c r="JH649">
        <v>-1.433903952826167E-05</v>
      </c>
      <c r="JI649">
        <v>4</v>
      </c>
      <c r="JJ649">
        <v>2332</v>
      </c>
      <c r="JK649">
        <v>1</v>
      </c>
      <c r="JL649">
        <v>26</v>
      </c>
      <c r="JM649">
        <v>193011.6</v>
      </c>
      <c r="JN649">
        <v>193011.7</v>
      </c>
      <c r="JO649">
        <v>1.99341</v>
      </c>
      <c r="JP649">
        <v>2.24487</v>
      </c>
      <c r="JQ649">
        <v>1.39648</v>
      </c>
      <c r="JR649">
        <v>2.34619</v>
      </c>
      <c r="JS649">
        <v>1.49536</v>
      </c>
      <c r="JT649">
        <v>2.68921</v>
      </c>
      <c r="JU649">
        <v>36.4578</v>
      </c>
      <c r="JV649">
        <v>24.07</v>
      </c>
      <c r="JW649">
        <v>18</v>
      </c>
      <c r="JX649">
        <v>489.964</v>
      </c>
      <c r="JY649">
        <v>456.252</v>
      </c>
      <c r="JZ649">
        <v>27.7178</v>
      </c>
      <c r="KA649">
        <v>28.313</v>
      </c>
      <c r="KB649">
        <v>30.0001</v>
      </c>
      <c r="KC649">
        <v>28.2028</v>
      </c>
      <c r="KD649">
        <v>28.1389</v>
      </c>
      <c r="KE649">
        <v>39.9426</v>
      </c>
      <c r="KF649">
        <v>24.274</v>
      </c>
      <c r="KG649">
        <v>81.7264</v>
      </c>
      <c r="KH649">
        <v>27.7243</v>
      </c>
      <c r="KI649">
        <v>954.8680000000001</v>
      </c>
      <c r="KJ649">
        <v>22.0226</v>
      </c>
      <c r="KK649">
        <v>101.012</v>
      </c>
      <c r="KL649">
        <v>100.573</v>
      </c>
    </row>
    <row r="650" spans="1:298">
      <c r="A650">
        <v>634</v>
      </c>
      <c r="B650">
        <v>1758828127.5</v>
      </c>
      <c r="C650">
        <v>15092.40000009537</v>
      </c>
      <c r="D650" t="s">
        <v>1718</v>
      </c>
      <c r="E650" t="s">
        <v>1719</v>
      </c>
      <c r="F650">
        <v>5</v>
      </c>
      <c r="G650" t="s">
        <v>1605</v>
      </c>
      <c r="H650" t="s">
        <v>437</v>
      </c>
      <c r="I650" t="s">
        <v>438</v>
      </c>
      <c r="J650">
        <v>1758828119.796428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963.204956399574</v>
      </c>
      <c r="AL650">
        <v>939.3372123827834</v>
      </c>
      <c r="AM650">
        <v>3.541100352662775</v>
      </c>
      <c r="AN650">
        <v>65.06514289948227</v>
      </c>
      <c r="AO650">
        <f>(AQ650 - AP650 + DZ650*1E3/(8.314*(EB650+273.15)) * AS650/DY650 * AR650) * DY650/(100*DM650) * 1000/(1000 - AQ650)</f>
        <v>0</v>
      </c>
      <c r="AP650">
        <v>21.9531513012506</v>
      </c>
      <c r="AQ650">
        <v>22.70979739617766</v>
      </c>
      <c r="AR650">
        <v>-1.59002970262874E-05</v>
      </c>
      <c r="AS650">
        <v>107.7905059433307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1.91</v>
      </c>
      <c r="DN650">
        <v>0.5</v>
      </c>
      <c r="DO650" t="s">
        <v>440</v>
      </c>
      <c r="DP650">
        <v>2</v>
      </c>
      <c r="DQ650" t="b">
        <v>1</v>
      </c>
      <c r="DR650">
        <v>1758828119.796428</v>
      </c>
      <c r="DS650">
        <v>893.6182142857143</v>
      </c>
      <c r="DT650">
        <v>926.5320357142856</v>
      </c>
      <c r="DU650">
        <v>22.71961071428571</v>
      </c>
      <c r="DV650">
        <v>21.95433928571429</v>
      </c>
      <c r="DW650">
        <v>894.3873928571428</v>
      </c>
      <c r="DX650">
        <v>22.60390357142857</v>
      </c>
      <c r="DY650">
        <v>500.0144642857143</v>
      </c>
      <c r="DZ650">
        <v>90.97952857142856</v>
      </c>
      <c r="EA650">
        <v>0.02880807142857143</v>
      </c>
      <c r="EB650">
        <v>29.49885357142857</v>
      </c>
      <c r="EC650">
        <v>30.00040357142857</v>
      </c>
      <c r="ED650">
        <v>999.9000000000002</v>
      </c>
      <c r="EE650">
        <v>0</v>
      </c>
      <c r="EF650">
        <v>0</v>
      </c>
      <c r="EG650">
        <v>10002.85142857143</v>
      </c>
      <c r="EH650">
        <v>0</v>
      </c>
      <c r="EI650">
        <v>11.62032142857143</v>
      </c>
      <c r="EJ650">
        <v>-32.91389285714286</v>
      </c>
      <c r="EK650">
        <v>914.3926428571428</v>
      </c>
      <c r="EL650">
        <v>947.3300714285715</v>
      </c>
      <c r="EM650">
        <v>0.7652643214285714</v>
      </c>
      <c r="EN650">
        <v>926.5320357142856</v>
      </c>
      <c r="EO650">
        <v>21.95433928571429</v>
      </c>
      <c r="EP650">
        <v>2.067018571428572</v>
      </c>
      <c r="EQ650">
        <v>1.997395714285714</v>
      </c>
      <c r="ER650">
        <v>17.96727142857143</v>
      </c>
      <c r="ES650">
        <v>17.4237</v>
      </c>
      <c r="ET650">
        <v>2000.008214285714</v>
      </c>
      <c r="EU650">
        <v>0.9799998571428571</v>
      </c>
      <c r="EV650">
        <v>0.02000007142857143</v>
      </c>
      <c r="EW650">
        <v>0</v>
      </c>
      <c r="EX650">
        <v>260.5116428571429</v>
      </c>
      <c r="EY650">
        <v>5.00097</v>
      </c>
      <c r="EZ650">
        <v>5310.722857142857</v>
      </c>
      <c r="FA650">
        <v>16707.64285714286</v>
      </c>
      <c r="FB650">
        <v>40.31199999999999</v>
      </c>
      <c r="FC650">
        <v>40.68699999999999</v>
      </c>
      <c r="FD650">
        <v>40.25</v>
      </c>
      <c r="FE650">
        <v>40.27435714285714</v>
      </c>
      <c r="FF650">
        <v>40.875</v>
      </c>
      <c r="FG650">
        <v>1955.108214285714</v>
      </c>
      <c r="FH650">
        <v>39.9</v>
      </c>
      <c r="FI650">
        <v>0</v>
      </c>
      <c r="FJ650">
        <v>1758828129</v>
      </c>
      <c r="FK650">
        <v>0</v>
      </c>
      <c r="FL650">
        <v>260.5078846153846</v>
      </c>
      <c r="FM650">
        <v>0.4204786519646025</v>
      </c>
      <c r="FN650">
        <v>1.864273474055125</v>
      </c>
      <c r="FO650">
        <v>5310.735</v>
      </c>
      <c r="FP650">
        <v>15</v>
      </c>
      <c r="FQ650">
        <v>0</v>
      </c>
      <c r="FR650" t="s">
        <v>441</v>
      </c>
      <c r="FS650">
        <v>1747247426.5</v>
      </c>
      <c r="FT650">
        <v>1747247420.5</v>
      </c>
      <c r="FU650">
        <v>0</v>
      </c>
      <c r="FV650">
        <v>1.027</v>
      </c>
      <c r="FW650">
        <v>0.031</v>
      </c>
      <c r="FX650">
        <v>0.02</v>
      </c>
      <c r="FY650">
        <v>0.05</v>
      </c>
      <c r="FZ650">
        <v>420</v>
      </c>
      <c r="GA650">
        <v>16</v>
      </c>
      <c r="GB650">
        <v>0.01</v>
      </c>
      <c r="GC650">
        <v>0.1</v>
      </c>
      <c r="GD650">
        <v>-32.89295853658537</v>
      </c>
      <c r="GE650">
        <v>-0.9789901627677533</v>
      </c>
      <c r="GF650">
        <v>0.1402720700875226</v>
      </c>
      <c r="GG650">
        <v>0</v>
      </c>
      <c r="GH650">
        <v>260.5128235294118</v>
      </c>
      <c r="GI650">
        <v>0.3261421031721197</v>
      </c>
      <c r="GJ650">
        <v>0.2123747340943878</v>
      </c>
      <c r="GK650">
        <v>-1</v>
      </c>
      <c r="GL650">
        <v>0.7683612195121952</v>
      </c>
      <c r="GM650">
        <v>-0.06569686599515817</v>
      </c>
      <c r="GN650">
        <v>0.006561129091232266</v>
      </c>
      <c r="GO650">
        <v>1</v>
      </c>
      <c r="GP650">
        <v>1</v>
      </c>
      <c r="GQ650">
        <v>2</v>
      </c>
      <c r="GR650" t="s">
        <v>442</v>
      </c>
      <c r="GS650">
        <v>3.13608</v>
      </c>
      <c r="GT650">
        <v>2.689</v>
      </c>
      <c r="GU650">
        <v>0.163934</v>
      </c>
      <c r="GV650">
        <v>0.166087</v>
      </c>
      <c r="GW650">
        <v>0.102972</v>
      </c>
      <c r="GX650">
        <v>0.09929</v>
      </c>
      <c r="GY650">
        <v>26583.5</v>
      </c>
      <c r="GZ650">
        <v>26565.4</v>
      </c>
      <c r="HA650">
        <v>29555.8</v>
      </c>
      <c r="HB650">
        <v>29438.3</v>
      </c>
      <c r="HC650">
        <v>35026.4</v>
      </c>
      <c r="HD650">
        <v>35121.4</v>
      </c>
      <c r="HE650">
        <v>41587.8</v>
      </c>
      <c r="HF650">
        <v>41824.5</v>
      </c>
      <c r="HG650">
        <v>1.92878</v>
      </c>
      <c r="HH650">
        <v>1.8907</v>
      </c>
      <c r="HI650">
        <v>0.114478</v>
      </c>
      <c r="HJ650">
        <v>0</v>
      </c>
      <c r="HK650">
        <v>28.1432</v>
      </c>
      <c r="HL650">
        <v>999.9</v>
      </c>
      <c r="HM650">
        <v>52.9</v>
      </c>
      <c r="HN650">
        <v>31.1</v>
      </c>
      <c r="HO650">
        <v>26.3814</v>
      </c>
      <c r="HP650">
        <v>61.7189</v>
      </c>
      <c r="HQ650">
        <v>25.605</v>
      </c>
      <c r="HR650">
        <v>1</v>
      </c>
      <c r="HS650">
        <v>0.0564253</v>
      </c>
      <c r="HT650">
        <v>-1.10645</v>
      </c>
      <c r="HU650">
        <v>20.3373</v>
      </c>
      <c r="HV650">
        <v>5.21789</v>
      </c>
      <c r="HW650">
        <v>12.0116</v>
      </c>
      <c r="HX650">
        <v>4.9892</v>
      </c>
      <c r="HY650">
        <v>3.28795</v>
      </c>
      <c r="HZ650">
        <v>9999</v>
      </c>
      <c r="IA650">
        <v>9999</v>
      </c>
      <c r="IB650">
        <v>9999</v>
      </c>
      <c r="IC650">
        <v>7.6</v>
      </c>
      <c r="ID650">
        <v>1.86757</v>
      </c>
      <c r="IE650">
        <v>1.86674</v>
      </c>
      <c r="IF650">
        <v>1.86601</v>
      </c>
      <c r="IG650">
        <v>1.866</v>
      </c>
      <c r="IH650">
        <v>1.86784</v>
      </c>
      <c r="II650">
        <v>1.87027</v>
      </c>
      <c r="IJ650">
        <v>1.86893</v>
      </c>
      <c r="IK650">
        <v>1.87042</v>
      </c>
      <c r="IL650">
        <v>0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-0.796</v>
      </c>
      <c r="IZ650">
        <v>0.1156</v>
      </c>
      <c r="JA650">
        <v>-0.08430758455233166</v>
      </c>
      <c r="JB650">
        <v>-0.0005046786976645747</v>
      </c>
      <c r="JC650">
        <v>-2.788243218172637E-07</v>
      </c>
      <c r="JD650">
        <v>-1.458253586176284E-11</v>
      </c>
      <c r="JE650">
        <v>-0.06436460862781151</v>
      </c>
      <c r="JF650">
        <v>-0.004978686969522418</v>
      </c>
      <c r="JG650">
        <v>0.0008967905392753483</v>
      </c>
      <c r="JH650">
        <v>-1.433903952826167E-05</v>
      </c>
      <c r="JI650">
        <v>4</v>
      </c>
      <c r="JJ650">
        <v>2332</v>
      </c>
      <c r="JK650">
        <v>1</v>
      </c>
      <c r="JL650">
        <v>26</v>
      </c>
      <c r="JM650">
        <v>193011.7</v>
      </c>
      <c r="JN650">
        <v>193011.8</v>
      </c>
      <c r="JO650">
        <v>2.02026</v>
      </c>
      <c r="JP650">
        <v>2.24243</v>
      </c>
      <c r="JQ650">
        <v>1.39648</v>
      </c>
      <c r="JR650">
        <v>2.34863</v>
      </c>
      <c r="JS650">
        <v>1.49536</v>
      </c>
      <c r="JT650">
        <v>2.70142</v>
      </c>
      <c r="JU650">
        <v>36.4343</v>
      </c>
      <c r="JV650">
        <v>24.07</v>
      </c>
      <c r="JW650">
        <v>18</v>
      </c>
      <c r="JX650">
        <v>490.136</v>
      </c>
      <c r="JY650">
        <v>456.221</v>
      </c>
      <c r="JZ650">
        <v>27.7841</v>
      </c>
      <c r="KA650">
        <v>28.313</v>
      </c>
      <c r="KB650">
        <v>30.0003</v>
      </c>
      <c r="KC650">
        <v>28.2028</v>
      </c>
      <c r="KD650">
        <v>28.1389</v>
      </c>
      <c r="KE650">
        <v>40.5492</v>
      </c>
      <c r="KF650">
        <v>24.274</v>
      </c>
      <c r="KG650">
        <v>81.7264</v>
      </c>
      <c r="KH650">
        <v>27.9411</v>
      </c>
      <c r="KI650">
        <v>975.136</v>
      </c>
      <c r="KJ650">
        <v>22.0378</v>
      </c>
      <c r="KK650">
        <v>101.009</v>
      </c>
      <c r="KL650">
        <v>100.573</v>
      </c>
    </row>
    <row r="651" spans="1:298">
      <c r="A651">
        <v>635</v>
      </c>
      <c r="B651">
        <v>1758828132.5</v>
      </c>
      <c r="C651">
        <v>15097.40000009537</v>
      </c>
      <c r="D651" t="s">
        <v>1720</v>
      </c>
      <c r="E651" t="s">
        <v>1721</v>
      </c>
      <c r="F651">
        <v>5</v>
      </c>
      <c r="G651" t="s">
        <v>1605</v>
      </c>
      <c r="H651" t="s">
        <v>437</v>
      </c>
      <c r="I651" t="s">
        <v>438</v>
      </c>
      <c r="J651">
        <v>1758828124.764286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980.8437283076115</v>
      </c>
      <c r="AL651">
        <v>956.6038303030301</v>
      </c>
      <c r="AM651">
        <v>3.469062214399235</v>
      </c>
      <c r="AN651">
        <v>65.06514289948227</v>
      </c>
      <c r="AO651">
        <f>(AQ651 - AP651 + DZ651*1E3/(8.314*(EB651+273.15)) * AS651/DY651 * AR651) * DY651/(100*DM651) * 1000/(1000 - AQ651)</f>
        <v>0</v>
      </c>
      <c r="AP651">
        <v>21.95412659433884</v>
      </c>
      <c r="AQ651">
        <v>22.70930787878787</v>
      </c>
      <c r="AR651">
        <v>2.488763341301871E-06</v>
      </c>
      <c r="AS651">
        <v>107.7905059433307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1.91</v>
      </c>
      <c r="DN651">
        <v>0.5</v>
      </c>
      <c r="DO651" t="s">
        <v>440</v>
      </c>
      <c r="DP651">
        <v>2</v>
      </c>
      <c r="DQ651" t="b">
        <v>1</v>
      </c>
      <c r="DR651">
        <v>1758828124.764286</v>
      </c>
      <c r="DS651">
        <v>910.3349999999999</v>
      </c>
      <c r="DT651">
        <v>943.4047142857144</v>
      </c>
      <c r="DU651">
        <v>22.71424285714286</v>
      </c>
      <c r="DV651">
        <v>21.95384285714286</v>
      </c>
      <c r="DW651">
        <v>911.1216428571428</v>
      </c>
      <c r="DX651">
        <v>22.59862142857143</v>
      </c>
      <c r="DY651">
        <v>500.0248214285714</v>
      </c>
      <c r="DZ651">
        <v>90.97877499999997</v>
      </c>
      <c r="EA651">
        <v>0.02876276071428571</v>
      </c>
      <c r="EB651">
        <v>29.49571785714286</v>
      </c>
      <c r="EC651">
        <v>29.99767142857143</v>
      </c>
      <c r="ED651">
        <v>999.9000000000002</v>
      </c>
      <c r="EE651">
        <v>0</v>
      </c>
      <c r="EF651">
        <v>0</v>
      </c>
      <c r="EG651">
        <v>9997.047142857144</v>
      </c>
      <c r="EH651">
        <v>0</v>
      </c>
      <c r="EI651">
        <v>11.62780357142857</v>
      </c>
      <c r="EJ651">
        <v>-33.06980357142857</v>
      </c>
      <c r="EK651">
        <v>931.4929285714286</v>
      </c>
      <c r="EL651">
        <v>964.5810357142857</v>
      </c>
      <c r="EM651">
        <v>0.7603981071428573</v>
      </c>
      <c r="EN651">
        <v>943.4047142857144</v>
      </c>
      <c r="EO651">
        <v>21.95384285714286</v>
      </c>
      <c r="EP651">
        <v>2.066513571428572</v>
      </c>
      <c r="EQ651">
        <v>1.997334285714286</v>
      </c>
      <c r="ER651">
        <v>17.96338571428571</v>
      </c>
      <c r="ES651">
        <v>17.42322142857143</v>
      </c>
      <c r="ET651">
        <v>2000.001785714286</v>
      </c>
      <c r="EU651">
        <v>0.9799998571428571</v>
      </c>
      <c r="EV651">
        <v>0.02000007142857143</v>
      </c>
      <c r="EW651">
        <v>0</v>
      </c>
      <c r="EX651">
        <v>260.5397857142858</v>
      </c>
      <c r="EY651">
        <v>5.00097</v>
      </c>
      <c r="EZ651">
        <v>5310.885000000001</v>
      </c>
      <c r="FA651">
        <v>16707.58928571429</v>
      </c>
      <c r="FB651">
        <v>40.31199999999999</v>
      </c>
      <c r="FC651">
        <v>40.68699999999999</v>
      </c>
      <c r="FD651">
        <v>40.25</v>
      </c>
      <c r="FE651">
        <v>40.29207142857143</v>
      </c>
      <c r="FF651">
        <v>40.875</v>
      </c>
      <c r="FG651">
        <v>1955.101785714286</v>
      </c>
      <c r="FH651">
        <v>39.9</v>
      </c>
      <c r="FI651">
        <v>0</v>
      </c>
      <c r="FJ651">
        <v>1758828133.8</v>
      </c>
      <c r="FK651">
        <v>0</v>
      </c>
      <c r="FL651">
        <v>260.5092307692308</v>
      </c>
      <c r="FM651">
        <v>-0.8246837493540108</v>
      </c>
      <c r="FN651">
        <v>0.9381196272285492</v>
      </c>
      <c r="FO651">
        <v>5310.796923076922</v>
      </c>
      <c r="FP651">
        <v>15</v>
      </c>
      <c r="FQ651">
        <v>0</v>
      </c>
      <c r="FR651" t="s">
        <v>441</v>
      </c>
      <c r="FS651">
        <v>1747247426.5</v>
      </c>
      <c r="FT651">
        <v>1747247420.5</v>
      </c>
      <c r="FU651">
        <v>0</v>
      </c>
      <c r="FV651">
        <v>1.027</v>
      </c>
      <c r="FW651">
        <v>0.031</v>
      </c>
      <c r="FX651">
        <v>0.02</v>
      </c>
      <c r="FY651">
        <v>0.05</v>
      </c>
      <c r="FZ651">
        <v>420</v>
      </c>
      <c r="GA651">
        <v>16</v>
      </c>
      <c r="GB651">
        <v>0.01</v>
      </c>
      <c r="GC651">
        <v>0.1</v>
      </c>
      <c r="GD651">
        <v>-32.96075853658537</v>
      </c>
      <c r="GE651">
        <v>-1.708031557183648</v>
      </c>
      <c r="GF651">
        <v>0.1837023108523477</v>
      </c>
      <c r="GG651">
        <v>0</v>
      </c>
      <c r="GH651">
        <v>260.4891470588235</v>
      </c>
      <c r="GI651">
        <v>0.05055768692661555</v>
      </c>
      <c r="GJ651">
        <v>0.2301389774938996</v>
      </c>
      <c r="GK651">
        <v>-1</v>
      </c>
      <c r="GL651">
        <v>0.763792243902439</v>
      </c>
      <c r="GM651">
        <v>-0.06410860733860248</v>
      </c>
      <c r="GN651">
        <v>0.00642997379951604</v>
      </c>
      <c r="GO651">
        <v>1</v>
      </c>
      <c r="GP651">
        <v>1</v>
      </c>
      <c r="GQ651">
        <v>2</v>
      </c>
      <c r="GR651" t="s">
        <v>442</v>
      </c>
      <c r="GS651">
        <v>3.13583</v>
      </c>
      <c r="GT651">
        <v>2.68867</v>
      </c>
      <c r="GU651">
        <v>0.165887</v>
      </c>
      <c r="GV651">
        <v>0.16798</v>
      </c>
      <c r="GW651">
        <v>0.102966</v>
      </c>
      <c r="GX651">
        <v>0.0992929</v>
      </c>
      <c r="GY651">
        <v>26521.7</v>
      </c>
      <c r="GZ651">
        <v>26505.2</v>
      </c>
      <c r="HA651">
        <v>29556.2</v>
      </c>
      <c r="HB651">
        <v>29438.4</v>
      </c>
      <c r="HC651">
        <v>35027.2</v>
      </c>
      <c r="HD651">
        <v>35121.4</v>
      </c>
      <c r="HE651">
        <v>41588.4</v>
      </c>
      <c r="HF651">
        <v>41824.6</v>
      </c>
      <c r="HG651">
        <v>1.92843</v>
      </c>
      <c r="HH651">
        <v>1.8912</v>
      </c>
      <c r="HI651">
        <v>0.113994</v>
      </c>
      <c r="HJ651">
        <v>0</v>
      </c>
      <c r="HK651">
        <v>28.1402</v>
      </c>
      <c r="HL651">
        <v>999.9</v>
      </c>
      <c r="HM651">
        <v>52.9</v>
      </c>
      <c r="HN651">
        <v>31.1</v>
      </c>
      <c r="HO651">
        <v>26.3817</v>
      </c>
      <c r="HP651">
        <v>62.1189</v>
      </c>
      <c r="HQ651">
        <v>25.621</v>
      </c>
      <c r="HR651">
        <v>1</v>
      </c>
      <c r="HS651">
        <v>0.0561738</v>
      </c>
      <c r="HT651">
        <v>-0.569706</v>
      </c>
      <c r="HU651">
        <v>20.3404</v>
      </c>
      <c r="HV651">
        <v>5.21774</v>
      </c>
      <c r="HW651">
        <v>12.012</v>
      </c>
      <c r="HX651">
        <v>4.9891</v>
      </c>
      <c r="HY651">
        <v>3.28793</v>
      </c>
      <c r="HZ651">
        <v>9999</v>
      </c>
      <c r="IA651">
        <v>9999</v>
      </c>
      <c r="IB651">
        <v>9999</v>
      </c>
      <c r="IC651">
        <v>7.6</v>
      </c>
      <c r="ID651">
        <v>1.86758</v>
      </c>
      <c r="IE651">
        <v>1.86676</v>
      </c>
      <c r="IF651">
        <v>1.866</v>
      </c>
      <c r="IG651">
        <v>1.866</v>
      </c>
      <c r="IH651">
        <v>1.86783</v>
      </c>
      <c r="II651">
        <v>1.87027</v>
      </c>
      <c r="IJ651">
        <v>1.86894</v>
      </c>
      <c r="IK651">
        <v>1.87042</v>
      </c>
      <c r="IL651">
        <v>0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-0.8149999999999999</v>
      </c>
      <c r="IZ651">
        <v>0.1155</v>
      </c>
      <c r="JA651">
        <v>-0.08430758455233166</v>
      </c>
      <c r="JB651">
        <v>-0.0005046786976645747</v>
      </c>
      <c r="JC651">
        <v>-2.788243218172637E-07</v>
      </c>
      <c r="JD651">
        <v>-1.458253586176284E-11</v>
      </c>
      <c r="JE651">
        <v>-0.06436460862781151</v>
      </c>
      <c r="JF651">
        <v>-0.004978686969522418</v>
      </c>
      <c r="JG651">
        <v>0.0008967905392753483</v>
      </c>
      <c r="JH651">
        <v>-1.433903952826167E-05</v>
      </c>
      <c r="JI651">
        <v>4</v>
      </c>
      <c r="JJ651">
        <v>2332</v>
      </c>
      <c r="JK651">
        <v>1</v>
      </c>
      <c r="JL651">
        <v>26</v>
      </c>
      <c r="JM651">
        <v>193011.8</v>
      </c>
      <c r="JN651">
        <v>193011.9</v>
      </c>
      <c r="JO651">
        <v>2.05078</v>
      </c>
      <c r="JP651">
        <v>2.24609</v>
      </c>
      <c r="JQ651">
        <v>1.39648</v>
      </c>
      <c r="JR651">
        <v>2.34863</v>
      </c>
      <c r="JS651">
        <v>1.49536</v>
      </c>
      <c r="JT651">
        <v>2.65015</v>
      </c>
      <c r="JU651">
        <v>36.4578</v>
      </c>
      <c r="JV651">
        <v>24.07</v>
      </c>
      <c r="JW651">
        <v>18</v>
      </c>
      <c r="JX651">
        <v>489.902</v>
      </c>
      <c r="JY651">
        <v>456.518</v>
      </c>
      <c r="JZ651">
        <v>27.935</v>
      </c>
      <c r="KA651">
        <v>28.313</v>
      </c>
      <c r="KB651">
        <v>30</v>
      </c>
      <c r="KC651">
        <v>28.201</v>
      </c>
      <c r="KD651">
        <v>28.1366</v>
      </c>
      <c r="KE651">
        <v>41.0842</v>
      </c>
      <c r="KF651">
        <v>23.9957</v>
      </c>
      <c r="KG651">
        <v>81.7264</v>
      </c>
      <c r="KH651">
        <v>27.8996</v>
      </c>
      <c r="KI651">
        <v>988.495</v>
      </c>
      <c r="KJ651">
        <v>22.0542</v>
      </c>
      <c r="KK651">
        <v>101.01</v>
      </c>
      <c r="KL651">
        <v>100.573</v>
      </c>
    </row>
    <row r="652" spans="1:298">
      <c r="A652">
        <v>636</v>
      </c>
      <c r="B652">
        <v>1758828137.5</v>
      </c>
      <c r="C652">
        <v>15102.40000009537</v>
      </c>
      <c r="D652" t="s">
        <v>1722</v>
      </c>
      <c r="E652" t="s">
        <v>1723</v>
      </c>
      <c r="F652">
        <v>5</v>
      </c>
      <c r="G652" t="s">
        <v>1605</v>
      </c>
      <c r="H652" t="s">
        <v>437</v>
      </c>
      <c r="I652" t="s">
        <v>438</v>
      </c>
      <c r="J652">
        <v>1758828129.732143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997.8765946196222</v>
      </c>
      <c r="AL652">
        <v>973.6815636363631</v>
      </c>
      <c r="AM652">
        <v>3.409854382936766</v>
      </c>
      <c r="AN652">
        <v>65.06514289948227</v>
      </c>
      <c r="AO652">
        <f>(AQ652 - AP652 + DZ652*1E3/(8.314*(EB652+273.15)) * AS652/DY652 * AR652) * DY652/(100*DM652) * 1000/(1000 - AQ652)</f>
        <v>0</v>
      </c>
      <c r="AP652">
        <v>21.97737025574729</v>
      </c>
      <c r="AQ652">
        <v>22.70966606060606</v>
      </c>
      <c r="AR652">
        <v>3.201442061106017E-06</v>
      </c>
      <c r="AS652">
        <v>107.7905059433307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1.91</v>
      </c>
      <c r="DN652">
        <v>0.5</v>
      </c>
      <c r="DO652" t="s">
        <v>440</v>
      </c>
      <c r="DP652">
        <v>2</v>
      </c>
      <c r="DQ652" t="b">
        <v>1</v>
      </c>
      <c r="DR652">
        <v>1758828129.732143</v>
      </c>
      <c r="DS652">
        <v>927.1276428571429</v>
      </c>
      <c r="DT652">
        <v>960.2111428571428</v>
      </c>
      <c r="DU652">
        <v>22.710125</v>
      </c>
      <c r="DV652">
        <v>21.96026428571428</v>
      </c>
      <c r="DW652">
        <v>927.9320714285712</v>
      </c>
      <c r="DX652">
        <v>22.59456428571428</v>
      </c>
      <c r="DY652">
        <v>500.0211428571429</v>
      </c>
      <c r="DZ652">
        <v>90.97784285714287</v>
      </c>
      <c r="EA652">
        <v>0.02859617142857143</v>
      </c>
      <c r="EB652">
        <v>29.49718571428572</v>
      </c>
      <c r="EC652">
        <v>30.000325</v>
      </c>
      <c r="ED652">
        <v>999.9000000000002</v>
      </c>
      <c r="EE652">
        <v>0</v>
      </c>
      <c r="EF652">
        <v>0</v>
      </c>
      <c r="EG652">
        <v>9995.45892857143</v>
      </c>
      <c r="EH652">
        <v>0</v>
      </c>
      <c r="EI652">
        <v>11.62714642857143</v>
      </c>
      <c r="EJ652">
        <v>-33.08357142857142</v>
      </c>
      <c r="EK652">
        <v>948.6719285714288</v>
      </c>
      <c r="EL652">
        <v>981.7709642857144</v>
      </c>
      <c r="EM652">
        <v>0.7498611071428571</v>
      </c>
      <c r="EN652">
        <v>960.2111428571428</v>
      </c>
      <c r="EO652">
        <v>21.96026428571428</v>
      </c>
      <c r="EP652">
        <v>2.066118214285714</v>
      </c>
      <c r="EQ652">
        <v>1.997898214285714</v>
      </c>
      <c r="ER652">
        <v>17.96034642857143</v>
      </c>
      <c r="ES652">
        <v>17.42768928571428</v>
      </c>
      <c r="ET652">
        <v>2000.008571428571</v>
      </c>
      <c r="EU652">
        <v>0.9799999642857141</v>
      </c>
      <c r="EV652">
        <v>0.01999996785714285</v>
      </c>
      <c r="EW652">
        <v>0</v>
      </c>
      <c r="EX652">
        <v>260.4559642857143</v>
      </c>
      <c r="EY652">
        <v>5.00097</v>
      </c>
      <c r="EZ652">
        <v>5311.006071428572</v>
      </c>
      <c r="FA652">
        <v>16707.65714285714</v>
      </c>
      <c r="FB652">
        <v>40.3165</v>
      </c>
      <c r="FC652">
        <v>40.68699999999999</v>
      </c>
      <c r="FD652">
        <v>40.25</v>
      </c>
      <c r="FE652">
        <v>40.29428571428571</v>
      </c>
      <c r="FF652">
        <v>40.875</v>
      </c>
      <c r="FG652">
        <v>1955.108571428571</v>
      </c>
      <c r="FH652">
        <v>39.9</v>
      </c>
      <c r="FI652">
        <v>0</v>
      </c>
      <c r="FJ652">
        <v>1758828138.6</v>
      </c>
      <c r="FK652">
        <v>0</v>
      </c>
      <c r="FL652">
        <v>260.4561538461539</v>
      </c>
      <c r="FM652">
        <v>0.08868377344438845</v>
      </c>
      <c r="FN652">
        <v>-1.07760685814856</v>
      </c>
      <c r="FO652">
        <v>5310.940000000001</v>
      </c>
      <c r="FP652">
        <v>15</v>
      </c>
      <c r="FQ652">
        <v>0</v>
      </c>
      <c r="FR652" t="s">
        <v>441</v>
      </c>
      <c r="FS652">
        <v>1747247426.5</v>
      </c>
      <c r="FT652">
        <v>1747247420.5</v>
      </c>
      <c r="FU652">
        <v>0</v>
      </c>
      <c r="FV652">
        <v>1.027</v>
      </c>
      <c r="FW652">
        <v>0.031</v>
      </c>
      <c r="FX652">
        <v>0.02</v>
      </c>
      <c r="FY652">
        <v>0.05</v>
      </c>
      <c r="FZ652">
        <v>420</v>
      </c>
      <c r="GA652">
        <v>16</v>
      </c>
      <c r="GB652">
        <v>0.01</v>
      </c>
      <c r="GC652">
        <v>0.1</v>
      </c>
      <c r="GD652">
        <v>-33.05456341463415</v>
      </c>
      <c r="GE652">
        <v>-0.4230810132711717</v>
      </c>
      <c r="GF652">
        <v>0.101467072049466</v>
      </c>
      <c r="GG652">
        <v>0</v>
      </c>
      <c r="GH652">
        <v>260.5009705882353</v>
      </c>
      <c r="GI652">
        <v>-0.5043697417957476</v>
      </c>
      <c r="GJ652">
        <v>0.2088204245833818</v>
      </c>
      <c r="GK652">
        <v>-1</v>
      </c>
      <c r="GL652">
        <v>0.7545403902439024</v>
      </c>
      <c r="GM652">
        <v>-0.1164124119556499</v>
      </c>
      <c r="GN652">
        <v>0.01270940391586049</v>
      </c>
      <c r="GO652">
        <v>0</v>
      </c>
      <c r="GP652">
        <v>0</v>
      </c>
      <c r="GQ652">
        <v>2</v>
      </c>
      <c r="GR652" t="s">
        <v>450</v>
      </c>
      <c r="GS652">
        <v>3.13591</v>
      </c>
      <c r="GT652">
        <v>2.68868</v>
      </c>
      <c r="GU652">
        <v>0.167799</v>
      </c>
      <c r="GV652">
        <v>0.169855</v>
      </c>
      <c r="GW652">
        <v>0.102977</v>
      </c>
      <c r="GX652">
        <v>0.0993957</v>
      </c>
      <c r="GY652">
        <v>26461.2</v>
      </c>
      <c r="GZ652">
        <v>26445.7</v>
      </c>
      <c r="HA652">
        <v>29556.5</v>
      </c>
      <c r="HB652">
        <v>29438.8</v>
      </c>
      <c r="HC652">
        <v>35027.2</v>
      </c>
      <c r="HD652">
        <v>35117.7</v>
      </c>
      <c r="HE652">
        <v>41588.9</v>
      </c>
      <c r="HF652">
        <v>41825.1</v>
      </c>
      <c r="HG652">
        <v>1.9287</v>
      </c>
      <c r="HH652">
        <v>1.89115</v>
      </c>
      <c r="HI652">
        <v>0.114813</v>
      </c>
      <c r="HJ652">
        <v>0</v>
      </c>
      <c r="HK652">
        <v>28.1361</v>
      </c>
      <c r="HL652">
        <v>999.9</v>
      </c>
      <c r="HM652">
        <v>52.9</v>
      </c>
      <c r="HN652">
        <v>31.1</v>
      </c>
      <c r="HO652">
        <v>26.3794</v>
      </c>
      <c r="HP652">
        <v>61.8589</v>
      </c>
      <c r="HQ652">
        <v>25.8053</v>
      </c>
      <c r="HR652">
        <v>1</v>
      </c>
      <c r="HS652">
        <v>0.0559883</v>
      </c>
      <c r="HT652">
        <v>-0.52</v>
      </c>
      <c r="HU652">
        <v>20.3407</v>
      </c>
      <c r="HV652">
        <v>5.21744</v>
      </c>
      <c r="HW652">
        <v>12.0122</v>
      </c>
      <c r="HX652">
        <v>4.9888</v>
      </c>
      <c r="HY652">
        <v>3.28788</v>
      </c>
      <c r="HZ652">
        <v>9999</v>
      </c>
      <c r="IA652">
        <v>9999</v>
      </c>
      <c r="IB652">
        <v>9999</v>
      </c>
      <c r="IC652">
        <v>7.6</v>
      </c>
      <c r="ID652">
        <v>1.8676</v>
      </c>
      <c r="IE652">
        <v>1.86675</v>
      </c>
      <c r="IF652">
        <v>1.86601</v>
      </c>
      <c r="IG652">
        <v>1.866</v>
      </c>
      <c r="IH652">
        <v>1.86785</v>
      </c>
      <c r="II652">
        <v>1.87027</v>
      </c>
      <c r="IJ652">
        <v>1.86893</v>
      </c>
      <c r="IK652">
        <v>1.87042</v>
      </c>
      <c r="IL652">
        <v>0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-0.832</v>
      </c>
      <c r="IZ652">
        <v>0.1156</v>
      </c>
      <c r="JA652">
        <v>-0.08430758455233166</v>
      </c>
      <c r="JB652">
        <v>-0.0005046786976645747</v>
      </c>
      <c r="JC652">
        <v>-2.788243218172637E-07</v>
      </c>
      <c r="JD652">
        <v>-1.458253586176284E-11</v>
      </c>
      <c r="JE652">
        <v>-0.06436460862781151</v>
      </c>
      <c r="JF652">
        <v>-0.004978686969522418</v>
      </c>
      <c r="JG652">
        <v>0.0008967905392753483</v>
      </c>
      <c r="JH652">
        <v>-1.433903952826167E-05</v>
      </c>
      <c r="JI652">
        <v>4</v>
      </c>
      <c r="JJ652">
        <v>2332</v>
      </c>
      <c r="JK652">
        <v>1</v>
      </c>
      <c r="JL652">
        <v>26</v>
      </c>
      <c r="JM652">
        <v>193011.9</v>
      </c>
      <c r="JN652">
        <v>193012</v>
      </c>
      <c r="JO652">
        <v>2.07642</v>
      </c>
      <c r="JP652">
        <v>2.25342</v>
      </c>
      <c r="JQ652">
        <v>1.39648</v>
      </c>
      <c r="JR652">
        <v>2.34741</v>
      </c>
      <c r="JS652">
        <v>1.49536</v>
      </c>
      <c r="JT652">
        <v>2.57202</v>
      </c>
      <c r="JU652">
        <v>36.4578</v>
      </c>
      <c r="JV652">
        <v>24.0612</v>
      </c>
      <c r="JW652">
        <v>18</v>
      </c>
      <c r="JX652">
        <v>490.07</v>
      </c>
      <c r="JY652">
        <v>456.485</v>
      </c>
      <c r="JZ652">
        <v>27.9291</v>
      </c>
      <c r="KA652">
        <v>28.313</v>
      </c>
      <c r="KB652">
        <v>29.9999</v>
      </c>
      <c r="KC652">
        <v>28.2004</v>
      </c>
      <c r="KD652">
        <v>28.1365</v>
      </c>
      <c r="KE652">
        <v>41.6807</v>
      </c>
      <c r="KF652">
        <v>23.9957</v>
      </c>
      <c r="KG652">
        <v>81.7264</v>
      </c>
      <c r="KH652">
        <v>27.9155</v>
      </c>
      <c r="KI652">
        <v>1008.55</v>
      </c>
      <c r="KJ652">
        <v>22.0599</v>
      </c>
      <c r="KK652">
        <v>101.012</v>
      </c>
      <c r="KL652">
        <v>100.574</v>
      </c>
    </row>
    <row r="653" spans="1:298">
      <c r="A653">
        <v>637</v>
      </c>
      <c r="B653">
        <v>1758828142.5</v>
      </c>
      <c r="C653">
        <v>15107.40000009537</v>
      </c>
      <c r="D653" t="s">
        <v>1724</v>
      </c>
      <c r="E653" t="s">
        <v>1725</v>
      </c>
      <c r="F653">
        <v>5</v>
      </c>
      <c r="G653" t="s">
        <v>1605</v>
      </c>
      <c r="H653" t="s">
        <v>437</v>
      </c>
      <c r="I653" t="s">
        <v>438</v>
      </c>
      <c r="J653">
        <v>1758828135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1015.189350693925</v>
      </c>
      <c r="AL653">
        <v>990.8570848484845</v>
      </c>
      <c r="AM653">
        <v>3.43766680928955</v>
      </c>
      <c r="AN653">
        <v>65.06514289948227</v>
      </c>
      <c r="AO653">
        <f>(AQ653 - AP653 + DZ653*1E3/(8.314*(EB653+273.15)) * AS653/DY653 * AR653) * DY653/(100*DM653) * 1000/(1000 - AQ653)</f>
        <v>0</v>
      </c>
      <c r="AP653">
        <v>21.99225062055747</v>
      </c>
      <c r="AQ653">
        <v>22.7206612121212</v>
      </c>
      <c r="AR653">
        <v>2.32150094159225E-05</v>
      </c>
      <c r="AS653">
        <v>107.7905059433307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1.91</v>
      </c>
      <c r="DN653">
        <v>0.5</v>
      </c>
      <c r="DO653" t="s">
        <v>440</v>
      </c>
      <c r="DP653">
        <v>2</v>
      </c>
      <c r="DQ653" t="b">
        <v>1</v>
      </c>
      <c r="DR653">
        <v>1758828135</v>
      </c>
      <c r="DS653">
        <v>944.8735185185185</v>
      </c>
      <c r="DT653">
        <v>978.0283703703705</v>
      </c>
      <c r="DU653">
        <v>22.71148148148148</v>
      </c>
      <c r="DV653">
        <v>21.97332222222222</v>
      </c>
      <c r="DW653">
        <v>945.6968888888888</v>
      </c>
      <c r="DX653">
        <v>22.59590740740741</v>
      </c>
      <c r="DY653">
        <v>500.0134814814814</v>
      </c>
      <c r="DZ653">
        <v>90.97678518518521</v>
      </c>
      <c r="EA653">
        <v>0.02858464074074074</v>
      </c>
      <c r="EB653">
        <v>29.50025555555555</v>
      </c>
      <c r="EC653">
        <v>30.00395555555556</v>
      </c>
      <c r="ED653">
        <v>999.9000000000001</v>
      </c>
      <c r="EE653">
        <v>0</v>
      </c>
      <c r="EF653">
        <v>0</v>
      </c>
      <c r="EG653">
        <v>9986.80074074074</v>
      </c>
      <c r="EH653">
        <v>0</v>
      </c>
      <c r="EI653">
        <v>11.63092222222222</v>
      </c>
      <c r="EJ653">
        <v>-33.15487407407407</v>
      </c>
      <c r="EK653">
        <v>966.8317407407408</v>
      </c>
      <c r="EL653">
        <v>1000.001740740741</v>
      </c>
      <c r="EM653">
        <v>0.7381660000000001</v>
      </c>
      <c r="EN653">
        <v>978.0283703703705</v>
      </c>
      <c r="EO653">
        <v>21.97332222222222</v>
      </c>
      <c r="EP653">
        <v>2.066218148148149</v>
      </c>
      <c r="EQ653">
        <v>1.999063333333333</v>
      </c>
      <c r="ER653">
        <v>17.96111111111111</v>
      </c>
      <c r="ES653">
        <v>17.43690740740741</v>
      </c>
      <c r="ET653">
        <v>2000.02</v>
      </c>
      <c r="EU653">
        <v>0.980000111111111</v>
      </c>
      <c r="EV653">
        <v>0.01999982592592592</v>
      </c>
      <c r="EW653">
        <v>0</v>
      </c>
      <c r="EX653">
        <v>260.4752962962963</v>
      </c>
      <c r="EY653">
        <v>5.00097</v>
      </c>
      <c r="EZ653">
        <v>5311.058148148149</v>
      </c>
      <c r="FA653">
        <v>16707.74074074074</v>
      </c>
      <c r="FB653">
        <v>40.32600000000001</v>
      </c>
      <c r="FC653">
        <v>40.68699999999999</v>
      </c>
      <c r="FD653">
        <v>40.25</v>
      </c>
      <c r="FE653">
        <v>40.3051111111111</v>
      </c>
      <c r="FF653">
        <v>40.875</v>
      </c>
      <c r="FG653">
        <v>1955.12</v>
      </c>
      <c r="FH653">
        <v>39.9</v>
      </c>
      <c r="FI653">
        <v>0</v>
      </c>
      <c r="FJ653">
        <v>1758828144</v>
      </c>
      <c r="FK653">
        <v>0</v>
      </c>
      <c r="FL653">
        <v>260.47264</v>
      </c>
      <c r="FM653">
        <v>0.7212307617187452</v>
      </c>
      <c r="FN653">
        <v>1.84307692615934</v>
      </c>
      <c r="FO653">
        <v>5311.02</v>
      </c>
      <c r="FP653">
        <v>15</v>
      </c>
      <c r="FQ653">
        <v>0</v>
      </c>
      <c r="FR653" t="s">
        <v>441</v>
      </c>
      <c r="FS653">
        <v>1747247426.5</v>
      </c>
      <c r="FT653">
        <v>1747247420.5</v>
      </c>
      <c r="FU653">
        <v>0</v>
      </c>
      <c r="FV653">
        <v>1.027</v>
      </c>
      <c r="FW653">
        <v>0.031</v>
      </c>
      <c r="FX653">
        <v>0.02</v>
      </c>
      <c r="FY653">
        <v>0.05</v>
      </c>
      <c r="FZ653">
        <v>420</v>
      </c>
      <c r="GA653">
        <v>16</v>
      </c>
      <c r="GB653">
        <v>0.01</v>
      </c>
      <c r="GC653">
        <v>0.1</v>
      </c>
      <c r="GD653">
        <v>-33.11674390243903</v>
      </c>
      <c r="GE653">
        <v>-0.4941953948091747</v>
      </c>
      <c r="GF653">
        <v>0.09944142055178197</v>
      </c>
      <c r="GG653">
        <v>0</v>
      </c>
      <c r="GH653">
        <v>260.4827058823529</v>
      </c>
      <c r="GI653">
        <v>0.1934606604923789</v>
      </c>
      <c r="GJ653">
        <v>0.2058336749176453</v>
      </c>
      <c r="GK653">
        <v>-1</v>
      </c>
      <c r="GL653">
        <v>0.7452466341463415</v>
      </c>
      <c r="GM653">
        <v>-0.1431008930264188</v>
      </c>
      <c r="GN653">
        <v>0.01517067453161526</v>
      </c>
      <c r="GO653">
        <v>0</v>
      </c>
      <c r="GP653">
        <v>0</v>
      </c>
      <c r="GQ653">
        <v>2</v>
      </c>
      <c r="GR653" t="s">
        <v>450</v>
      </c>
      <c r="GS653">
        <v>3.13595</v>
      </c>
      <c r="GT653">
        <v>2.68888</v>
      </c>
      <c r="GU653">
        <v>0.169706</v>
      </c>
      <c r="GV653">
        <v>0.171719</v>
      </c>
      <c r="GW653">
        <v>0.103006</v>
      </c>
      <c r="GX653">
        <v>0.0994082</v>
      </c>
      <c r="GY653">
        <v>26399.9</v>
      </c>
      <c r="GZ653">
        <v>26386.2</v>
      </c>
      <c r="HA653">
        <v>29555.7</v>
      </c>
      <c r="HB653">
        <v>29438.6</v>
      </c>
      <c r="HC653">
        <v>35025</v>
      </c>
      <c r="HD653">
        <v>35117.2</v>
      </c>
      <c r="HE653">
        <v>41587.6</v>
      </c>
      <c r="HF653">
        <v>41825.1</v>
      </c>
      <c r="HG653">
        <v>1.9286</v>
      </c>
      <c r="HH653">
        <v>1.89102</v>
      </c>
      <c r="HI653">
        <v>0.115372</v>
      </c>
      <c r="HJ653">
        <v>0</v>
      </c>
      <c r="HK653">
        <v>28.1324</v>
      </c>
      <c r="HL653">
        <v>999.9</v>
      </c>
      <c r="HM653">
        <v>52.9</v>
      </c>
      <c r="HN653">
        <v>31.1</v>
      </c>
      <c r="HO653">
        <v>26.3818</v>
      </c>
      <c r="HP653">
        <v>61.8089</v>
      </c>
      <c r="HQ653">
        <v>25.6971</v>
      </c>
      <c r="HR653">
        <v>1</v>
      </c>
      <c r="HS653">
        <v>0.0558943</v>
      </c>
      <c r="HT653">
        <v>-0.468426</v>
      </c>
      <c r="HU653">
        <v>20.3408</v>
      </c>
      <c r="HV653">
        <v>5.21819</v>
      </c>
      <c r="HW653">
        <v>12.0123</v>
      </c>
      <c r="HX653">
        <v>4.9894</v>
      </c>
      <c r="HY653">
        <v>3.288</v>
      </c>
      <c r="HZ653">
        <v>9999</v>
      </c>
      <c r="IA653">
        <v>9999</v>
      </c>
      <c r="IB653">
        <v>9999</v>
      </c>
      <c r="IC653">
        <v>7.6</v>
      </c>
      <c r="ID653">
        <v>1.86758</v>
      </c>
      <c r="IE653">
        <v>1.86673</v>
      </c>
      <c r="IF653">
        <v>1.86602</v>
      </c>
      <c r="IG653">
        <v>1.866</v>
      </c>
      <c r="IH653">
        <v>1.86785</v>
      </c>
      <c r="II653">
        <v>1.87027</v>
      </c>
      <c r="IJ653">
        <v>1.86894</v>
      </c>
      <c r="IK653">
        <v>1.87042</v>
      </c>
      <c r="IL653">
        <v>0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-0.851</v>
      </c>
      <c r="IZ653">
        <v>0.1158</v>
      </c>
      <c r="JA653">
        <v>-0.08430758455233166</v>
      </c>
      <c r="JB653">
        <v>-0.0005046786976645747</v>
      </c>
      <c r="JC653">
        <v>-2.788243218172637E-07</v>
      </c>
      <c r="JD653">
        <v>-1.458253586176284E-11</v>
      </c>
      <c r="JE653">
        <v>-0.06436460862781151</v>
      </c>
      <c r="JF653">
        <v>-0.004978686969522418</v>
      </c>
      <c r="JG653">
        <v>0.0008967905392753483</v>
      </c>
      <c r="JH653">
        <v>-1.433903952826167E-05</v>
      </c>
      <c r="JI653">
        <v>4</v>
      </c>
      <c r="JJ653">
        <v>2332</v>
      </c>
      <c r="JK653">
        <v>1</v>
      </c>
      <c r="JL653">
        <v>26</v>
      </c>
      <c r="JM653">
        <v>193011.9</v>
      </c>
      <c r="JN653">
        <v>193012</v>
      </c>
      <c r="JO653">
        <v>2.10693</v>
      </c>
      <c r="JP653">
        <v>2.25342</v>
      </c>
      <c r="JQ653">
        <v>1.39648</v>
      </c>
      <c r="JR653">
        <v>2.34863</v>
      </c>
      <c r="JS653">
        <v>1.49536</v>
      </c>
      <c r="JT653">
        <v>2.52075</v>
      </c>
      <c r="JU653">
        <v>36.4578</v>
      </c>
      <c r="JV653">
        <v>24.0612</v>
      </c>
      <c r="JW653">
        <v>18</v>
      </c>
      <c r="JX653">
        <v>490.007</v>
      </c>
      <c r="JY653">
        <v>456.389</v>
      </c>
      <c r="JZ653">
        <v>27.9347</v>
      </c>
      <c r="KA653">
        <v>28.313</v>
      </c>
      <c r="KB653">
        <v>30.0002</v>
      </c>
      <c r="KC653">
        <v>28.2004</v>
      </c>
      <c r="KD653">
        <v>28.1343</v>
      </c>
      <c r="KE653">
        <v>42.212</v>
      </c>
      <c r="KF653">
        <v>23.9957</v>
      </c>
      <c r="KG653">
        <v>81.7264</v>
      </c>
      <c r="KH653">
        <v>27.924</v>
      </c>
      <c r="KI653">
        <v>1021.92</v>
      </c>
      <c r="KJ653">
        <v>22.069</v>
      </c>
      <c r="KK653">
        <v>101.009</v>
      </c>
      <c r="KL653">
        <v>100.574</v>
      </c>
    </row>
    <row r="654" spans="1:298">
      <c r="A654">
        <v>638</v>
      </c>
      <c r="B654">
        <v>1758828147.5</v>
      </c>
      <c r="C654">
        <v>15112.40000009537</v>
      </c>
      <c r="D654" t="s">
        <v>1726</v>
      </c>
      <c r="E654" t="s">
        <v>1727</v>
      </c>
      <c r="F654">
        <v>5</v>
      </c>
      <c r="G654" t="s">
        <v>1605</v>
      </c>
      <c r="H654" t="s">
        <v>437</v>
      </c>
      <c r="I654" t="s">
        <v>438</v>
      </c>
      <c r="J654">
        <v>1758828139.714286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1032.254448643606</v>
      </c>
      <c r="AL654">
        <v>1007.996272727273</v>
      </c>
      <c r="AM654">
        <v>3.431441823392126</v>
      </c>
      <c r="AN654">
        <v>65.06514289948227</v>
      </c>
      <c r="AO654">
        <f>(AQ654 - AP654 + DZ654*1E3/(8.314*(EB654+273.15)) * AS654/DY654 * AR654) * DY654/(100*DM654) * 1000/(1000 - AQ654)</f>
        <v>0</v>
      </c>
      <c r="AP654">
        <v>21.99254874398288</v>
      </c>
      <c r="AQ654">
        <v>22.72489636363635</v>
      </c>
      <c r="AR654">
        <v>1.106840679099052E-05</v>
      </c>
      <c r="AS654">
        <v>107.7905059433307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1.91</v>
      </c>
      <c r="DN654">
        <v>0.5</v>
      </c>
      <c r="DO654" t="s">
        <v>440</v>
      </c>
      <c r="DP654">
        <v>2</v>
      </c>
      <c r="DQ654" t="b">
        <v>1</v>
      </c>
      <c r="DR654">
        <v>1758828139.714286</v>
      </c>
      <c r="DS654">
        <v>960.6836785714286</v>
      </c>
      <c r="DT654">
        <v>993.8294642857144</v>
      </c>
      <c r="DU654">
        <v>22.71601785714286</v>
      </c>
      <c r="DV654">
        <v>21.98518571428571</v>
      </c>
      <c r="DW654">
        <v>961.5240714285716</v>
      </c>
      <c r="DX654">
        <v>22.60037142857144</v>
      </c>
      <c r="DY654">
        <v>499.9929285714285</v>
      </c>
      <c r="DZ654">
        <v>90.97615357142855</v>
      </c>
      <c r="EA654">
        <v>0.02864190714285714</v>
      </c>
      <c r="EB654">
        <v>29.50269285714285</v>
      </c>
      <c r="EC654">
        <v>30.00985</v>
      </c>
      <c r="ED654">
        <v>999.9000000000002</v>
      </c>
      <c r="EE654">
        <v>0</v>
      </c>
      <c r="EF654">
        <v>0</v>
      </c>
      <c r="EG654">
        <v>9984.660714285714</v>
      </c>
      <c r="EH654">
        <v>0</v>
      </c>
      <c r="EI654">
        <v>11.62713571428571</v>
      </c>
      <c r="EJ654">
        <v>-33.14571428571429</v>
      </c>
      <c r="EK654">
        <v>983.0140714285715</v>
      </c>
      <c r="EL654">
        <v>1016.170785714286</v>
      </c>
      <c r="EM654">
        <v>0.7308327857142858</v>
      </c>
      <c r="EN654">
        <v>993.8294642857144</v>
      </c>
      <c r="EO654">
        <v>21.98518571428571</v>
      </c>
      <c r="EP654">
        <v>2.066616071428572</v>
      </c>
      <c r="EQ654">
        <v>2.000127857142857</v>
      </c>
      <c r="ER654">
        <v>17.96417142857143</v>
      </c>
      <c r="ES654">
        <v>17.44534285714286</v>
      </c>
      <c r="ET654">
        <v>2000.0225</v>
      </c>
      <c r="EU654">
        <v>0.9800001785714284</v>
      </c>
      <c r="EV654">
        <v>0.01999976071428571</v>
      </c>
      <c r="EW654">
        <v>0</v>
      </c>
      <c r="EX654">
        <v>260.5074285714285</v>
      </c>
      <c r="EY654">
        <v>5.00097</v>
      </c>
      <c r="EZ654">
        <v>5311.210357142858</v>
      </c>
      <c r="FA654">
        <v>16707.75714285714</v>
      </c>
      <c r="FB654">
        <v>40.33</v>
      </c>
      <c r="FC654">
        <v>40.68699999999999</v>
      </c>
      <c r="FD654">
        <v>40.25</v>
      </c>
      <c r="FE654">
        <v>40.30757142857142</v>
      </c>
      <c r="FF654">
        <v>40.875</v>
      </c>
      <c r="FG654">
        <v>1955.1225</v>
      </c>
      <c r="FH654">
        <v>39.9</v>
      </c>
      <c r="FI654">
        <v>0</v>
      </c>
      <c r="FJ654">
        <v>1758828148.8</v>
      </c>
      <c r="FK654">
        <v>0</v>
      </c>
      <c r="FL654">
        <v>260.48328</v>
      </c>
      <c r="FM654">
        <v>-0.3126153983847748</v>
      </c>
      <c r="FN654">
        <v>4.313076964320467</v>
      </c>
      <c r="FO654">
        <v>5311.2944</v>
      </c>
      <c r="FP654">
        <v>15</v>
      </c>
      <c r="FQ654">
        <v>0</v>
      </c>
      <c r="FR654" t="s">
        <v>441</v>
      </c>
      <c r="FS654">
        <v>1747247426.5</v>
      </c>
      <c r="FT654">
        <v>1747247420.5</v>
      </c>
      <c r="FU654">
        <v>0</v>
      </c>
      <c r="FV654">
        <v>1.027</v>
      </c>
      <c r="FW654">
        <v>0.031</v>
      </c>
      <c r="FX654">
        <v>0.02</v>
      </c>
      <c r="FY654">
        <v>0.05</v>
      </c>
      <c r="FZ654">
        <v>420</v>
      </c>
      <c r="GA654">
        <v>16</v>
      </c>
      <c r="GB654">
        <v>0.01</v>
      </c>
      <c r="GC654">
        <v>0.1</v>
      </c>
      <c r="GD654">
        <v>-33.15044146341464</v>
      </c>
      <c r="GE654">
        <v>-0.2687602787456703</v>
      </c>
      <c r="GF654">
        <v>0.09119309980210642</v>
      </c>
      <c r="GG654">
        <v>0</v>
      </c>
      <c r="GH654">
        <v>260.4690294117647</v>
      </c>
      <c r="GI654">
        <v>0.3069365902195215</v>
      </c>
      <c r="GJ654">
        <v>0.2144528585650264</v>
      </c>
      <c r="GK654">
        <v>-1</v>
      </c>
      <c r="GL654">
        <v>0.7376375609756097</v>
      </c>
      <c r="GM654">
        <v>-0.1057368710801388</v>
      </c>
      <c r="GN654">
        <v>0.01295295004923548</v>
      </c>
      <c r="GO654">
        <v>0</v>
      </c>
      <c r="GP654">
        <v>0</v>
      </c>
      <c r="GQ654">
        <v>2</v>
      </c>
      <c r="GR654" t="s">
        <v>450</v>
      </c>
      <c r="GS654">
        <v>3.13597</v>
      </c>
      <c r="GT654">
        <v>2.68901</v>
      </c>
      <c r="GU654">
        <v>0.171593</v>
      </c>
      <c r="GV654">
        <v>0.173557</v>
      </c>
      <c r="GW654">
        <v>0.103018</v>
      </c>
      <c r="GX654">
        <v>0.09943490000000001</v>
      </c>
      <c r="GY654">
        <v>26340</v>
      </c>
      <c r="GZ654">
        <v>26327.7</v>
      </c>
      <c r="HA654">
        <v>29555.9</v>
      </c>
      <c r="HB654">
        <v>29438.7</v>
      </c>
      <c r="HC654">
        <v>35025.2</v>
      </c>
      <c r="HD654">
        <v>35116.2</v>
      </c>
      <c r="HE654">
        <v>41588.4</v>
      </c>
      <c r="HF654">
        <v>41825</v>
      </c>
      <c r="HG654">
        <v>1.9287</v>
      </c>
      <c r="HH654">
        <v>1.89128</v>
      </c>
      <c r="HI654">
        <v>0.115596</v>
      </c>
      <c r="HJ654">
        <v>0</v>
      </c>
      <c r="HK654">
        <v>28.1294</v>
      </c>
      <c r="HL654">
        <v>999.9</v>
      </c>
      <c r="HM654">
        <v>52.9</v>
      </c>
      <c r="HN654">
        <v>31.1</v>
      </c>
      <c r="HO654">
        <v>26.3829</v>
      </c>
      <c r="HP654">
        <v>62.0289</v>
      </c>
      <c r="HQ654">
        <v>25.621</v>
      </c>
      <c r="HR654">
        <v>1</v>
      </c>
      <c r="HS654">
        <v>0.0557673</v>
      </c>
      <c r="HT654">
        <v>-0.383023</v>
      </c>
      <c r="HU654">
        <v>20.341</v>
      </c>
      <c r="HV654">
        <v>5.21774</v>
      </c>
      <c r="HW654">
        <v>12.0122</v>
      </c>
      <c r="HX654">
        <v>4.98925</v>
      </c>
      <c r="HY654">
        <v>3.28818</v>
      </c>
      <c r="HZ654">
        <v>9999</v>
      </c>
      <c r="IA654">
        <v>9999</v>
      </c>
      <c r="IB654">
        <v>9999</v>
      </c>
      <c r="IC654">
        <v>7.6</v>
      </c>
      <c r="ID654">
        <v>1.86761</v>
      </c>
      <c r="IE654">
        <v>1.86675</v>
      </c>
      <c r="IF654">
        <v>1.86601</v>
      </c>
      <c r="IG654">
        <v>1.866</v>
      </c>
      <c r="IH654">
        <v>1.86786</v>
      </c>
      <c r="II654">
        <v>1.87027</v>
      </c>
      <c r="IJ654">
        <v>1.86891</v>
      </c>
      <c r="IK654">
        <v>1.87042</v>
      </c>
      <c r="IL654">
        <v>0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-0.868</v>
      </c>
      <c r="IZ654">
        <v>0.1158</v>
      </c>
      <c r="JA654">
        <v>-0.08430758455233166</v>
      </c>
      <c r="JB654">
        <v>-0.0005046786976645747</v>
      </c>
      <c r="JC654">
        <v>-2.788243218172637E-07</v>
      </c>
      <c r="JD654">
        <v>-1.458253586176284E-11</v>
      </c>
      <c r="JE654">
        <v>-0.06436460862781151</v>
      </c>
      <c r="JF654">
        <v>-0.004978686969522418</v>
      </c>
      <c r="JG654">
        <v>0.0008967905392753483</v>
      </c>
      <c r="JH654">
        <v>-1.433903952826167E-05</v>
      </c>
      <c r="JI654">
        <v>4</v>
      </c>
      <c r="JJ654">
        <v>2332</v>
      </c>
      <c r="JK654">
        <v>1</v>
      </c>
      <c r="JL654">
        <v>26</v>
      </c>
      <c r="JM654">
        <v>193012</v>
      </c>
      <c r="JN654">
        <v>193012.1</v>
      </c>
      <c r="JO654">
        <v>2.13257</v>
      </c>
      <c r="JP654">
        <v>2.24365</v>
      </c>
      <c r="JQ654">
        <v>1.39648</v>
      </c>
      <c r="JR654">
        <v>2.34863</v>
      </c>
      <c r="JS654">
        <v>1.49536</v>
      </c>
      <c r="JT654">
        <v>2.60132</v>
      </c>
      <c r="JU654">
        <v>36.4578</v>
      </c>
      <c r="JV654">
        <v>24.07</v>
      </c>
      <c r="JW654">
        <v>18</v>
      </c>
      <c r="JX654">
        <v>490.05</v>
      </c>
      <c r="JY654">
        <v>456.545</v>
      </c>
      <c r="JZ654">
        <v>27.9298</v>
      </c>
      <c r="KA654">
        <v>28.313</v>
      </c>
      <c r="KB654">
        <v>30.0001</v>
      </c>
      <c r="KC654">
        <v>28.198</v>
      </c>
      <c r="KD654">
        <v>28.1342</v>
      </c>
      <c r="KE654">
        <v>42.8043</v>
      </c>
      <c r="KF654">
        <v>23.7237</v>
      </c>
      <c r="KG654">
        <v>81.7264</v>
      </c>
      <c r="KH654">
        <v>27.9118</v>
      </c>
      <c r="KI654">
        <v>1041.98</v>
      </c>
      <c r="KJ654">
        <v>22.072</v>
      </c>
      <c r="KK654">
        <v>101.01</v>
      </c>
      <c r="KL654">
        <v>100.574</v>
      </c>
    </row>
    <row r="655" spans="1:298">
      <c r="A655">
        <v>639</v>
      </c>
      <c r="B655">
        <v>1758828152.5</v>
      </c>
      <c r="C655">
        <v>15117.40000009537</v>
      </c>
      <c r="D655" t="s">
        <v>1728</v>
      </c>
      <c r="E655" t="s">
        <v>1729</v>
      </c>
      <c r="F655">
        <v>5</v>
      </c>
      <c r="G655" t="s">
        <v>1605</v>
      </c>
      <c r="H655" t="s">
        <v>437</v>
      </c>
      <c r="I655" t="s">
        <v>438</v>
      </c>
      <c r="J655">
        <v>1758828145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1049.445477874893</v>
      </c>
      <c r="AL655">
        <v>1025.099393939393</v>
      </c>
      <c r="AM655">
        <v>3.419426959232811</v>
      </c>
      <c r="AN655">
        <v>65.06514289948227</v>
      </c>
      <c r="AO655">
        <f>(AQ655 - AP655 + DZ655*1E3/(8.314*(EB655+273.15)) * AS655/DY655 * AR655) * DY655/(100*DM655) * 1000/(1000 - AQ655)</f>
        <v>0</v>
      </c>
      <c r="AP655">
        <v>22.04638556945097</v>
      </c>
      <c r="AQ655">
        <v>22.73565696969696</v>
      </c>
      <c r="AR655">
        <v>3.385338544151187E-05</v>
      </c>
      <c r="AS655">
        <v>107.7905059433307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1.91</v>
      </c>
      <c r="DN655">
        <v>0.5</v>
      </c>
      <c r="DO655" t="s">
        <v>440</v>
      </c>
      <c r="DP655">
        <v>2</v>
      </c>
      <c r="DQ655" t="b">
        <v>1</v>
      </c>
      <c r="DR655">
        <v>1758828145</v>
      </c>
      <c r="DS655">
        <v>978.362037037037</v>
      </c>
      <c r="DT655">
        <v>1011.576814814815</v>
      </c>
      <c r="DU655">
        <v>22.72285185185185</v>
      </c>
      <c r="DV655">
        <v>22.00825185185186</v>
      </c>
      <c r="DW655">
        <v>979.2217777777777</v>
      </c>
      <c r="DX655">
        <v>22.60711111111111</v>
      </c>
      <c r="DY655">
        <v>499.9942222222222</v>
      </c>
      <c r="DZ655">
        <v>90.97598518518519</v>
      </c>
      <c r="EA655">
        <v>0.02876931851851852</v>
      </c>
      <c r="EB655">
        <v>29.50335555555555</v>
      </c>
      <c r="EC655">
        <v>30.01352962962963</v>
      </c>
      <c r="ED655">
        <v>999.9000000000001</v>
      </c>
      <c r="EE655">
        <v>0</v>
      </c>
      <c r="EF655">
        <v>0</v>
      </c>
      <c r="EG655">
        <v>9984.42037037037</v>
      </c>
      <c r="EH655">
        <v>0</v>
      </c>
      <c r="EI655">
        <v>11.63092222222222</v>
      </c>
      <c r="EJ655">
        <v>-33.21468888888889</v>
      </c>
      <c r="EK655">
        <v>1001.110740740741</v>
      </c>
      <c r="EL655">
        <v>1034.341851851852</v>
      </c>
      <c r="EM655">
        <v>0.7146015555555557</v>
      </c>
      <c r="EN655">
        <v>1011.576814814815</v>
      </c>
      <c r="EO655">
        <v>22.00825185185186</v>
      </c>
      <c r="EP655">
        <v>2.067233333333333</v>
      </c>
      <c r="EQ655">
        <v>2.002222222222222</v>
      </c>
      <c r="ER655">
        <v>17.96892222222222</v>
      </c>
      <c r="ES655">
        <v>17.4618962962963</v>
      </c>
      <c r="ET655">
        <v>2000.056296296296</v>
      </c>
      <c r="EU655">
        <v>0.9800005555555555</v>
      </c>
      <c r="EV655">
        <v>0.0199993962962963</v>
      </c>
      <c r="EW655">
        <v>0</v>
      </c>
      <c r="EX655">
        <v>260.5191851851852</v>
      </c>
      <c r="EY655">
        <v>5.00097</v>
      </c>
      <c r="EZ655">
        <v>5311.568518518518</v>
      </c>
      <c r="FA655">
        <v>16708.03333333333</v>
      </c>
      <c r="FB655">
        <v>40.33066666666667</v>
      </c>
      <c r="FC655">
        <v>40.68699999999999</v>
      </c>
      <c r="FD655">
        <v>40.25</v>
      </c>
      <c r="FE655">
        <v>40.31199999999999</v>
      </c>
      <c r="FF655">
        <v>40.875</v>
      </c>
      <c r="FG655">
        <v>1955.156296296296</v>
      </c>
      <c r="FH655">
        <v>39.9</v>
      </c>
      <c r="FI655">
        <v>0</v>
      </c>
      <c r="FJ655">
        <v>1758828153.6</v>
      </c>
      <c r="FK655">
        <v>0</v>
      </c>
      <c r="FL655">
        <v>260.5006</v>
      </c>
      <c r="FM655">
        <v>-0.1774615508391757</v>
      </c>
      <c r="FN655">
        <v>4.193846184278032</v>
      </c>
      <c r="FO655">
        <v>5311.570400000001</v>
      </c>
      <c r="FP655">
        <v>15</v>
      </c>
      <c r="FQ655">
        <v>0</v>
      </c>
      <c r="FR655" t="s">
        <v>441</v>
      </c>
      <c r="FS655">
        <v>1747247426.5</v>
      </c>
      <c r="FT655">
        <v>1747247420.5</v>
      </c>
      <c r="FU655">
        <v>0</v>
      </c>
      <c r="FV655">
        <v>1.027</v>
      </c>
      <c r="FW655">
        <v>0.031</v>
      </c>
      <c r="FX655">
        <v>0.02</v>
      </c>
      <c r="FY655">
        <v>0.05</v>
      </c>
      <c r="FZ655">
        <v>420</v>
      </c>
      <c r="GA655">
        <v>16</v>
      </c>
      <c r="GB655">
        <v>0.01</v>
      </c>
      <c r="GC655">
        <v>0.1</v>
      </c>
      <c r="GD655">
        <v>-33.16394878048781</v>
      </c>
      <c r="GE655">
        <v>-0.6097839721254782</v>
      </c>
      <c r="GF655">
        <v>0.0905840806612532</v>
      </c>
      <c r="GG655">
        <v>0</v>
      </c>
      <c r="GH655">
        <v>260.4839705882354</v>
      </c>
      <c r="GI655">
        <v>-0.0146524086727344</v>
      </c>
      <c r="GJ655">
        <v>0.1854927436814605</v>
      </c>
      <c r="GK655">
        <v>-1</v>
      </c>
      <c r="GL655">
        <v>0.7236554634146342</v>
      </c>
      <c r="GM655">
        <v>-0.1562277282229962</v>
      </c>
      <c r="GN655">
        <v>0.01976262587975839</v>
      </c>
      <c r="GO655">
        <v>0</v>
      </c>
      <c r="GP655">
        <v>0</v>
      </c>
      <c r="GQ655">
        <v>2</v>
      </c>
      <c r="GR655" t="s">
        <v>450</v>
      </c>
      <c r="GS655">
        <v>3.1359</v>
      </c>
      <c r="GT655">
        <v>2.68899</v>
      </c>
      <c r="GU655">
        <v>0.173457</v>
      </c>
      <c r="GV655">
        <v>0.17537</v>
      </c>
      <c r="GW655">
        <v>0.10306</v>
      </c>
      <c r="GX655">
        <v>0.09964240000000001</v>
      </c>
      <c r="GY655">
        <v>26280.3</v>
      </c>
      <c r="GZ655">
        <v>26269.8</v>
      </c>
      <c r="HA655">
        <v>29555.5</v>
      </c>
      <c r="HB655">
        <v>29438.6</v>
      </c>
      <c r="HC655">
        <v>35023</v>
      </c>
      <c r="HD655">
        <v>35107.8</v>
      </c>
      <c r="HE655">
        <v>41587.7</v>
      </c>
      <c r="HF655">
        <v>41824.7</v>
      </c>
      <c r="HG655">
        <v>1.92852</v>
      </c>
      <c r="HH655">
        <v>1.89142</v>
      </c>
      <c r="HI655">
        <v>0.116341</v>
      </c>
      <c r="HJ655">
        <v>0</v>
      </c>
      <c r="HK655">
        <v>28.1264</v>
      </c>
      <c r="HL655">
        <v>999.9</v>
      </c>
      <c r="HM655">
        <v>52.9</v>
      </c>
      <c r="HN655">
        <v>31.1</v>
      </c>
      <c r="HO655">
        <v>26.3844</v>
      </c>
      <c r="HP655">
        <v>61.9189</v>
      </c>
      <c r="HQ655">
        <v>25.8253</v>
      </c>
      <c r="HR655">
        <v>1</v>
      </c>
      <c r="HS655">
        <v>0.0558054</v>
      </c>
      <c r="HT655">
        <v>-0.337323</v>
      </c>
      <c r="HU655">
        <v>20.3412</v>
      </c>
      <c r="HV655">
        <v>5.21729</v>
      </c>
      <c r="HW655">
        <v>12.0117</v>
      </c>
      <c r="HX655">
        <v>4.9891</v>
      </c>
      <c r="HY655">
        <v>3.28798</v>
      </c>
      <c r="HZ655">
        <v>9999</v>
      </c>
      <c r="IA655">
        <v>9999</v>
      </c>
      <c r="IB655">
        <v>9999</v>
      </c>
      <c r="IC655">
        <v>7.6</v>
      </c>
      <c r="ID655">
        <v>1.86757</v>
      </c>
      <c r="IE655">
        <v>1.86674</v>
      </c>
      <c r="IF655">
        <v>1.866</v>
      </c>
      <c r="IG655">
        <v>1.866</v>
      </c>
      <c r="IH655">
        <v>1.86784</v>
      </c>
      <c r="II655">
        <v>1.87027</v>
      </c>
      <c r="IJ655">
        <v>1.86891</v>
      </c>
      <c r="IK655">
        <v>1.87042</v>
      </c>
      <c r="IL655">
        <v>0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-0.89</v>
      </c>
      <c r="IZ655">
        <v>0.1159</v>
      </c>
      <c r="JA655">
        <v>-0.08430758455233166</v>
      </c>
      <c r="JB655">
        <v>-0.0005046786976645747</v>
      </c>
      <c r="JC655">
        <v>-2.788243218172637E-07</v>
      </c>
      <c r="JD655">
        <v>-1.458253586176284E-11</v>
      </c>
      <c r="JE655">
        <v>-0.06436460862781151</v>
      </c>
      <c r="JF655">
        <v>-0.004978686969522418</v>
      </c>
      <c r="JG655">
        <v>0.0008967905392753483</v>
      </c>
      <c r="JH655">
        <v>-1.433903952826167E-05</v>
      </c>
      <c r="JI655">
        <v>4</v>
      </c>
      <c r="JJ655">
        <v>2332</v>
      </c>
      <c r="JK655">
        <v>1</v>
      </c>
      <c r="JL655">
        <v>26</v>
      </c>
      <c r="JM655">
        <v>193012.1</v>
      </c>
      <c r="JN655">
        <v>193012.2</v>
      </c>
      <c r="JO655">
        <v>2.16309</v>
      </c>
      <c r="JP655">
        <v>2.25342</v>
      </c>
      <c r="JQ655">
        <v>1.39771</v>
      </c>
      <c r="JR655">
        <v>2.34497</v>
      </c>
      <c r="JS655">
        <v>1.49536</v>
      </c>
      <c r="JT655">
        <v>2.63062</v>
      </c>
      <c r="JU655">
        <v>36.4578</v>
      </c>
      <c r="JV655">
        <v>24.0612</v>
      </c>
      <c r="JW655">
        <v>18</v>
      </c>
      <c r="JX655">
        <v>489.94</v>
      </c>
      <c r="JY655">
        <v>456.64</v>
      </c>
      <c r="JZ655">
        <v>27.9123</v>
      </c>
      <c r="KA655">
        <v>28.313</v>
      </c>
      <c r="KB655">
        <v>30.0001</v>
      </c>
      <c r="KC655">
        <v>28.198</v>
      </c>
      <c r="KD655">
        <v>28.1342</v>
      </c>
      <c r="KE655">
        <v>43.3402</v>
      </c>
      <c r="KF655">
        <v>23.7237</v>
      </c>
      <c r="KG655">
        <v>81.7264</v>
      </c>
      <c r="KH655">
        <v>27.8975</v>
      </c>
      <c r="KI655">
        <v>1055.42</v>
      </c>
      <c r="KJ655">
        <v>22.0631</v>
      </c>
      <c r="KK655">
        <v>101.008</v>
      </c>
      <c r="KL655">
        <v>100.573</v>
      </c>
    </row>
    <row r="656" spans="1:298">
      <c r="A656">
        <v>640</v>
      </c>
      <c r="B656">
        <v>1758828157.5</v>
      </c>
      <c r="C656">
        <v>15122.40000009537</v>
      </c>
      <c r="D656" t="s">
        <v>1730</v>
      </c>
      <c r="E656" t="s">
        <v>1731</v>
      </c>
      <c r="F656">
        <v>5</v>
      </c>
      <c r="G656" t="s">
        <v>1605</v>
      </c>
      <c r="H656" t="s">
        <v>437</v>
      </c>
      <c r="I656" t="s">
        <v>438</v>
      </c>
      <c r="J656">
        <v>1758828149.714286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1066.356478636882</v>
      </c>
      <c r="AL656">
        <v>1042.166727272728</v>
      </c>
      <c r="AM656">
        <v>3.401081191623232</v>
      </c>
      <c r="AN656">
        <v>65.06514289948227</v>
      </c>
      <c r="AO656">
        <f>(AQ656 - AP656 + DZ656*1E3/(8.314*(EB656+273.15)) * AS656/DY656 * AR656) * DY656/(100*DM656) * 1000/(1000 - AQ656)</f>
        <v>0</v>
      </c>
      <c r="AP656">
        <v>22.0725951461283</v>
      </c>
      <c r="AQ656">
        <v>22.75966424242423</v>
      </c>
      <c r="AR656">
        <v>0.003023249194836288</v>
      </c>
      <c r="AS656">
        <v>107.7905059433307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1.91</v>
      </c>
      <c r="DN656">
        <v>0.5</v>
      </c>
      <c r="DO656" t="s">
        <v>440</v>
      </c>
      <c r="DP656">
        <v>2</v>
      </c>
      <c r="DQ656" t="b">
        <v>1</v>
      </c>
      <c r="DR656">
        <v>1758828149.714286</v>
      </c>
      <c r="DS656">
        <v>994.1484285714287</v>
      </c>
      <c r="DT656">
        <v>1027.300714285714</v>
      </c>
      <c r="DU656">
        <v>22.73364999999999</v>
      </c>
      <c r="DV656">
        <v>22.03340714285714</v>
      </c>
      <c r="DW656">
        <v>995.0258928571428</v>
      </c>
      <c r="DX656">
        <v>22.61775714285715</v>
      </c>
      <c r="DY656">
        <v>499.9982142857143</v>
      </c>
      <c r="DZ656">
        <v>90.97553571428571</v>
      </c>
      <c r="EA656">
        <v>0.02876550357142857</v>
      </c>
      <c r="EB656">
        <v>29.50260357142857</v>
      </c>
      <c r="EC656">
        <v>30.01797142857143</v>
      </c>
      <c r="ED656">
        <v>999.9000000000002</v>
      </c>
      <c r="EE656">
        <v>0</v>
      </c>
      <c r="EF656">
        <v>0</v>
      </c>
      <c r="EG656">
        <v>9991.201428571429</v>
      </c>
      <c r="EH656">
        <v>0</v>
      </c>
      <c r="EI656">
        <v>11.63106785714286</v>
      </c>
      <c r="EJ656">
        <v>-33.15169285714286</v>
      </c>
      <c r="EK656">
        <v>1017.275571428572</v>
      </c>
      <c r="EL656">
        <v>1050.446428571429</v>
      </c>
      <c r="EM656">
        <v>0.7002378214285715</v>
      </c>
      <c r="EN656">
        <v>1027.300714285714</v>
      </c>
      <c r="EO656">
        <v>22.03340714285714</v>
      </c>
      <c r="EP656">
        <v>2.068205357142857</v>
      </c>
      <c r="EQ656">
        <v>2.0045</v>
      </c>
      <c r="ER656">
        <v>17.97639285714286</v>
      </c>
      <c r="ES656">
        <v>17.47990357142857</v>
      </c>
      <c r="ET656">
        <v>2000.050357142858</v>
      </c>
      <c r="EU656">
        <v>0.9800004999999999</v>
      </c>
      <c r="EV656">
        <v>0.01999945</v>
      </c>
      <c r="EW656">
        <v>0</v>
      </c>
      <c r="EX656">
        <v>260.557</v>
      </c>
      <c r="EY656">
        <v>5.00097</v>
      </c>
      <c r="EZ656">
        <v>5311.835714285714</v>
      </c>
      <c r="FA656">
        <v>16707.98571428571</v>
      </c>
      <c r="FB656">
        <v>40.33224999999999</v>
      </c>
      <c r="FC656">
        <v>40.68699999999999</v>
      </c>
      <c r="FD656">
        <v>40.25</v>
      </c>
      <c r="FE656">
        <v>40.31199999999999</v>
      </c>
      <c r="FF656">
        <v>40.875</v>
      </c>
      <c r="FG656">
        <v>1955.150357142857</v>
      </c>
      <c r="FH656">
        <v>39.9</v>
      </c>
      <c r="FI656">
        <v>0</v>
      </c>
      <c r="FJ656">
        <v>1758828159</v>
      </c>
      <c r="FK656">
        <v>0</v>
      </c>
      <c r="FL656">
        <v>260.5542307692307</v>
      </c>
      <c r="FM656">
        <v>0.7172649519209692</v>
      </c>
      <c r="FN656">
        <v>2.230769229885389</v>
      </c>
      <c r="FO656">
        <v>5311.812692307692</v>
      </c>
      <c r="FP656">
        <v>15</v>
      </c>
      <c r="FQ656">
        <v>0</v>
      </c>
      <c r="FR656" t="s">
        <v>441</v>
      </c>
      <c r="FS656">
        <v>1747247426.5</v>
      </c>
      <c r="FT656">
        <v>1747247420.5</v>
      </c>
      <c r="FU656">
        <v>0</v>
      </c>
      <c r="FV656">
        <v>1.027</v>
      </c>
      <c r="FW656">
        <v>0.031</v>
      </c>
      <c r="FX656">
        <v>0.02</v>
      </c>
      <c r="FY656">
        <v>0.05</v>
      </c>
      <c r="FZ656">
        <v>420</v>
      </c>
      <c r="GA656">
        <v>16</v>
      </c>
      <c r="GB656">
        <v>0.01</v>
      </c>
      <c r="GC656">
        <v>0.1</v>
      </c>
      <c r="GD656">
        <v>-33.17533999999999</v>
      </c>
      <c r="GE656">
        <v>0.5121073170731838</v>
      </c>
      <c r="GF656">
        <v>0.08950999050385346</v>
      </c>
      <c r="GG656">
        <v>0</v>
      </c>
      <c r="GH656">
        <v>260.5284117647058</v>
      </c>
      <c r="GI656">
        <v>0.4764553048371001</v>
      </c>
      <c r="GJ656">
        <v>0.2280020791503518</v>
      </c>
      <c r="GK656">
        <v>-1</v>
      </c>
      <c r="GL656">
        <v>0.70636995</v>
      </c>
      <c r="GM656">
        <v>-0.2080147542213893</v>
      </c>
      <c r="GN656">
        <v>0.02388835889293152</v>
      </c>
      <c r="GO656">
        <v>0</v>
      </c>
      <c r="GP656">
        <v>0</v>
      </c>
      <c r="GQ656">
        <v>2</v>
      </c>
      <c r="GR656" t="s">
        <v>450</v>
      </c>
      <c r="GS656">
        <v>3.1362</v>
      </c>
      <c r="GT656">
        <v>2.68865</v>
      </c>
      <c r="GU656">
        <v>0.175305</v>
      </c>
      <c r="GV656">
        <v>0.177185</v>
      </c>
      <c r="GW656">
        <v>0.103129</v>
      </c>
      <c r="GX656">
        <v>0.09966</v>
      </c>
      <c r="GY656">
        <v>26221.9</v>
      </c>
      <c r="GZ656">
        <v>26211.9</v>
      </c>
      <c r="HA656">
        <v>29555.9</v>
      </c>
      <c r="HB656">
        <v>29438.5</v>
      </c>
      <c r="HC656">
        <v>35020.7</v>
      </c>
      <c r="HD656">
        <v>35106.8</v>
      </c>
      <c r="HE656">
        <v>41588.2</v>
      </c>
      <c r="HF656">
        <v>41824.4</v>
      </c>
      <c r="HG656">
        <v>1.929</v>
      </c>
      <c r="HH656">
        <v>1.89125</v>
      </c>
      <c r="HI656">
        <v>0.116594</v>
      </c>
      <c r="HJ656">
        <v>0</v>
      </c>
      <c r="HK656">
        <v>28.1245</v>
      </c>
      <c r="HL656">
        <v>999.9</v>
      </c>
      <c r="HM656">
        <v>52.9</v>
      </c>
      <c r="HN656">
        <v>31.1</v>
      </c>
      <c r="HO656">
        <v>26.3845</v>
      </c>
      <c r="HP656">
        <v>61.8389</v>
      </c>
      <c r="HQ656">
        <v>25.7452</v>
      </c>
      <c r="HR656">
        <v>1</v>
      </c>
      <c r="HS656">
        <v>0.0557597</v>
      </c>
      <c r="HT656">
        <v>-0.302124</v>
      </c>
      <c r="HU656">
        <v>20.3414</v>
      </c>
      <c r="HV656">
        <v>5.21699</v>
      </c>
      <c r="HW656">
        <v>12.0104</v>
      </c>
      <c r="HX656">
        <v>4.9891</v>
      </c>
      <c r="HY656">
        <v>3.28788</v>
      </c>
      <c r="HZ656">
        <v>9999</v>
      </c>
      <c r="IA656">
        <v>9999</v>
      </c>
      <c r="IB656">
        <v>9999</v>
      </c>
      <c r="IC656">
        <v>7.6</v>
      </c>
      <c r="ID656">
        <v>1.86757</v>
      </c>
      <c r="IE656">
        <v>1.86675</v>
      </c>
      <c r="IF656">
        <v>1.866</v>
      </c>
      <c r="IG656">
        <v>1.866</v>
      </c>
      <c r="IH656">
        <v>1.86784</v>
      </c>
      <c r="II656">
        <v>1.87027</v>
      </c>
      <c r="IJ656">
        <v>1.86891</v>
      </c>
      <c r="IK656">
        <v>1.87042</v>
      </c>
      <c r="IL656">
        <v>0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-0.91</v>
      </c>
      <c r="IZ656">
        <v>0.1162</v>
      </c>
      <c r="JA656">
        <v>-0.08430758455233166</v>
      </c>
      <c r="JB656">
        <v>-0.0005046786976645747</v>
      </c>
      <c r="JC656">
        <v>-2.788243218172637E-07</v>
      </c>
      <c r="JD656">
        <v>-1.458253586176284E-11</v>
      </c>
      <c r="JE656">
        <v>-0.06436460862781151</v>
      </c>
      <c r="JF656">
        <v>-0.004978686969522418</v>
      </c>
      <c r="JG656">
        <v>0.0008967905392753483</v>
      </c>
      <c r="JH656">
        <v>-1.433903952826167E-05</v>
      </c>
      <c r="JI656">
        <v>4</v>
      </c>
      <c r="JJ656">
        <v>2332</v>
      </c>
      <c r="JK656">
        <v>1</v>
      </c>
      <c r="JL656">
        <v>26</v>
      </c>
      <c r="JM656">
        <v>193012.2</v>
      </c>
      <c r="JN656">
        <v>193012.3</v>
      </c>
      <c r="JO656">
        <v>2.18872</v>
      </c>
      <c r="JP656">
        <v>2.23999</v>
      </c>
      <c r="JQ656">
        <v>1.39648</v>
      </c>
      <c r="JR656">
        <v>2.34375</v>
      </c>
      <c r="JS656">
        <v>1.49536</v>
      </c>
      <c r="JT656">
        <v>2.72095</v>
      </c>
      <c r="JU656">
        <v>36.4578</v>
      </c>
      <c r="JV656">
        <v>24.07</v>
      </c>
      <c r="JW656">
        <v>18</v>
      </c>
      <c r="JX656">
        <v>490.24</v>
      </c>
      <c r="JY656">
        <v>456.511</v>
      </c>
      <c r="JZ656">
        <v>27.8906</v>
      </c>
      <c r="KA656">
        <v>28.313</v>
      </c>
      <c r="KB656">
        <v>30</v>
      </c>
      <c r="KC656">
        <v>28.198</v>
      </c>
      <c r="KD656">
        <v>28.1318</v>
      </c>
      <c r="KE656">
        <v>43.9308</v>
      </c>
      <c r="KF656">
        <v>23.7237</v>
      </c>
      <c r="KG656">
        <v>81.7264</v>
      </c>
      <c r="KH656">
        <v>27.8781</v>
      </c>
      <c r="KI656">
        <v>1075.46</v>
      </c>
      <c r="KJ656">
        <v>22.0599</v>
      </c>
      <c r="KK656">
        <v>101.01</v>
      </c>
      <c r="KL656">
        <v>100.573</v>
      </c>
    </row>
    <row r="657" spans="1:298">
      <c r="A657">
        <v>641</v>
      </c>
      <c r="B657">
        <v>1758828162.5</v>
      </c>
      <c r="C657">
        <v>15127.40000009537</v>
      </c>
      <c r="D657" t="s">
        <v>1732</v>
      </c>
      <c r="E657" t="s">
        <v>1733</v>
      </c>
      <c r="F657">
        <v>5</v>
      </c>
      <c r="G657" t="s">
        <v>1605</v>
      </c>
      <c r="H657" t="s">
        <v>437</v>
      </c>
      <c r="I657" t="s">
        <v>438</v>
      </c>
      <c r="J657">
        <v>1758828155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1083.924998199197</v>
      </c>
      <c r="AL657">
        <v>1059.531575757575</v>
      </c>
      <c r="AM657">
        <v>3.472719399623295</v>
      </c>
      <c r="AN657">
        <v>65.06514289948227</v>
      </c>
      <c r="AO657">
        <f>(AQ657 - AP657 + DZ657*1E3/(8.314*(EB657+273.15)) * AS657/DY657 * AR657) * DY657/(100*DM657) * 1000/(1000 - AQ657)</f>
        <v>0</v>
      </c>
      <c r="AP657">
        <v>22.07533151265527</v>
      </c>
      <c r="AQ657">
        <v>22.77162787878788</v>
      </c>
      <c r="AR657">
        <v>0.0006295743532168055</v>
      </c>
      <c r="AS657">
        <v>107.7905059433307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1.91</v>
      </c>
      <c r="DN657">
        <v>0.5</v>
      </c>
      <c r="DO657" t="s">
        <v>440</v>
      </c>
      <c r="DP657">
        <v>2</v>
      </c>
      <c r="DQ657" t="b">
        <v>1</v>
      </c>
      <c r="DR657">
        <v>1758828155</v>
      </c>
      <c r="DS657">
        <v>1011.854740740741</v>
      </c>
      <c r="DT657">
        <v>1045.058888888889</v>
      </c>
      <c r="DU657">
        <v>22.74851111111111</v>
      </c>
      <c r="DV657">
        <v>22.0621962962963</v>
      </c>
      <c r="DW657">
        <v>1012.751555555556</v>
      </c>
      <c r="DX657">
        <v>22.63242222222222</v>
      </c>
      <c r="DY657">
        <v>499.9978148148148</v>
      </c>
      <c r="DZ657">
        <v>90.97483703703705</v>
      </c>
      <c r="EA657">
        <v>0.02863511851851852</v>
      </c>
      <c r="EB657">
        <v>29.50154814814815</v>
      </c>
      <c r="EC657">
        <v>30.02006296296296</v>
      </c>
      <c r="ED657">
        <v>999.9000000000001</v>
      </c>
      <c r="EE657">
        <v>0</v>
      </c>
      <c r="EF657">
        <v>0</v>
      </c>
      <c r="EG657">
        <v>9991.361851851851</v>
      </c>
      <c r="EH657">
        <v>0</v>
      </c>
      <c r="EI657">
        <v>11.635</v>
      </c>
      <c r="EJ657">
        <v>-33.20356666666666</v>
      </c>
      <c r="EK657">
        <v>1035.40962962963</v>
      </c>
      <c r="EL657">
        <v>1068.634814814815</v>
      </c>
      <c r="EM657">
        <v>0.6863137037037037</v>
      </c>
      <c r="EN657">
        <v>1045.058888888889</v>
      </c>
      <c r="EO657">
        <v>22.0621962962963</v>
      </c>
      <c r="EP657">
        <v>2.069541481481481</v>
      </c>
      <c r="EQ657">
        <v>2.007104074074074</v>
      </c>
      <c r="ER657">
        <v>17.98666296296297</v>
      </c>
      <c r="ES657">
        <v>17.50047777777778</v>
      </c>
      <c r="ET657">
        <v>2000.055555555555</v>
      </c>
      <c r="EU657">
        <v>0.9800005555555555</v>
      </c>
      <c r="EV657">
        <v>0.0199993962962963</v>
      </c>
      <c r="EW657">
        <v>0</v>
      </c>
      <c r="EX657">
        <v>260.5768888888889</v>
      </c>
      <c r="EY657">
        <v>5.00097</v>
      </c>
      <c r="EZ657">
        <v>5312.250370370371</v>
      </c>
      <c r="FA657">
        <v>16708.04444444444</v>
      </c>
      <c r="FB657">
        <v>40.32599999999999</v>
      </c>
      <c r="FC657">
        <v>40.68699999999999</v>
      </c>
      <c r="FD657">
        <v>40.25</v>
      </c>
      <c r="FE657">
        <v>40.31199999999999</v>
      </c>
      <c r="FF657">
        <v>40.875</v>
      </c>
      <c r="FG657">
        <v>1955.155555555556</v>
      </c>
      <c r="FH657">
        <v>39.9</v>
      </c>
      <c r="FI657">
        <v>0</v>
      </c>
      <c r="FJ657">
        <v>1758828163.8</v>
      </c>
      <c r="FK657">
        <v>0</v>
      </c>
      <c r="FL657">
        <v>260.5812307692308</v>
      </c>
      <c r="FM657">
        <v>0.02529916024444483</v>
      </c>
      <c r="FN657">
        <v>5.195897418460937</v>
      </c>
      <c r="FO657">
        <v>5312.183076923077</v>
      </c>
      <c r="FP657">
        <v>15</v>
      </c>
      <c r="FQ657">
        <v>0</v>
      </c>
      <c r="FR657" t="s">
        <v>441</v>
      </c>
      <c r="FS657">
        <v>1747247426.5</v>
      </c>
      <c r="FT657">
        <v>1747247420.5</v>
      </c>
      <c r="FU657">
        <v>0</v>
      </c>
      <c r="FV657">
        <v>1.027</v>
      </c>
      <c r="FW657">
        <v>0.031</v>
      </c>
      <c r="FX657">
        <v>0.02</v>
      </c>
      <c r="FY657">
        <v>0.05</v>
      </c>
      <c r="FZ657">
        <v>420</v>
      </c>
      <c r="GA657">
        <v>16</v>
      </c>
      <c r="GB657">
        <v>0.01</v>
      </c>
      <c r="GC657">
        <v>0.1</v>
      </c>
      <c r="GD657">
        <v>-33.1950025</v>
      </c>
      <c r="GE657">
        <v>-0.2382765478423808</v>
      </c>
      <c r="GF657">
        <v>0.1081340267619307</v>
      </c>
      <c r="GG657">
        <v>0</v>
      </c>
      <c r="GH657">
        <v>260.5504411764706</v>
      </c>
      <c r="GI657">
        <v>0.3374025992497253</v>
      </c>
      <c r="GJ657">
        <v>0.2547743166454242</v>
      </c>
      <c r="GK657">
        <v>-1</v>
      </c>
      <c r="GL657">
        <v>0.699432225</v>
      </c>
      <c r="GM657">
        <v>-0.1758868705440913</v>
      </c>
      <c r="GN657">
        <v>0.02256119372006666</v>
      </c>
      <c r="GO657">
        <v>0</v>
      </c>
      <c r="GP657">
        <v>0</v>
      </c>
      <c r="GQ657">
        <v>2</v>
      </c>
      <c r="GR657" t="s">
        <v>450</v>
      </c>
      <c r="GS657">
        <v>3.13582</v>
      </c>
      <c r="GT657">
        <v>2.68871</v>
      </c>
      <c r="GU657">
        <v>0.177166</v>
      </c>
      <c r="GV657">
        <v>0.178999</v>
      </c>
      <c r="GW657">
        <v>0.103168</v>
      </c>
      <c r="GX657">
        <v>0.09966899999999999</v>
      </c>
      <c r="GY657">
        <v>26162.3</v>
      </c>
      <c r="GZ657">
        <v>26154.4</v>
      </c>
      <c r="HA657">
        <v>29555.5</v>
      </c>
      <c r="HB657">
        <v>29438.9</v>
      </c>
      <c r="HC657">
        <v>35018.9</v>
      </c>
      <c r="HD657">
        <v>35107</v>
      </c>
      <c r="HE657">
        <v>41587.9</v>
      </c>
      <c r="HF657">
        <v>41825</v>
      </c>
      <c r="HG657">
        <v>1.92827</v>
      </c>
      <c r="HH657">
        <v>1.8917</v>
      </c>
      <c r="HI657">
        <v>0.115819</v>
      </c>
      <c r="HJ657">
        <v>0</v>
      </c>
      <c r="HK657">
        <v>28.1222</v>
      </c>
      <c r="HL657">
        <v>999.9</v>
      </c>
      <c r="HM657">
        <v>52.9</v>
      </c>
      <c r="HN657">
        <v>31.1</v>
      </c>
      <c r="HO657">
        <v>26.3834</v>
      </c>
      <c r="HP657">
        <v>62.0889</v>
      </c>
      <c r="HQ657">
        <v>25.6891</v>
      </c>
      <c r="HR657">
        <v>1</v>
      </c>
      <c r="HS657">
        <v>0.0559273</v>
      </c>
      <c r="HT657">
        <v>-0.270095</v>
      </c>
      <c r="HU657">
        <v>20.3412</v>
      </c>
      <c r="HV657">
        <v>5.21669</v>
      </c>
      <c r="HW657">
        <v>12.0107</v>
      </c>
      <c r="HX657">
        <v>4.98875</v>
      </c>
      <c r="HY657">
        <v>3.2879</v>
      </c>
      <c r="HZ657">
        <v>9999</v>
      </c>
      <c r="IA657">
        <v>9999</v>
      </c>
      <c r="IB657">
        <v>9999</v>
      </c>
      <c r="IC657">
        <v>7.6</v>
      </c>
      <c r="ID657">
        <v>1.86754</v>
      </c>
      <c r="IE657">
        <v>1.86674</v>
      </c>
      <c r="IF657">
        <v>1.86601</v>
      </c>
      <c r="IG657">
        <v>1.866</v>
      </c>
      <c r="IH657">
        <v>1.86784</v>
      </c>
      <c r="II657">
        <v>1.87027</v>
      </c>
      <c r="IJ657">
        <v>1.86891</v>
      </c>
      <c r="IK657">
        <v>1.87042</v>
      </c>
      <c r="IL657">
        <v>0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-0.92</v>
      </c>
      <c r="IZ657">
        <v>0.1164</v>
      </c>
      <c r="JA657">
        <v>-0.08430758455233166</v>
      </c>
      <c r="JB657">
        <v>-0.0005046786976645747</v>
      </c>
      <c r="JC657">
        <v>-2.788243218172637E-07</v>
      </c>
      <c r="JD657">
        <v>-1.458253586176284E-11</v>
      </c>
      <c r="JE657">
        <v>-0.06436460862781151</v>
      </c>
      <c r="JF657">
        <v>-0.004978686969522418</v>
      </c>
      <c r="JG657">
        <v>0.0008967905392753483</v>
      </c>
      <c r="JH657">
        <v>-1.433903952826167E-05</v>
      </c>
      <c r="JI657">
        <v>4</v>
      </c>
      <c r="JJ657">
        <v>2332</v>
      </c>
      <c r="JK657">
        <v>1</v>
      </c>
      <c r="JL657">
        <v>26</v>
      </c>
      <c r="JM657">
        <v>193012.3</v>
      </c>
      <c r="JN657">
        <v>193012.4</v>
      </c>
      <c r="JO657">
        <v>2.21924</v>
      </c>
      <c r="JP657">
        <v>2.25098</v>
      </c>
      <c r="JQ657">
        <v>1.39648</v>
      </c>
      <c r="JR657">
        <v>2.34741</v>
      </c>
      <c r="JS657">
        <v>1.49536</v>
      </c>
      <c r="JT657">
        <v>2.6062</v>
      </c>
      <c r="JU657">
        <v>36.4343</v>
      </c>
      <c r="JV657">
        <v>24.0612</v>
      </c>
      <c r="JW657">
        <v>18</v>
      </c>
      <c r="JX657">
        <v>489.763</v>
      </c>
      <c r="JY657">
        <v>456.793</v>
      </c>
      <c r="JZ657">
        <v>27.8666</v>
      </c>
      <c r="KA657">
        <v>28.313</v>
      </c>
      <c r="KB657">
        <v>30.0001</v>
      </c>
      <c r="KC657">
        <v>28.1956</v>
      </c>
      <c r="KD657">
        <v>28.1318</v>
      </c>
      <c r="KE657">
        <v>44.4504</v>
      </c>
      <c r="KF657">
        <v>23.7237</v>
      </c>
      <c r="KG657">
        <v>81.7264</v>
      </c>
      <c r="KH657">
        <v>27.854</v>
      </c>
      <c r="KI657">
        <v>1088.83</v>
      </c>
      <c r="KJ657">
        <v>22.0599</v>
      </c>
      <c r="KK657">
        <v>101.009</v>
      </c>
      <c r="KL657">
        <v>100.574</v>
      </c>
    </row>
    <row r="658" spans="1:298">
      <c r="A658">
        <v>642</v>
      </c>
      <c r="B658">
        <v>1758828167.5</v>
      </c>
      <c r="C658">
        <v>15132.40000009537</v>
      </c>
      <c r="D658" t="s">
        <v>1734</v>
      </c>
      <c r="E658" t="s">
        <v>1735</v>
      </c>
      <c r="F658">
        <v>5</v>
      </c>
      <c r="G658" t="s">
        <v>1605</v>
      </c>
      <c r="H658" t="s">
        <v>437</v>
      </c>
      <c r="I658" t="s">
        <v>438</v>
      </c>
      <c r="J658">
        <v>1758828159.714286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1101.004367004656</v>
      </c>
      <c r="AL658">
        <v>1076.771818181818</v>
      </c>
      <c r="AM658">
        <v>3.450711268575837</v>
      </c>
      <c r="AN658">
        <v>65.06514289948227</v>
      </c>
      <c r="AO658">
        <f>(AQ658 - AP658 + DZ658*1E3/(8.314*(EB658+273.15)) * AS658/DY658 * AR658) * DY658/(100*DM658) * 1000/(1000 - AQ658)</f>
        <v>0</v>
      </c>
      <c r="AP658">
        <v>22.07629871527456</v>
      </c>
      <c r="AQ658">
        <v>22.77446727272727</v>
      </c>
      <c r="AR658">
        <v>3.378497929911217E-05</v>
      </c>
      <c r="AS658">
        <v>107.7905059433307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1.91</v>
      </c>
      <c r="DN658">
        <v>0.5</v>
      </c>
      <c r="DO658" t="s">
        <v>440</v>
      </c>
      <c r="DP658">
        <v>2</v>
      </c>
      <c r="DQ658" t="b">
        <v>1</v>
      </c>
      <c r="DR658">
        <v>1758828159.714286</v>
      </c>
      <c r="DS658">
        <v>1027.706428571429</v>
      </c>
      <c r="DT658">
        <v>1060.883214285714</v>
      </c>
      <c r="DU658">
        <v>22.76293214285714</v>
      </c>
      <c r="DV658">
        <v>22.07394642857143</v>
      </c>
      <c r="DW658">
        <v>1028.620714285714</v>
      </c>
      <c r="DX658">
        <v>22.64665</v>
      </c>
      <c r="DY658">
        <v>499.9956428571428</v>
      </c>
      <c r="DZ658">
        <v>90.97457857142857</v>
      </c>
      <c r="EA658">
        <v>0.02855681428571428</v>
      </c>
      <c r="EB658">
        <v>29.49877857142857</v>
      </c>
      <c r="EC658">
        <v>30.01781428571428</v>
      </c>
      <c r="ED658">
        <v>999.9000000000002</v>
      </c>
      <c r="EE658">
        <v>0</v>
      </c>
      <c r="EF658">
        <v>0</v>
      </c>
      <c r="EG658">
        <v>9994.859642857144</v>
      </c>
      <c r="EH658">
        <v>0</v>
      </c>
      <c r="EI658">
        <v>11.635</v>
      </c>
      <c r="EJ658">
        <v>-33.17603928571428</v>
      </c>
      <c r="EK658">
        <v>1051.645357142857</v>
      </c>
      <c r="EL658">
        <v>1084.829285714286</v>
      </c>
      <c r="EM658">
        <v>0.68899075</v>
      </c>
      <c r="EN658">
        <v>1060.883214285714</v>
      </c>
      <c r="EO658">
        <v>22.07394642857143</v>
      </c>
      <c r="EP658">
        <v>2.070848214285714</v>
      </c>
      <c r="EQ658">
        <v>2.008166428571429</v>
      </c>
      <c r="ER658">
        <v>17.99669642857143</v>
      </c>
      <c r="ES658">
        <v>17.50887857142857</v>
      </c>
      <c r="ET658">
        <v>2000.041071428572</v>
      </c>
      <c r="EU658">
        <v>0.9800003928571428</v>
      </c>
      <c r="EV658">
        <v>0.01999955357142857</v>
      </c>
      <c r="EW658">
        <v>0</v>
      </c>
      <c r="EX658">
        <v>260.6325</v>
      </c>
      <c r="EY658">
        <v>5.00097</v>
      </c>
      <c r="EZ658">
        <v>5312.5725</v>
      </c>
      <c r="FA658">
        <v>16707.92857142857</v>
      </c>
      <c r="FB658">
        <v>40.32099999999999</v>
      </c>
      <c r="FC658">
        <v>40.68699999999999</v>
      </c>
      <c r="FD658">
        <v>40.25</v>
      </c>
      <c r="FE658">
        <v>40.31199999999999</v>
      </c>
      <c r="FF658">
        <v>40.875</v>
      </c>
      <c r="FG658">
        <v>1955.141071428572</v>
      </c>
      <c r="FH658">
        <v>39.9</v>
      </c>
      <c r="FI658">
        <v>0</v>
      </c>
      <c r="FJ658">
        <v>1758828168.6</v>
      </c>
      <c r="FK658">
        <v>0</v>
      </c>
      <c r="FL658">
        <v>260.6395384615385</v>
      </c>
      <c r="FM658">
        <v>-0.311863235554828</v>
      </c>
      <c r="FN658">
        <v>5.801709409999247</v>
      </c>
      <c r="FO658">
        <v>5312.558461538461</v>
      </c>
      <c r="FP658">
        <v>15</v>
      </c>
      <c r="FQ658">
        <v>0</v>
      </c>
      <c r="FR658" t="s">
        <v>441</v>
      </c>
      <c r="FS658">
        <v>1747247426.5</v>
      </c>
      <c r="FT658">
        <v>1747247420.5</v>
      </c>
      <c r="FU658">
        <v>0</v>
      </c>
      <c r="FV658">
        <v>1.027</v>
      </c>
      <c r="FW658">
        <v>0.031</v>
      </c>
      <c r="FX658">
        <v>0.02</v>
      </c>
      <c r="FY658">
        <v>0.05</v>
      </c>
      <c r="FZ658">
        <v>420</v>
      </c>
      <c r="GA658">
        <v>16</v>
      </c>
      <c r="GB658">
        <v>0.01</v>
      </c>
      <c r="GC658">
        <v>0.1</v>
      </c>
      <c r="GD658">
        <v>-33.19351</v>
      </c>
      <c r="GE658">
        <v>-0.03022063789865199</v>
      </c>
      <c r="GF658">
        <v>0.1177201146788428</v>
      </c>
      <c r="GG658">
        <v>1</v>
      </c>
      <c r="GH658">
        <v>260.6058529411765</v>
      </c>
      <c r="GI658">
        <v>0.2843239190812665</v>
      </c>
      <c r="GJ658">
        <v>0.2479955090144726</v>
      </c>
      <c r="GK658">
        <v>-1</v>
      </c>
      <c r="GL658">
        <v>0.68983125</v>
      </c>
      <c r="GM658">
        <v>0.02939723076922947</v>
      </c>
      <c r="GN658">
        <v>0.01201942539963954</v>
      </c>
      <c r="GO658">
        <v>1</v>
      </c>
      <c r="GP658">
        <v>2</v>
      </c>
      <c r="GQ658">
        <v>2</v>
      </c>
      <c r="GR658" t="s">
        <v>601</v>
      </c>
      <c r="GS658">
        <v>3.13613</v>
      </c>
      <c r="GT658">
        <v>2.68878</v>
      </c>
      <c r="GU658">
        <v>0.178999</v>
      </c>
      <c r="GV658">
        <v>0.180758</v>
      </c>
      <c r="GW658">
        <v>0.103179</v>
      </c>
      <c r="GX658">
        <v>0.0996686</v>
      </c>
      <c r="GY658">
        <v>26104.2</v>
      </c>
      <c r="GZ658">
        <v>26098.3</v>
      </c>
      <c r="HA658">
        <v>29555.7</v>
      </c>
      <c r="HB658">
        <v>29438.8</v>
      </c>
      <c r="HC658">
        <v>35018.6</v>
      </c>
      <c r="HD658">
        <v>35107.1</v>
      </c>
      <c r="HE658">
        <v>41587.9</v>
      </c>
      <c r="HF658">
        <v>41825</v>
      </c>
      <c r="HG658">
        <v>1.92887</v>
      </c>
      <c r="HH658">
        <v>1.89147</v>
      </c>
      <c r="HI658">
        <v>0.115901</v>
      </c>
      <c r="HJ658">
        <v>0</v>
      </c>
      <c r="HK658">
        <v>28.1221</v>
      </c>
      <c r="HL658">
        <v>999.9</v>
      </c>
      <c r="HM658">
        <v>52.9</v>
      </c>
      <c r="HN658">
        <v>31.1</v>
      </c>
      <c r="HO658">
        <v>26.3801</v>
      </c>
      <c r="HP658">
        <v>62.1589</v>
      </c>
      <c r="HQ658">
        <v>25.5889</v>
      </c>
      <c r="HR658">
        <v>1</v>
      </c>
      <c r="HS658">
        <v>0.0560264</v>
      </c>
      <c r="HT658">
        <v>-0.282173</v>
      </c>
      <c r="HU658">
        <v>20.3414</v>
      </c>
      <c r="HV658">
        <v>5.21744</v>
      </c>
      <c r="HW658">
        <v>12.0116</v>
      </c>
      <c r="HX658">
        <v>4.9888</v>
      </c>
      <c r="HY658">
        <v>3.28785</v>
      </c>
      <c r="HZ658">
        <v>9999</v>
      </c>
      <c r="IA658">
        <v>9999</v>
      </c>
      <c r="IB658">
        <v>9999</v>
      </c>
      <c r="IC658">
        <v>7.6</v>
      </c>
      <c r="ID658">
        <v>1.86757</v>
      </c>
      <c r="IE658">
        <v>1.86676</v>
      </c>
      <c r="IF658">
        <v>1.86601</v>
      </c>
      <c r="IG658">
        <v>1.866</v>
      </c>
      <c r="IH658">
        <v>1.86783</v>
      </c>
      <c r="II658">
        <v>1.87027</v>
      </c>
      <c r="IJ658">
        <v>1.86891</v>
      </c>
      <c r="IK658">
        <v>1.87042</v>
      </c>
      <c r="IL658">
        <v>0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-0.95</v>
      </c>
      <c r="IZ658">
        <v>0.1164</v>
      </c>
      <c r="JA658">
        <v>-0.08430758455233166</v>
      </c>
      <c r="JB658">
        <v>-0.0005046786976645747</v>
      </c>
      <c r="JC658">
        <v>-2.788243218172637E-07</v>
      </c>
      <c r="JD658">
        <v>-1.458253586176284E-11</v>
      </c>
      <c r="JE658">
        <v>-0.06436460862781151</v>
      </c>
      <c r="JF658">
        <v>-0.004978686969522418</v>
      </c>
      <c r="JG658">
        <v>0.0008967905392753483</v>
      </c>
      <c r="JH658">
        <v>-1.433903952826167E-05</v>
      </c>
      <c r="JI658">
        <v>4</v>
      </c>
      <c r="JJ658">
        <v>2332</v>
      </c>
      <c r="JK658">
        <v>1</v>
      </c>
      <c r="JL658">
        <v>26</v>
      </c>
      <c r="JM658">
        <v>193012.4</v>
      </c>
      <c r="JN658">
        <v>193012.5</v>
      </c>
      <c r="JO658">
        <v>2.24487</v>
      </c>
      <c r="JP658">
        <v>2.23999</v>
      </c>
      <c r="JQ658">
        <v>1.39648</v>
      </c>
      <c r="JR658">
        <v>2.34619</v>
      </c>
      <c r="JS658">
        <v>1.49536</v>
      </c>
      <c r="JT658">
        <v>2.65259</v>
      </c>
      <c r="JU658">
        <v>36.4343</v>
      </c>
      <c r="JV658">
        <v>24.07</v>
      </c>
      <c r="JW658">
        <v>18</v>
      </c>
      <c r="JX658">
        <v>490.142</v>
      </c>
      <c r="JY658">
        <v>456.645</v>
      </c>
      <c r="JZ658">
        <v>27.8439</v>
      </c>
      <c r="KA658">
        <v>28.313</v>
      </c>
      <c r="KB658">
        <v>30.0001</v>
      </c>
      <c r="KC658">
        <v>28.1956</v>
      </c>
      <c r="KD658">
        <v>28.1308</v>
      </c>
      <c r="KE658">
        <v>45.042</v>
      </c>
      <c r="KF658">
        <v>23.7237</v>
      </c>
      <c r="KG658">
        <v>81.7264</v>
      </c>
      <c r="KH658">
        <v>27.8384</v>
      </c>
      <c r="KI658">
        <v>1108.87</v>
      </c>
      <c r="KJ658">
        <v>22.0599</v>
      </c>
      <c r="KK658">
        <v>101.009</v>
      </c>
      <c r="KL658">
        <v>100.574</v>
      </c>
    </row>
    <row r="659" spans="1:298">
      <c r="A659">
        <v>643</v>
      </c>
      <c r="B659">
        <v>1758828172.5</v>
      </c>
      <c r="C659">
        <v>15137.40000009537</v>
      </c>
      <c r="D659" t="s">
        <v>1736</v>
      </c>
      <c r="E659" t="s">
        <v>1737</v>
      </c>
      <c r="F659">
        <v>5</v>
      </c>
      <c r="G659" t="s">
        <v>1605</v>
      </c>
      <c r="H659" t="s">
        <v>437</v>
      </c>
      <c r="I659" t="s">
        <v>438</v>
      </c>
      <c r="J659">
        <v>1758828165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1117.986806344108</v>
      </c>
      <c r="AL659">
        <v>1093.808969696969</v>
      </c>
      <c r="AM659">
        <v>3.42253270246901</v>
      </c>
      <c r="AN659">
        <v>65.06514289948227</v>
      </c>
      <c r="AO659">
        <f>(AQ659 - AP659 + DZ659*1E3/(8.314*(EB659+273.15)) * AS659/DY659 * AR659) * DY659/(100*DM659) * 1000/(1000 - AQ659)</f>
        <v>0</v>
      </c>
      <c r="AP659">
        <v>22.07455627295549</v>
      </c>
      <c r="AQ659">
        <v>22.77473454545455</v>
      </c>
      <c r="AR659">
        <v>-1.72244066071412E-05</v>
      </c>
      <c r="AS659">
        <v>107.7905059433307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1.91</v>
      </c>
      <c r="DN659">
        <v>0.5</v>
      </c>
      <c r="DO659" t="s">
        <v>440</v>
      </c>
      <c r="DP659">
        <v>2</v>
      </c>
      <c r="DQ659" t="b">
        <v>1</v>
      </c>
      <c r="DR659">
        <v>1758828165</v>
      </c>
      <c r="DS659">
        <v>1045.447037037037</v>
      </c>
      <c r="DT659">
        <v>1078.674074074074</v>
      </c>
      <c r="DU659">
        <v>22.77206296296296</v>
      </c>
      <c r="DV659">
        <v>22.07523703703703</v>
      </c>
      <c r="DW659">
        <v>1046.381111111111</v>
      </c>
      <c r="DX659">
        <v>22.65567407407407</v>
      </c>
      <c r="DY659">
        <v>499.9766666666666</v>
      </c>
      <c r="DZ659">
        <v>90.97452962962963</v>
      </c>
      <c r="EA659">
        <v>0.02852634444444444</v>
      </c>
      <c r="EB659">
        <v>29.49610740740741</v>
      </c>
      <c r="EC659">
        <v>30.01457777777778</v>
      </c>
      <c r="ED659">
        <v>999.9000000000001</v>
      </c>
      <c r="EE659">
        <v>0</v>
      </c>
      <c r="EF659">
        <v>0</v>
      </c>
      <c r="EG659">
        <v>9993.652222222221</v>
      </c>
      <c r="EH659">
        <v>0</v>
      </c>
      <c r="EI659">
        <v>11.635</v>
      </c>
      <c r="EJ659">
        <v>-33.22627407407407</v>
      </c>
      <c r="EK659">
        <v>1069.80962962963</v>
      </c>
      <c r="EL659">
        <v>1103.022962962963</v>
      </c>
      <c r="EM659">
        <v>0.6968328148148147</v>
      </c>
      <c r="EN659">
        <v>1078.674074074074</v>
      </c>
      <c r="EO659">
        <v>22.07523703703703</v>
      </c>
      <c r="EP659">
        <v>2.071678518518519</v>
      </c>
      <c r="EQ659">
        <v>2.008284074074074</v>
      </c>
      <c r="ER659">
        <v>18.00307407407407</v>
      </c>
      <c r="ES659">
        <v>17.5098037037037</v>
      </c>
      <c r="ET659">
        <v>2000.068888888889</v>
      </c>
      <c r="EU659">
        <v>0.9800006666666666</v>
      </c>
      <c r="EV659">
        <v>0.01999928888888889</v>
      </c>
      <c r="EW659">
        <v>0</v>
      </c>
      <c r="EX659">
        <v>260.6376296296296</v>
      </c>
      <c r="EY659">
        <v>5.00097</v>
      </c>
      <c r="EZ659">
        <v>5313.037037037038</v>
      </c>
      <c r="FA659">
        <v>16708.16296296296</v>
      </c>
      <c r="FB659">
        <v>40.319</v>
      </c>
      <c r="FC659">
        <v>40.68699999999999</v>
      </c>
      <c r="FD659">
        <v>40.25459259259259</v>
      </c>
      <c r="FE659">
        <v>40.31199999999999</v>
      </c>
      <c r="FF659">
        <v>40.875</v>
      </c>
      <c r="FG659">
        <v>1955.168888888889</v>
      </c>
      <c r="FH659">
        <v>39.9</v>
      </c>
      <c r="FI659">
        <v>0</v>
      </c>
      <c r="FJ659">
        <v>1758828174</v>
      </c>
      <c r="FK659">
        <v>0</v>
      </c>
      <c r="FL659">
        <v>260.64972</v>
      </c>
      <c r="FM659">
        <v>0.5682307826717178</v>
      </c>
      <c r="FN659">
        <v>2.543846149600351</v>
      </c>
      <c r="FO659">
        <v>5313.0772</v>
      </c>
      <c r="FP659">
        <v>15</v>
      </c>
      <c r="FQ659">
        <v>0</v>
      </c>
      <c r="FR659" t="s">
        <v>441</v>
      </c>
      <c r="FS659">
        <v>1747247426.5</v>
      </c>
      <c r="FT659">
        <v>1747247420.5</v>
      </c>
      <c r="FU659">
        <v>0</v>
      </c>
      <c r="FV659">
        <v>1.027</v>
      </c>
      <c r="FW659">
        <v>0.031</v>
      </c>
      <c r="FX659">
        <v>0.02</v>
      </c>
      <c r="FY659">
        <v>0.05</v>
      </c>
      <c r="FZ659">
        <v>420</v>
      </c>
      <c r="GA659">
        <v>16</v>
      </c>
      <c r="GB659">
        <v>0.01</v>
      </c>
      <c r="GC659">
        <v>0.1</v>
      </c>
      <c r="GD659">
        <v>-33.1750475</v>
      </c>
      <c r="GE659">
        <v>-0.0527335834896009</v>
      </c>
      <c r="GF659">
        <v>0.1263776324898908</v>
      </c>
      <c r="GG659">
        <v>1</v>
      </c>
      <c r="GH659">
        <v>260.6205882352941</v>
      </c>
      <c r="GI659">
        <v>-0.05689839248349816</v>
      </c>
      <c r="GJ659">
        <v>0.2488474748594865</v>
      </c>
      <c r="GK659">
        <v>-1</v>
      </c>
      <c r="GL659">
        <v>0.6906625249999999</v>
      </c>
      <c r="GM659">
        <v>0.09970177485928691</v>
      </c>
      <c r="GN659">
        <v>0.01007740880134249</v>
      </c>
      <c r="GO659">
        <v>1</v>
      </c>
      <c r="GP659">
        <v>2</v>
      </c>
      <c r="GQ659">
        <v>2</v>
      </c>
      <c r="GR659" t="s">
        <v>601</v>
      </c>
      <c r="GS659">
        <v>3.13609</v>
      </c>
      <c r="GT659">
        <v>2.68903</v>
      </c>
      <c r="GU659">
        <v>0.180801</v>
      </c>
      <c r="GV659">
        <v>0.182555</v>
      </c>
      <c r="GW659">
        <v>0.103175</v>
      </c>
      <c r="GX659">
        <v>0.0996688</v>
      </c>
      <c r="GY659">
        <v>26046.9</v>
      </c>
      <c r="GZ659">
        <v>26040.7</v>
      </c>
      <c r="HA659">
        <v>29555.7</v>
      </c>
      <c r="HB659">
        <v>29438.4</v>
      </c>
      <c r="HC659">
        <v>35018.9</v>
      </c>
      <c r="HD659">
        <v>35106.7</v>
      </c>
      <c r="HE659">
        <v>41588.1</v>
      </c>
      <c r="HF659">
        <v>41824.6</v>
      </c>
      <c r="HG659">
        <v>1.9287</v>
      </c>
      <c r="HH659">
        <v>1.89132</v>
      </c>
      <c r="HI659">
        <v>0.116266</v>
      </c>
      <c r="HJ659">
        <v>0</v>
      </c>
      <c r="HK659">
        <v>28.1221</v>
      </c>
      <c r="HL659">
        <v>999.9</v>
      </c>
      <c r="HM659">
        <v>52.9</v>
      </c>
      <c r="HN659">
        <v>31.1</v>
      </c>
      <c r="HO659">
        <v>26.3823</v>
      </c>
      <c r="HP659">
        <v>61.8989</v>
      </c>
      <c r="HQ659">
        <v>25.625</v>
      </c>
      <c r="HR659">
        <v>1</v>
      </c>
      <c r="HS659">
        <v>0.0560493</v>
      </c>
      <c r="HT659">
        <v>-0.303611</v>
      </c>
      <c r="HU659">
        <v>20.3412</v>
      </c>
      <c r="HV659">
        <v>5.21714</v>
      </c>
      <c r="HW659">
        <v>12.0114</v>
      </c>
      <c r="HX659">
        <v>4.9888</v>
      </c>
      <c r="HY659">
        <v>3.28765</v>
      </c>
      <c r="HZ659">
        <v>9999</v>
      </c>
      <c r="IA659">
        <v>9999</v>
      </c>
      <c r="IB659">
        <v>9999</v>
      </c>
      <c r="IC659">
        <v>7.6</v>
      </c>
      <c r="ID659">
        <v>1.86756</v>
      </c>
      <c r="IE659">
        <v>1.86675</v>
      </c>
      <c r="IF659">
        <v>1.866</v>
      </c>
      <c r="IG659">
        <v>1.866</v>
      </c>
      <c r="IH659">
        <v>1.86785</v>
      </c>
      <c r="II659">
        <v>1.87027</v>
      </c>
      <c r="IJ659">
        <v>1.86891</v>
      </c>
      <c r="IK659">
        <v>1.87042</v>
      </c>
      <c r="IL659">
        <v>0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-0.96</v>
      </c>
      <c r="IZ659">
        <v>0.1164</v>
      </c>
      <c r="JA659">
        <v>-0.08430758455233166</v>
      </c>
      <c r="JB659">
        <v>-0.0005046786976645747</v>
      </c>
      <c r="JC659">
        <v>-2.788243218172637E-07</v>
      </c>
      <c r="JD659">
        <v>-1.458253586176284E-11</v>
      </c>
      <c r="JE659">
        <v>-0.06436460862781151</v>
      </c>
      <c r="JF659">
        <v>-0.004978686969522418</v>
      </c>
      <c r="JG659">
        <v>0.0008967905392753483</v>
      </c>
      <c r="JH659">
        <v>-1.433903952826167E-05</v>
      </c>
      <c r="JI659">
        <v>4</v>
      </c>
      <c r="JJ659">
        <v>2332</v>
      </c>
      <c r="JK659">
        <v>1</v>
      </c>
      <c r="JL659">
        <v>26</v>
      </c>
      <c r="JM659">
        <v>193012.4</v>
      </c>
      <c r="JN659">
        <v>193012.5</v>
      </c>
      <c r="JO659">
        <v>2.27417</v>
      </c>
      <c r="JP659">
        <v>2.23877</v>
      </c>
      <c r="JQ659">
        <v>1.39648</v>
      </c>
      <c r="JR659">
        <v>2.34741</v>
      </c>
      <c r="JS659">
        <v>1.49536</v>
      </c>
      <c r="JT659">
        <v>2.65503</v>
      </c>
      <c r="JU659">
        <v>36.4343</v>
      </c>
      <c r="JV659">
        <v>24.07</v>
      </c>
      <c r="JW659">
        <v>18</v>
      </c>
      <c r="JX659">
        <v>490.031</v>
      </c>
      <c r="JY659">
        <v>456.539</v>
      </c>
      <c r="JZ659">
        <v>27.8288</v>
      </c>
      <c r="KA659">
        <v>28.313</v>
      </c>
      <c r="KB659">
        <v>30.0001</v>
      </c>
      <c r="KC659">
        <v>28.1956</v>
      </c>
      <c r="KD659">
        <v>28.1294</v>
      </c>
      <c r="KE659">
        <v>45.5529</v>
      </c>
      <c r="KF659">
        <v>23.7237</v>
      </c>
      <c r="KG659">
        <v>81.7264</v>
      </c>
      <c r="KH659">
        <v>27.829</v>
      </c>
      <c r="KI659">
        <v>1122.23</v>
      </c>
      <c r="KJ659">
        <v>22.0599</v>
      </c>
      <c r="KK659">
        <v>101.009</v>
      </c>
      <c r="KL659">
        <v>100.573</v>
      </c>
    </row>
    <row r="660" spans="1:298">
      <c r="A660">
        <v>644</v>
      </c>
      <c r="B660">
        <v>1758828177.5</v>
      </c>
      <c r="C660">
        <v>15142.40000009537</v>
      </c>
      <c r="D660" t="s">
        <v>1738</v>
      </c>
      <c r="E660" t="s">
        <v>1739</v>
      </c>
      <c r="F660">
        <v>5</v>
      </c>
      <c r="G660" t="s">
        <v>1605</v>
      </c>
      <c r="H660" t="s">
        <v>437</v>
      </c>
      <c r="I660" t="s">
        <v>438</v>
      </c>
      <c r="J660">
        <v>1758828169.714286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1135.317535133957</v>
      </c>
      <c r="AL660">
        <v>1110.932242424242</v>
      </c>
      <c r="AM660">
        <v>3.424898282670243</v>
      </c>
      <c r="AN660">
        <v>65.06514289948227</v>
      </c>
      <c r="AO660">
        <f>(AQ660 - AP660 + DZ660*1E3/(8.314*(EB660+273.15)) * AS660/DY660 * AR660) * DY660/(100*DM660) * 1000/(1000 - AQ660)</f>
        <v>0</v>
      </c>
      <c r="AP660">
        <v>22.07430013756235</v>
      </c>
      <c r="AQ660">
        <v>22.77303878787877</v>
      </c>
      <c r="AR660">
        <v>-2.17804890669813E-05</v>
      </c>
      <c r="AS660">
        <v>107.7905059433307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1.91</v>
      </c>
      <c r="DN660">
        <v>0.5</v>
      </c>
      <c r="DO660" t="s">
        <v>440</v>
      </c>
      <c r="DP660">
        <v>2</v>
      </c>
      <c r="DQ660" t="b">
        <v>1</v>
      </c>
      <c r="DR660">
        <v>1758828169.714286</v>
      </c>
      <c r="DS660">
        <v>1061.26</v>
      </c>
      <c r="DT660">
        <v>1094.463928571429</v>
      </c>
      <c r="DU660">
        <v>22.774425</v>
      </c>
      <c r="DV660">
        <v>22.07512142857142</v>
      </c>
      <c r="DW660">
        <v>1062.213214285714</v>
      </c>
      <c r="DX660">
        <v>22.65799999999999</v>
      </c>
      <c r="DY660">
        <v>500.0053571428571</v>
      </c>
      <c r="DZ660">
        <v>90.97444642857144</v>
      </c>
      <c r="EA660">
        <v>0.02863734642857143</v>
      </c>
      <c r="EB660">
        <v>29.49442857142857</v>
      </c>
      <c r="EC660">
        <v>30.01274642857143</v>
      </c>
      <c r="ED660">
        <v>999.9000000000002</v>
      </c>
      <c r="EE660">
        <v>0</v>
      </c>
      <c r="EF660">
        <v>0</v>
      </c>
      <c r="EG660">
        <v>9999.526785714286</v>
      </c>
      <c r="EH660">
        <v>0</v>
      </c>
      <c r="EI660">
        <v>11.63116785714286</v>
      </c>
      <c r="EJ660">
        <v>-33.20348928571428</v>
      </c>
      <c r="EK660">
        <v>1085.993571428571</v>
      </c>
      <c r="EL660">
        <v>1119.169642857143</v>
      </c>
      <c r="EM660">
        <v>0.6993161785714286</v>
      </c>
      <c r="EN660">
        <v>1094.463928571429</v>
      </c>
      <c r="EO660">
        <v>22.07512142857142</v>
      </c>
      <c r="EP660">
        <v>2.071891428571429</v>
      </c>
      <c r="EQ660">
        <v>2.008271785714286</v>
      </c>
      <c r="ER660">
        <v>18.00471428571429</v>
      </c>
      <c r="ES660">
        <v>17.5097</v>
      </c>
      <c r="ET660">
        <v>2000.043571428572</v>
      </c>
      <c r="EU660">
        <v>0.9800003928571428</v>
      </c>
      <c r="EV660">
        <v>0.01999955357142857</v>
      </c>
      <c r="EW660">
        <v>0</v>
      </c>
      <c r="EX660">
        <v>260.7073928571429</v>
      </c>
      <c r="EY660">
        <v>5.00097</v>
      </c>
      <c r="EZ660">
        <v>5313.155357142858</v>
      </c>
      <c r="FA660">
        <v>16707.93571428572</v>
      </c>
      <c r="FB660">
        <v>40.33224999999999</v>
      </c>
      <c r="FC660">
        <v>40.68699999999999</v>
      </c>
      <c r="FD660">
        <v>40.25442857142857</v>
      </c>
      <c r="FE660">
        <v>40.31199999999999</v>
      </c>
      <c r="FF660">
        <v>40.875</v>
      </c>
      <c r="FG660">
        <v>1955.143571428571</v>
      </c>
      <c r="FH660">
        <v>39.9</v>
      </c>
      <c r="FI660">
        <v>0</v>
      </c>
      <c r="FJ660">
        <v>1758828178.8</v>
      </c>
      <c r="FK660">
        <v>0</v>
      </c>
      <c r="FL660">
        <v>260.70028</v>
      </c>
      <c r="FM660">
        <v>0.1208461446113494</v>
      </c>
      <c r="FN660">
        <v>1.246153857116657</v>
      </c>
      <c r="FO660">
        <v>5313.2476</v>
      </c>
      <c r="FP660">
        <v>15</v>
      </c>
      <c r="FQ660">
        <v>0</v>
      </c>
      <c r="FR660" t="s">
        <v>441</v>
      </c>
      <c r="FS660">
        <v>1747247426.5</v>
      </c>
      <c r="FT660">
        <v>1747247420.5</v>
      </c>
      <c r="FU660">
        <v>0</v>
      </c>
      <c r="FV660">
        <v>1.027</v>
      </c>
      <c r="FW660">
        <v>0.031</v>
      </c>
      <c r="FX660">
        <v>0.02</v>
      </c>
      <c r="FY660">
        <v>0.05</v>
      </c>
      <c r="FZ660">
        <v>420</v>
      </c>
      <c r="GA660">
        <v>16</v>
      </c>
      <c r="GB660">
        <v>0.01</v>
      </c>
      <c r="GC660">
        <v>0.1</v>
      </c>
      <c r="GD660">
        <v>-33.23474</v>
      </c>
      <c r="GE660">
        <v>0.2026424015010541</v>
      </c>
      <c r="GF660">
        <v>0.1114739112976661</v>
      </c>
      <c r="GG660">
        <v>0</v>
      </c>
      <c r="GH660">
        <v>260.6569705882353</v>
      </c>
      <c r="GI660">
        <v>0.5739801382859149</v>
      </c>
      <c r="GJ660">
        <v>0.262770251393304</v>
      </c>
      <c r="GK660">
        <v>-1</v>
      </c>
      <c r="GL660">
        <v>0.697300375</v>
      </c>
      <c r="GM660">
        <v>0.03262695309568388</v>
      </c>
      <c r="GN660">
        <v>0.003988915414542529</v>
      </c>
      <c r="GO660">
        <v>1</v>
      </c>
      <c r="GP660">
        <v>1</v>
      </c>
      <c r="GQ660">
        <v>2</v>
      </c>
      <c r="GR660" t="s">
        <v>442</v>
      </c>
      <c r="GS660">
        <v>3.13594</v>
      </c>
      <c r="GT660">
        <v>2.68906</v>
      </c>
      <c r="GU660">
        <v>0.182595</v>
      </c>
      <c r="GV660">
        <v>0.184287</v>
      </c>
      <c r="GW660">
        <v>0.103169</v>
      </c>
      <c r="GX660">
        <v>0.09966419999999999</v>
      </c>
      <c r="GY660">
        <v>25989.3</v>
      </c>
      <c r="GZ660">
        <v>25985.7</v>
      </c>
      <c r="HA660">
        <v>29555.1</v>
      </c>
      <c r="HB660">
        <v>29438.7</v>
      </c>
      <c r="HC660">
        <v>35018.1</v>
      </c>
      <c r="HD660">
        <v>35107.2</v>
      </c>
      <c r="HE660">
        <v>41586.8</v>
      </c>
      <c r="HF660">
        <v>41824.9</v>
      </c>
      <c r="HG660">
        <v>1.9287</v>
      </c>
      <c r="HH660">
        <v>1.89177</v>
      </c>
      <c r="HI660">
        <v>0.116274</v>
      </c>
      <c r="HJ660">
        <v>0</v>
      </c>
      <c r="HK660">
        <v>28.1215</v>
      </c>
      <c r="HL660">
        <v>999.9</v>
      </c>
      <c r="HM660">
        <v>52.9</v>
      </c>
      <c r="HN660">
        <v>31.1</v>
      </c>
      <c r="HO660">
        <v>26.383</v>
      </c>
      <c r="HP660">
        <v>61.6989</v>
      </c>
      <c r="HQ660">
        <v>25.6771</v>
      </c>
      <c r="HR660">
        <v>1</v>
      </c>
      <c r="HS660">
        <v>0.055813</v>
      </c>
      <c r="HT660">
        <v>-0.282933</v>
      </c>
      <c r="HU660">
        <v>20.3412</v>
      </c>
      <c r="HV660">
        <v>5.21714</v>
      </c>
      <c r="HW660">
        <v>12.0107</v>
      </c>
      <c r="HX660">
        <v>4.9892</v>
      </c>
      <c r="HY660">
        <v>3.28765</v>
      </c>
      <c r="HZ660">
        <v>9999</v>
      </c>
      <c r="IA660">
        <v>9999</v>
      </c>
      <c r="IB660">
        <v>9999</v>
      </c>
      <c r="IC660">
        <v>7.6</v>
      </c>
      <c r="ID660">
        <v>1.86754</v>
      </c>
      <c r="IE660">
        <v>1.86675</v>
      </c>
      <c r="IF660">
        <v>1.86601</v>
      </c>
      <c r="IG660">
        <v>1.866</v>
      </c>
      <c r="IH660">
        <v>1.86784</v>
      </c>
      <c r="II660">
        <v>1.87027</v>
      </c>
      <c r="IJ660">
        <v>1.86893</v>
      </c>
      <c r="IK660">
        <v>1.87042</v>
      </c>
      <c r="IL660">
        <v>0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-0.99</v>
      </c>
      <c r="IZ660">
        <v>0.1164</v>
      </c>
      <c r="JA660">
        <v>-0.08430758455233166</v>
      </c>
      <c r="JB660">
        <v>-0.0005046786976645747</v>
      </c>
      <c r="JC660">
        <v>-2.788243218172637E-07</v>
      </c>
      <c r="JD660">
        <v>-1.458253586176284E-11</v>
      </c>
      <c r="JE660">
        <v>-0.06436460862781151</v>
      </c>
      <c r="JF660">
        <v>-0.004978686969522418</v>
      </c>
      <c r="JG660">
        <v>0.0008967905392753483</v>
      </c>
      <c r="JH660">
        <v>-1.433903952826167E-05</v>
      </c>
      <c r="JI660">
        <v>4</v>
      </c>
      <c r="JJ660">
        <v>2332</v>
      </c>
      <c r="JK660">
        <v>1</v>
      </c>
      <c r="JL660">
        <v>26</v>
      </c>
      <c r="JM660">
        <v>193012.5</v>
      </c>
      <c r="JN660">
        <v>193012.6</v>
      </c>
      <c r="JO660">
        <v>2.2998</v>
      </c>
      <c r="JP660">
        <v>2.24487</v>
      </c>
      <c r="JQ660">
        <v>1.39648</v>
      </c>
      <c r="JR660">
        <v>2.34375</v>
      </c>
      <c r="JS660">
        <v>1.49536</v>
      </c>
      <c r="JT660">
        <v>2.7124</v>
      </c>
      <c r="JU660">
        <v>36.4343</v>
      </c>
      <c r="JV660">
        <v>24.07</v>
      </c>
      <c r="JW660">
        <v>18</v>
      </c>
      <c r="JX660">
        <v>490.018</v>
      </c>
      <c r="JY660">
        <v>456.822</v>
      </c>
      <c r="JZ660">
        <v>27.8191</v>
      </c>
      <c r="KA660">
        <v>28.313</v>
      </c>
      <c r="KB660">
        <v>30.0001</v>
      </c>
      <c r="KC660">
        <v>28.1939</v>
      </c>
      <c r="KD660">
        <v>28.1294</v>
      </c>
      <c r="KE660">
        <v>46.1338</v>
      </c>
      <c r="KF660">
        <v>23.7237</v>
      </c>
      <c r="KG660">
        <v>81.7264</v>
      </c>
      <c r="KH660">
        <v>27.8133</v>
      </c>
      <c r="KI660">
        <v>1142.27</v>
      </c>
      <c r="KJ660">
        <v>22.0599</v>
      </c>
      <c r="KK660">
        <v>101.007</v>
      </c>
      <c r="KL660">
        <v>100.574</v>
      </c>
    </row>
    <row r="661" spans="1:298">
      <c r="A661">
        <v>645</v>
      </c>
      <c r="B661">
        <v>1758828182.5</v>
      </c>
      <c r="C661">
        <v>15147.40000009537</v>
      </c>
      <c r="D661" t="s">
        <v>1740</v>
      </c>
      <c r="E661" t="s">
        <v>1741</v>
      </c>
      <c r="F661">
        <v>5</v>
      </c>
      <c r="G661" t="s">
        <v>1605</v>
      </c>
      <c r="H661" t="s">
        <v>437</v>
      </c>
      <c r="I661" t="s">
        <v>438</v>
      </c>
      <c r="J661">
        <v>1758828175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1152.288559759535</v>
      </c>
      <c r="AL661">
        <v>1127.984303030302</v>
      </c>
      <c r="AM661">
        <v>3.418174936375381</v>
      </c>
      <c r="AN661">
        <v>65.06514289948227</v>
      </c>
      <c r="AO661">
        <f>(AQ661 - AP661 + DZ661*1E3/(8.314*(EB661+273.15)) * AS661/DY661 * AR661) * DY661/(100*DM661) * 1000/(1000 - AQ661)</f>
        <v>0</v>
      </c>
      <c r="AP661">
        <v>22.07299109005681</v>
      </c>
      <c r="AQ661">
        <v>22.76949939393938</v>
      </c>
      <c r="AR661">
        <v>-5.04159645433407E-05</v>
      </c>
      <c r="AS661">
        <v>107.7905059433307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1.91</v>
      </c>
      <c r="DN661">
        <v>0.5</v>
      </c>
      <c r="DO661" t="s">
        <v>440</v>
      </c>
      <c r="DP661">
        <v>2</v>
      </c>
      <c r="DQ661" t="b">
        <v>1</v>
      </c>
      <c r="DR661">
        <v>1758828175</v>
      </c>
      <c r="DS661">
        <v>1078.906666666667</v>
      </c>
      <c r="DT661">
        <v>1112.152222222222</v>
      </c>
      <c r="DU661">
        <v>22.77332592592593</v>
      </c>
      <c r="DV661">
        <v>22.07414444444444</v>
      </c>
      <c r="DW661">
        <v>1079.88037037037</v>
      </c>
      <c r="DX661">
        <v>22.65691111111111</v>
      </c>
      <c r="DY661">
        <v>500.0086296296296</v>
      </c>
      <c r="DZ661">
        <v>90.97444074074075</v>
      </c>
      <c r="EA661">
        <v>0.02871854074074074</v>
      </c>
      <c r="EB661">
        <v>29.49482592592593</v>
      </c>
      <c r="EC661">
        <v>30.0155</v>
      </c>
      <c r="ED661">
        <v>999.9000000000001</v>
      </c>
      <c r="EE661">
        <v>0</v>
      </c>
      <c r="EF661">
        <v>0</v>
      </c>
      <c r="EG661">
        <v>9997.240740740741</v>
      </c>
      <c r="EH661">
        <v>0</v>
      </c>
      <c r="EI661">
        <v>11.63102592592593</v>
      </c>
      <c r="EJ661">
        <v>-33.24598518518518</v>
      </c>
      <c r="EK661">
        <v>1104.05</v>
      </c>
      <c r="EL661">
        <v>1137.256296296296</v>
      </c>
      <c r="EM661">
        <v>0.6991873703703703</v>
      </c>
      <c r="EN661">
        <v>1112.152222222222</v>
      </c>
      <c r="EO661">
        <v>22.07414444444444</v>
      </c>
      <c r="EP661">
        <v>2.07179037037037</v>
      </c>
      <c r="EQ661">
        <v>2.008182962962963</v>
      </c>
      <c r="ER661">
        <v>18.00394444444445</v>
      </c>
      <c r="ES661">
        <v>17.509</v>
      </c>
      <c r="ET661">
        <v>2000.025925925926</v>
      </c>
      <c r="EU661">
        <v>0.9800002222222223</v>
      </c>
      <c r="EV661">
        <v>0.01999971851851852</v>
      </c>
      <c r="EW661">
        <v>0</v>
      </c>
      <c r="EX661">
        <v>260.6701481481481</v>
      </c>
      <c r="EY661">
        <v>5.00097</v>
      </c>
      <c r="EZ661">
        <v>5313.288888888888</v>
      </c>
      <c r="FA661">
        <v>16707.78518518519</v>
      </c>
      <c r="FB661">
        <v>40.33766666666666</v>
      </c>
      <c r="FC661">
        <v>40.68699999999999</v>
      </c>
      <c r="FD661">
        <v>40.25918518518518</v>
      </c>
      <c r="FE661">
        <v>40.31199999999999</v>
      </c>
      <c r="FF661">
        <v>40.875</v>
      </c>
      <c r="FG661">
        <v>1955.125925925926</v>
      </c>
      <c r="FH661">
        <v>39.9</v>
      </c>
      <c r="FI661">
        <v>0</v>
      </c>
      <c r="FJ661">
        <v>1758828183.6</v>
      </c>
      <c r="FK661">
        <v>0</v>
      </c>
      <c r="FL661">
        <v>260.66088</v>
      </c>
      <c r="FM661">
        <v>-0.8041538544074546</v>
      </c>
      <c r="FN661">
        <v>-0.004615378897044329</v>
      </c>
      <c r="FO661">
        <v>5313.3364</v>
      </c>
      <c r="FP661">
        <v>15</v>
      </c>
      <c r="FQ661">
        <v>0</v>
      </c>
      <c r="FR661" t="s">
        <v>441</v>
      </c>
      <c r="FS661">
        <v>1747247426.5</v>
      </c>
      <c r="FT661">
        <v>1747247420.5</v>
      </c>
      <c r="FU661">
        <v>0</v>
      </c>
      <c r="FV661">
        <v>1.027</v>
      </c>
      <c r="FW661">
        <v>0.031</v>
      </c>
      <c r="FX661">
        <v>0.02</v>
      </c>
      <c r="FY661">
        <v>0.05</v>
      </c>
      <c r="FZ661">
        <v>420</v>
      </c>
      <c r="GA661">
        <v>16</v>
      </c>
      <c r="GB661">
        <v>0.01</v>
      </c>
      <c r="GC661">
        <v>0.1</v>
      </c>
      <c r="GD661">
        <v>-33.21817</v>
      </c>
      <c r="GE661">
        <v>-0.3392780487804509</v>
      </c>
      <c r="GF661">
        <v>0.1014939953888896</v>
      </c>
      <c r="GG661">
        <v>0</v>
      </c>
      <c r="GH661">
        <v>260.6642647058823</v>
      </c>
      <c r="GI661">
        <v>0.1175095491209419</v>
      </c>
      <c r="GJ661">
        <v>0.2218343723464048</v>
      </c>
      <c r="GK661">
        <v>-1</v>
      </c>
      <c r="GL661">
        <v>0.6988747500000001</v>
      </c>
      <c r="GM661">
        <v>0.001867519699811107</v>
      </c>
      <c r="GN661">
        <v>0.001546759010802909</v>
      </c>
      <c r="GO661">
        <v>1</v>
      </c>
      <c r="GP661">
        <v>1</v>
      </c>
      <c r="GQ661">
        <v>2</v>
      </c>
      <c r="GR661" t="s">
        <v>442</v>
      </c>
      <c r="GS661">
        <v>3.13591</v>
      </c>
      <c r="GT661">
        <v>2.68899</v>
      </c>
      <c r="GU661">
        <v>0.184371</v>
      </c>
      <c r="GV661">
        <v>0.186036</v>
      </c>
      <c r="GW661">
        <v>0.10316</v>
      </c>
      <c r="GX661">
        <v>0.0996635</v>
      </c>
      <c r="GY661">
        <v>25932.9</v>
      </c>
      <c r="GZ661">
        <v>25929.5</v>
      </c>
      <c r="HA661">
        <v>29555.2</v>
      </c>
      <c r="HB661">
        <v>29438.2</v>
      </c>
      <c r="HC661">
        <v>35018.8</v>
      </c>
      <c r="HD661">
        <v>35106.9</v>
      </c>
      <c r="HE661">
        <v>41587.1</v>
      </c>
      <c r="HF661">
        <v>41824.4</v>
      </c>
      <c r="HG661">
        <v>1.92855</v>
      </c>
      <c r="HH661">
        <v>1.89142</v>
      </c>
      <c r="HI661">
        <v>0.116006</v>
      </c>
      <c r="HJ661">
        <v>0</v>
      </c>
      <c r="HK661">
        <v>28.1221</v>
      </c>
      <c r="HL661">
        <v>999.9</v>
      </c>
      <c r="HM661">
        <v>52.9</v>
      </c>
      <c r="HN661">
        <v>31.1</v>
      </c>
      <c r="HO661">
        <v>26.3831</v>
      </c>
      <c r="HP661">
        <v>62.1589</v>
      </c>
      <c r="HQ661">
        <v>25.641</v>
      </c>
      <c r="HR661">
        <v>1</v>
      </c>
      <c r="HS661">
        <v>0.0558816</v>
      </c>
      <c r="HT661">
        <v>-0.269371</v>
      </c>
      <c r="HU661">
        <v>20.3412</v>
      </c>
      <c r="HV661">
        <v>5.21804</v>
      </c>
      <c r="HW661">
        <v>12.0113</v>
      </c>
      <c r="HX661">
        <v>4.98935</v>
      </c>
      <c r="HY661">
        <v>3.28795</v>
      </c>
      <c r="HZ661">
        <v>9999</v>
      </c>
      <c r="IA661">
        <v>9999</v>
      </c>
      <c r="IB661">
        <v>9999</v>
      </c>
      <c r="IC661">
        <v>7.6</v>
      </c>
      <c r="ID661">
        <v>1.86758</v>
      </c>
      <c r="IE661">
        <v>1.86674</v>
      </c>
      <c r="IF661">
        <v>1.866</v>
      </c>
      <c r="IG661">
        <v>1.866</v>
      </c>
      <c r="IH661">
        <v>1.86784</v>
      </c>
      <c r="II661">
        <v>1.87027</v>
      </c>
      <c r="IJ661">
        <v>1.86893</v>
      </c>
      <c r="IK661">
        <v>1.87042</v>
      </c>
      <c r="IL661">
        <v>0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-1</v>
      </c>
      <c r="IZ661">
        <v>0.1164</v>
      </c>
      <c r="JA661">
        <v>-0.08430758455233166</v>
      </c>
      <c r="JB661">
        <v>-0.0005046786976645747</v>
      </c>
      <c r="JC661">
        <v>-2.788243218172637E-07</v>
      </c>
      <c r="JD661">
        <v>-1.458253586176284E-11</v>
      </c>
      <c r="JE661">
        <v>-0.06436460862781151</v>
      </c>
      <c r="JF661">
        <v>-0.004978686969522418</v>
      </c>
      <c r="JG661">
        <v>0.0008967905392753483</v>
      </c>
      <c r="JH661">
        <v>-1.433903952826167E-05</v>
      </c>
      <c r="JI661">
        <v>4</v>
      </c>
      <c r="JJ661">
        <v>2332</v>
      </c>
      <c r="JK661">
        <v>1</v>
      </c>
      <c r="JL661">
        <v>26</v>
      </c>
      <c r="JM661">
        <v>193012.6</v>
      </c>
      <c r="JN661">
        <v>193012.7</v>
      </c>
      <c r="JO661">
        <v>2.3291</v>
      </c>
      <c r="JP661">
        <v>2.23755</v>
      </c>
      <c r="JQ661">
        <v>1.39648</v>
      </c>
      <c r="JR661">
        <v>2.34741</v>
      </c>
      <c r="JS661">
        <v>1.49536</v>
      </c>
      <c r="JT661">
        <v>2.71606</v>
      </c>
      <c r="JU661">
        <v>36.4343</v>
      </c>
      <c r="JV661">
        <v>24.07</v>
      </c>
      <c r="JW661">
        <v>18</v>
      </c>
      <c r="JX661">
        <v>489.917</v>
      </c>
      <c r="JY661">
        <v>456.602</v>
      </c>
      <c r="JZ661">
        <v>27.8031</v>
      </c>
      <c r="KA661">
        <v>28.313</v>
      </c>
      <c r="KB661">
        <v>30</v>
      </c>
      <c r="KC661">
        <v>28.1932</v>
      </c>
      <c r="KD661">
        <v>28.1294</v>
      </c>
      <c r="KE661">
        <v>46.6503</v>
      </c>
      <c r="KF661">
        <v>23.7237</v>
      </c>
      <c r="KG661">
        <v>81.7264</v>
      </c>
      <c r="KH661">
        <v>27.7971</v>
      </c>
      <c r="KI661">
        <v>1155.66</v>
      </c>
      <c r="KJ661">
        <v>22.0599</v>
      </c>
      <c r="KK661">
        <v>101.007</v>
      </c>
      <c r="KL661">
        <v>100.572</v>
      </c>
    </row>
    <row r="662" spans="1:298">
      <c r="A662">
        <v>646</v>
      </c>
      <c r="B662">
        <v>1758828187.5</v>
      </c>
      <c r="C662">
        <v>15152.40000009537</v>
      </c>
      <c r="D662" t="s">
        <v>1742</v>
      </c>
      <c r="E662" t="s">
        <v>1743</v>
      </c>
      <c r="F662">
        <v>5</v>
      </c>
      <c r="G662" t="s">
        <v>1605</v>
      </c>
      <c r="H662" t="s">
        <v>437</v>
      </c>
      <c r="I662" t="s">
        <v>438</v>
      </c>
      <c r="J662">
        <v>1758828179.714286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1169.639058236964</v>
      </c>
      <c r="AL662">
        <v>1145.172181818182</v>
      </c>
      <c r="AM662">
        <v>3.436613775239836</v>
      </c>
      <c r="AN662">
        <v>65.06514289948227</v>
      </c>
      <c r="AO662">
        <f>(AQ662 - AP662 + DZ662*1E3/(8.314*(EB662+273.15)) * AS662/DY662 * AR662) * DY662/(100*DM662) * 1000/(1000 - AQ662)</f>
        <v>0</v>
      </c>
      <c r="AP662">
        <v>22.07162731448382</v>
      </c>
      <c r="AQ662">
        <v>22.76641878787878</v>
      </c>
      <c r="AR662">
        <v>-4.089390580494006E-05</v>
      </c>
      <c r="AS662">
        <v>107.7905059433307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1.91</v>
      </c>
      <c r="DN662">
        <v>0.5</v>
      </c>
      <c r="DO662" t="s">
        <v>440</v>
      </c>
      <c r="DP662">
        <v>2</v>
      </c>
      <c r="DQ662" t="b">
        <v>1</v>
      </c>
      <c r="DR662">
        <v>1758828179.714286</v>
      </c>
      <c r="DS662">
        <v>1094.691071428572</v>
      </c>
      <c r="DT662">
        <v>1128.004642857143</v>
      </c>
      <c r="DU662">
        <v>22.77086071428571</v>
      </c>
      <c r="DV662">
        <v>22.07328214285715</v>
      </c>
      <c r="DW662">
        <v>1095.683214285714</v>
      </c>
      <c r="DX662">
        <v>22.65447142857143</v>
      </c>
      <c r="DY662">
        <v>500.0038214285714</v>
      </c>
      <c r="DZ662">
        <v>90.97436428571429</v>
      </c>
      <c r="EA662">
        <v>0.02879262142857143</v>
      </c>
      <c r="EB662">
        <v>29.49619285714286</v>
      </c>
      <c r="EC662">
        <v>30.01736785714286</v>
      </c>
      <c r="ED662">
        <v>999.9000000000002</v>
      </c>
      <c r="EE662">
        <v>0</v>
      </c>
      <c r="EF662">
        <v>0</v>
      </c>
      <c r="EG662">
        <v>9997.5625</v>
      </c>
      <c r="EH662">
        <v>0</v>
      </c>
      <c r="EI662">
        <v>11.62733571428572</v>
      </c>
      <c r="EJ662">
        <v>-33.31416428571428</v>
      </c>
      <c r="EK662">
        <v>1120.198571428572</v>
      </c>
      <c r="EL662">
        <v>1153.465357142857</v>
      </c>
      <c r="EM662">
        <v>0.6975886785714284</v>
      </c>
      <c r="EN662">
        <v>1128.004642857143</v>
      </c>
      <c r="EO662">
        <v>22.07328214285715</v>
      </c>
      <c r="EP662">
        <v>2.071564285714286</v>
      </c>
      <c r="EQ662">
        <v>2.008101428571428</v>
      </c>
      <c r="ER662">
        <v>18.00220714285714</v>
      </c>
      <c r="ES662">
        <v>17.50836071428571</v>
      </c>
      <c r="ET662">
        <v>2000.018214285715</v>
      </c>
      <c r="EU662">
        <v>0.9800001785714285</v>
      </c>
      <c r="EV662">
        <v>0.01999976071428571</v>
      </c>
      <c r="EW662">
        <v>0</v>
      </c>
      <c r="EX662">
        <v>260.6509642857143</v>
      </c>
      <c r="EY662">
        <v>5.00097</v>
      </c>
      <c r="EZ662">
        <v>5313.566428571429</v>
      </c>
      <c r="FA662">
        <v>16707.73214285714</v>
      </c>
      <c r="FB662">
        <v>40.34349999999999</v>
      </c>
      <c r="FC662">
        <v>40.68699999999999</v>
      </c>
      <c r="FD662">
        <v>40.25442857142857</v>
      </c>
      <c r="FE662">
        <v>40.31199999999999</v>
      </c>
      <c r="FF662">
        <v>40.87721428571428</v>
      </c>
      <c r="FG662">
        <v>1955.118214285714</v>
      </c>
      <c r="FH662">
        <v>39.9</v>
      </c>
      <c r="FI662">
        <v>0</v>
      </c>
      <c r="FJ662">
        <v>1758828189</v>
      </c>
      <c r="FK662">
        <v>0</v>
      </c>
      <c r="FL662">
        <v>260.6311538461538</v>
      </c>
      <c r="FM662">
        <v>-0.9623931658097445</v>
      </c>
      <c r="FN662">
        <v>3.940512822807625</v>
      </c>
      <c r="FO662">
        <v>5313.66</v>
      </c>
      <c r="FP662">
        <v>15</v>
      </c>
      <c r="FQ662">
        <v>0</v>
      </c>
      <c r="FR662" t="s">
        <v>441</v>
      </c>
      <c r="FS662">
        <v>1747247426.5</v>
      </c>
      <c r="FT662">
        <v>1747247420.5</v>
      </c>
      <c r="FU662">
        <v>0</v>
      </c>
      <c r="FV662">
        <v>1.027</v>
      </c>
      <c r="FW662">
        <v>0.031</v>
      </c>
      <c r="FX662">
        <v>0.02</v>
      </c>
      <c r="FY662">
        <v>0.05</v>
      </c>
      <c r="FZ662">
        <v>420</v>
      </c>
      <c r="GA662">
        <v>16</v>
      </c>
      <c r="GB662">
        <v>0.01</v>
      </c>
      <c r="GC662">
        <v>0.1</v>
      </c>
      <c r="GD662">
        <v>-33.2790825</v>
      </c>
      <c r="GE662">
        <v>-0.7906975609755792</v>
      </c>
      <c r="GF662">
        <v>0.11121365223636</v>
      </c>
      <c r="GG662">
        <v>0</v>
      </c>
      <c r="GH662">
        <v>260.6517647058823</v>
      </c>
      <c r="GI662">
        <v>-0.4843086352348384</v>
      </c>
      <c r="GJ662">
        <v>0.2247405116525591</v>
      </c>
      <c r="GK662">
        <v>-1</v>
      </c>
      <c r="GL662">
        <v>0.6983583</v>
      </c>
      <c r="GM662">
        <v>-0.01917084427767518</v>
      </c>
      <c r="GN662">
        <v>0.00197978816038484</v>
      </c>
      <c r="GO662">
        <v>1</v>
      </c>
      <c r="GP662">
        <v>1</v>
      </c>
      <c r="GQ662">
        <v>2</v>
      </c>
      <c r="GR662" t="s">
        <v>442</v>
      </c>
      <c r="GS662">
        <v>3.13602</v>
      </c>
      <c r="GT662">
        <v>2.6893</v>
      </c>
      <c r="GU662">
        <v>0.186146</v>
      </c>
      <c r="GV662">
        <v>0.187767</v>
      </c>
      <c r="GW662">
        <v>0.10315</v>
      </c>
      <c r="GX662">
        <v>0.0996518</v>
      </c>
      <c r="GY662">
        <v>25876.2</v>
      </c>
      <c r="GZ662">
        <v>25874.4</v>
      </c>
      <c r="HA662">
        <v>29555</v>
      </c>
      <c r="HB662">
        <v>29438.2</v>
      </c>
      <c r="HC662">
        <v>35018.9</v>
      </c>
      <c r="HD662">
        <v>35107.3</v>
      </c>
      <c r="HE662">
        <v>41586.7</v>
      </c>
      <c r="HF662">
        <v>41824.4</v>
      </c>
      <c r="HG662">
        <v>1.9286</v>
      </c>
      <c r="HH662">
        <v>1.89155</v>
      </c>
      <c r="HI662">
        <v>0.116587</v>
      </c>
      <c r="HJ662">
        <v>0</v>
      </c>
      <c r="HK662">
        <v>28.1225</v>
      </c>
      <c r="HL662">
        <v>999.9</v>
      </c>
      <c r="HM662">
        <v>52.9</v>
      </c>
      <c r="HN662">
        <v>31.1</v>
      </c>
      <c r="HO662">
        <v>26.3829</v>
      </c>
      <c r="HP662">
        <v>61.9589</v>
      </c>
      <c r="HQ662">
        <v>25.7772</v>
      </c>
      <c r="HR662">
        <v>1</v>
      </c>
      <c r="HS662">
        <v>0.05625</v>
      </c>
      <c r="HT662">
        <v>-0.259227</v>
      </c>
      <c r="HU662">
        <v>20.3414</v>
      </c>
      <c r="HV662">
        <v>5.21789</v>
      </c>
      <c r="HW662">
        <v>12.0117</v>
      </c>
      <c r="HX662">
        <v>4.9893</v>
      </c>
      <c r="HY662">
        <v>3.2879</v>
      </c>
      <c r="HZ662">
        <v>9999</v>
      </c>
      <c r="IA662">
        <v>9999</v>
      </c>
      <c r="IB662">
        <v>9999</v>
      </c>
      <c r="IC662">
        <v>7.6</v>
      </c>
      <c r="ID662">
        <v>1.86758</v>
      </c>
      <c r="IE662">
        <v>1.86675</v>
      </c>
      <c r="IF662">
        <v>1.866</v>
      </c>
      <c r="IG662">
        <v>1.866</v>
      </c>
      <c r="IH662">
        <v>1.86784</v>
      </c>
      <c r="II662">
        <v>1.87027</v>
      </c>
      <c r="IJ662">
        <v>1.86893</v>
      </c>
      <c r="IK662">
        <v>1.87042</v>
      </c>
      <c r="IL662">
        <v>0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-1.02</v>
      </c>
      <c r="IZ662">
        <v>0.1163</v>
      </c>
      <c r="JA662">
        <v>-0.08430758455233166</v>
      </c>
      <c r="JB662">
        <v>-0.0005046786976645747</v>
      </c>
      <c r="JC662">
        <v>-2.788243218172637E-07</v>
      </c>
      <c r="JD662">
        <v>-1.458253586176284E-11</v>
      </c>
      <c r="JE662">
        <v>-0.06436460862781151</v>
      </c>
      <c r="JF662">
        <v>-0.004978686969522418</v>
      </c>
      <c r="JG662">
        <v>0.0008967905392753483</v>
      </c>
      <c r="JH662">
        <v>-1.433903952826167E-05</v>
      </c>
      <c r="JI662">
        <v>4</v>
      </c>
      <c r="JJ662">
        <v>2332</v>
      </c>
      <c r="JK662">
        <v>1</v>
      </c>
      <c r="JL662">
        <v>26</v>
      </c>
      <c r="JM662">
        <v>193012.7</v>
      </c>
      <c r="JN662">
        <v>193012.8</v>
      </c>
      <c r="JO662">
        <v>2.35474</v>
      </c>
      <c r="JP662">
        <v>2.24243</v>
      </c>
      <c r="JQ662">
        <v>1.39648</v>
      </c>
      <c r="JR662">
        <v>2.34741</v>
      </c>
      <c r="JS662">
        <v>1.49536</v>
      </c>
      <c r="JT662">
        <v>2.62573</v>
      </c>
      <c r="JU662">
        <v>36.4343</v>
      </c>
      <c r="JV662">
        <v>24.07</v>
      </c>
      <c r="JW662">
        <v>18</v>
      </c>
      <c r="JX662">
        <v>489.949</v>
      </c>
      <c r="JY662">
        <v>456.669</v>
      </c>
      <c r="JZ662">
        <v>27.7877</v>
      </c>
      <c r="KA662">
        <v>28.313</v>
      </c>
      <c r="KB662">
        <v>30.0002</v>
      </c>
      <c r="KC662">
        <v>28.1932</v>
      </c>
      <c r="KD662">
        <v>28.1279</v>
      </c>
      <c r="KE662">
        <v>47.2221</v>
      </c>
      <c r="KF662">
        <v>23.7237</v>
      </c>
      <c r="KG662">
        <v>81.7264</v>
      </c>
      <c r="KH662">
        <v>27.7813</v>
      </c>
      <c r="KI662">
        <v>1175.69</v>
      </c>
      <c r="KJ662">
        <v>22.0599</v>
      </c>
      <c r="KK662">
        <v>101.006</v>
      </c>
      <c r="KL662">
        <v>100.572</v>
      </c>
    </row>
    <row r="663" spans="1:298">
      <c r="A663">
        <v>647</v>
      </c>
      <c r="B663">
        <v>1758828192.5</v>
      </c>
      <c r="C663">
        <v>15157.40000009537</v>
      </c>
      <c r="D663" t="s">
        <v>1744</v>
      </c>
      <c r="E663" t="s">
        <v>1745</v>
      </c>
      <c r="F663">
        <v>5</v>
      </c>
      <c r="G663" t="s">
        <v>1605</v>
      </c>
      <c r="H663" t="s">
        <v>437</v>
      </c>
      <c r="I663" t="s">
        <v>438</v>
      </c>
      <c r="J663">
        <v>1758828185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1186.620264032485</v>
      </c>
      <c r="AL663">
        <v>1162.411515151515</v>
      </c>
      <c r="AM663">
        <v>3.437857667049659</v>
      </c>
      <c r="AN663">
        <v>65.06514289948227</v>
      </c>
      <c r="AO663">
        <f>(AQ663 - AP663 + DZ663*1E3/(8.314*(EB663+273.15)) * AS663/DY663 * AR663) * DY663/(100*DM663) * 1000/(1000 - AQ663)</f>
        <v>0</v>
      </c>
      <c r="AP663">
        <v>22.06907193245603</v>
      </c>
      <c r="AQ663">
        <v>22.75904181818182</v>
      </c>
      <c r="AR663">
        <v>-9.111887346410532E-05</v>
      </c>
      <c r="AS663">
        <v>107.7905059433307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1.91</v>
      </c>
      <c r="DN663">
        <v>0.5</v>
      </c>
      <c r="DO663" t="s">
        <v>440</v>
      </c>
      <c r="DP663">
        <v>2</v>
      </c>
      <c r="DQ663" t="b">
        <v>1</v>
      </c>
      <c r="DR663">
        <v>1758828185</v>
      </c>
      <c r="DS663">
        <v>1112.40962962963</v>
      </c>
      <c r="DT663">
        <v>1145.705555555556</v>
      </c>
      <c r="DU663">
        <v>22.76691851851852</v>
      </c>
      <c r="DV663">
        <v>22.07142962962963</v>
      </c>
      <c r="DW663">
        <v>1113.422592592593</v>
      </c>
      <c r="DX663">
        <v>22.65058518518519</v>
      </c>
      <c r="DY663">
        <v>499.9791481481482</v>
      </c>
      <c r="DZ663">
        <v>90.97435185185185</v>
      </c>
      <c r="EA663">
        <v>0.02886736666666666</v>
      </c>
      <c r="EB663">
        <v>29.49568888888889</v>
      </c>
      <c r="EC663">
        <v>30.01890740740741</v>
      </c>
      <c r="ED663">
        <v>999.9000000000001</v>
      </c>
      <c r="EE663">
        <v>0</v>
      </c>
      <c r="EF663">
        <v>0</v>
      </c>
      <c r="EG663">
        <v>9998.439629629631</v>
      </c>
      <c r="EH663">
        <v>0</v>
      </c>
      <c r="EI663">
        <v>11.63102592592593</v>
      </c>
      <c r="EJ663">
        <v>-33.29628148148148</v>
      </c>
      <c r="EK663">
        <v>1138.325185185185</v>
      </c>
      <c r="EL663">
        <v>1171.564074074074</v>
      </c>
      <c r="EM663">
        <v>0.6954940740740739</v>
      </c>
      <c r="EN663">
        <v>1145.705555555556</v>
      </c>
      <c r="EO663">
        <v>22.07142962962963</v>
      </c>
      <c r="EP663">
        <v>2.071205555555555</v>
      </c>
      <c r="EQ663">
        <v>2.007933333333333</v>
      </c>
      <c r="ER663">
        <v>17.99944444444445</v>
      </c>
      <c r="ES663">
        <v>17.50703333333333</v>
      </c>
      <c r="ET663">
        <v>2000.02</v>
      </c>
      <c r="EU663">
        <v>0.9800002222222221</v>
      </c>
      <c r="EV663">
        <v>0.01999971851851851</v>
      </c>
      <c r="EW663">
        <v>0</v>
      </c>
      <c r="EX663">
        <v>260.617074074074</v>
      </c>
      <c r="EY663">
        <v>5.00097</v>
      </c>
      <c r="EZ663">
        <v>5313.901481481481</v>
      </c>
      <c r="FA663">
        <v>16707.75185185185</v>
      </c>
      <c r="FB663">
        <v>40.34233333333332</v>
      </c>
      <c r="FC663">
        <v>40.68699999999999</v>
      </c>
      <c r="FD663">
        <v>40.26377777777778</v>
      </c>
      <c r="FE663">
        <v>40.31199999999999</v>
      </c>
      <c r="FF663">
        <v>40.88188888888889</v>
      </c>
      <c r="FG663">
        <v>1955.12</v>
      </c>
      <c r="FH663">
        <v>39.9</v>
      </c>
      <c r="FI663">
        <v>0</v>
      </c>
      <c r="FJ663">
        <v>1758828193.8</v>
      </c>
      <c r="FK663">
        <v>0</v>
      </c>
      <c r="FL663">
        <v>260.5983846153846</v>
      </c>
      <c r="FM663">
        <v>-0.2468376090736695</v>
      </c>
      <c r="FN663">
        <v>5.555555577220841</v>
      </c>
      <c r="FO663">
        <v>5313.969999999999</v>
      </c>
      <c r="FP663">
        <v>15</v>
      </c>
      <c r="FQ663">
        <v>0</v>
      </c>
      <c r="FR663" t="s">
        <v>441</v>
      </c>
      <c r="FS663">
        <v>1747247426.5</v>
      </c>
      <c r="FT663">
        <v>1747247420.5</v>
      </c>
      <c r="FU663">
        <v>0</v>
      </c>
      <c r="FV663">
        <v>1.027</v>
      </c>
      <c r="FW663">
        <v>0.031</v>
      </c>
      <c r="FX663">
        <v>0.02</v>
      </c>
      <c r="FY663">
        <v>0.05</v>
      </c>
      <c r="FZ663">
        <v>420</v>
      </c>
      <c r="GA663">
        <v>16</v>
      </c>
      <c r="GB663">
        <v>0.01</v>
      </c>
      <c r="GC663">
        <v>0.1</v>
      </c>
      <c r="GD663">
        <v>-33.2948575</v>
      </c>
      <c r="GE663">
        <v>0.06498348968117193</v>
      </c>
      <c r="GF663">
        <v>0.08490391889512558</v>
      </c>
      <c r="GG663">
        <v>1</v>
      </c>
      <c r="GH663">
        <v>260.6531176470588</v>
      </c>
      <c r="GI663">
        <v>-0.7422765516302295</v>
      </c>
      <c r="GJ663">
        <v>0.239041193189631</v>
      </c>
      <c r="GK663">
        <v>-1</v>
      </c>
      <c r="GL663">
        <v>0.697013125</v>
      </c>
      <c r="GM663">
        <v>-0.01943078048780702</v>
      </c>
      <c r="GN663">
        <v>0.002056309110852498</v>
      </c>
      <c r="GO663">
        <v>1</v>
      </c>
      <c r="GP663">
        <v>2</v>
      </c>
      <c r="GQ663">
        <v>2</v>
      </c>
      <c r="GR663" t="s">
        <v>601</v>
      </c>
      <c r="GS663">
        <v>3.13597</v>
      </c>
      <c r="GT663">
        <v>2.68928</v>
      </c>
      <c r="GU663">
        <v>0.187902</v>
      </c>
      <c r="GV663">
        <v>0.189474</v>
      </c>
      <c r="GW663">
        <v>0.103125</v>
      </c>
      <c r="GX663">
        <v>0.09964820000000001</v>
      </c>
      <c r="GY663">
        <v>25820.3</v>
      </c>
      <c r="GZ663">
        <v>25820.3</v>
      </c>
      <c r="HA663">
        <v>29554.9</v>
      </c>
      <c r="HB663">
        <v>29438.6</v>
      </c>
      <c r="HC663">
        <v>35019.8</v>
      </c>
      <c r="HD663">
        <v>35107.9</v>
      </c>
      <c r="HE663">
        <v>41586.6</v>
      </c>
      <c r="HF663">
        <v>41824.8</v>
      </c>
      <c r="HG663">
        <v>1.92862</v>
      </c>
      <c r="HH663">
        <v>1.89175</v>
      </c>
      <c r="HI663">
        <v>0.116453</v>
      </c>
      <c r="HJ663">
        <v>0</v>
      </c>
      <c r="HK663">
        <v>28.1245</v>
      </c>
      <c r="HL663">
        <v>999.9</v>
      </c>
      <c r="HM663">
        <v>52.9</v>
      </c>
      <c r="HN663">
        <v>31.1</v>
      </c>
      <c r="HO663">
        <v>26.3804</v>
      </c>
      <c r="HP663">
        <v>61.7289</v>
      </c>
      <c r="HQ663">
        <v>25.7893</v>
      </c>
      <c r="HR663">
        <v>1</v>
      </c>
      <c r="HS663">
        <v>0.0561255</v>
      </c>
      <c r="HT663">
        <v>-0.225547</v>
      </c>
      <c r="HU663">
        <v>20.3412</v>
      </c>
      <c r="HV663">
        <v>5.21804</v>
      </c>
      <c r="HW663">
        <v>12.0111</v>
      </c>
      <c r="HX663">
        <v>4.98915</v>
      </c>
      <c r="HY663">
        <v>3.28798</v>
      </c>
      <c r="HZ663">
        <v>9999</v>
      </c>
      <c r="IA663">
        <v>9999</v>
      </c>
      <c r="IB663">
        <v>9999</v>
      </c>
      <c r="IC663">
        <v>7.6</v>
      </c>
      <c r="ID663">
        <v>1.86758</v>
      </c>
      <c r="IE663">
        <v>1.86674</v>
      </c>
      <c r="IF663">
        <v>1.86601</v>
      </c>
      <c r="IG663">
        <v>1.866</v>
      </c>
      <c r="IH663">
        <v>1.86784</v>
      </c>
      <c r="II663">
        <v>1.87027</v>
      </c>
      <c r="IJ663">
        <v>1.86894</v>
      </c>
      <c r="IK663">
        <v>1.87042</v>
      </c>
      <c r="IL663">
        <v>0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-1.04</v>
      </c>
      <c r="IZ663">
        <v>0.1162</v>
      </c>
      <c r="JA663">
        <v>-0.08430758455233166</v>
      </c>
      <c r="JB663">
        <v>-0.0005046786976645747</v>
      </c>
      <c r="JC663">
        <v>-2.788243218172637E-07</v>
      </c>
      <c r="JD663">
        <v>-1.458253586176284E-11</v>
      </c>
      <c r="JE663">
        <v>-0.06436460862781151</v>
      </c>
      <c r="JF663">
        <v>-0.004978686969522418</v>
      </c>
      <c r="JG663">
        <v>0.0008967905392753483</v>
      </c>
      <c r="JH663">
        <v>-1.433903952826167E-05</v>
      </c>
      <c r="JI663">
        <v>4</v>
      </c>
      <c r="JJ663">
        <v>2332</v>
      </c>
      <c r="JK663">
        <v>1</v>
      </c>
      <c r="JL663">
        <v>26</v>
      </c>
      <c r="JM663">
        <v>193012.8</v>
      </c>
      <c r="JN663">
        <v>193012.9</v>
      </c>
      <c r="JO663">
        <v>2.38403</v>
      </c>
      <c r="JP663">
        <v>2.2522</v>
      </c>
      <c r="JQ663">
        <v>1.39648</v>
      </c>
      <c r="JR663">
        <v>2.34497</v>
      </c>
      <c r="JS663">
        <v>1.49536</v>
      </c>
      <c r="JT663">
        <v>2.62573</v>
      </c>
      <c r="JU663">
        <v>36.4343</v>
      </c>
      <c r="JV663">
        <v>24.0612</v>
      </c>
      <c r="JW663">
        <v>18</v>
      </c>
      <c r="JX663">
        <v>489.965</v>
      </c>
      <c r="JY663">
        <v>456.788</v>
      </c>
      <c r="JZ663">
        <v>27.7702</v>
      </c>
      <c r="KA663">
        <v>28.313</v>
      </c>
      <c r="KB663">
        <v>30.0001</v>
      </c>
      <c r="KC663">
        <v>28.1932</v>
      </c>
      <c r="KD663">
        <v>28.1271</v>
      </c>
      <c r="KE663">
        <v>47.7353</v>
      </c>
      <c r="KF663">
        <v>23.7237</v>
      </c>
      <c r="KG663">
        <v>81.7264</v>
      </c>
      <c r="KH663">
        <v>27.7607</v>
      </c>
      <c r="KI663">
        <v>1189.07</v>
      </c>
      <c r="KJ663">
        <v>22.0599</v>
      </c>
      <c r="KK663">
        <v>101.006</v>
      </c>
      <c r="KL663">
        <v>100.574</v>
      </c>
    </row>
    <row r="664" spans="1:298">
      <c r="A664">
        <v>648</v>
      </c>
      <c r="B664">
        <v>1758828197.5</v>
      </c>
      <c r="C664">
        <v>15162.40000009537</v>
      </c>
      <c r="D664" t="s">
        <v>1746</v>
      </c>
      <c r="E664" t="s">
        <v>1747</v>
      </c>
      <c r="F664">
        <v>5</v>
      </c>
      <c r="G664" t="s">
        <v>1605</v>
      </c>
      <c r="H664" t="s">
        <v>437</v>
      </c>
      <c r="I664" t="s">
        <v>438</v>
      </c>
      <c r="J664">
        <v>1758828189.714286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1203.728971210653</v>
      </c>
      <c r="AL664">
        <v>1179.422242424242</v>
      </c>
      <c r="AM664">
        <v>3.405792697904063</v>
      </c>
      <c r="AN664">
        <v>65.06514289948227</v>
      </c>
      <c r="AO664">
        <f>(AQ664 - AP664 + DZ664*1E3/(8.314*(EB664+273.15)) * AS664/DY664 * AR664) * DY664/(100*DM664) * 1000/(1000 - AQ664)</f>
        <v>0</v>
      </c>
      <c r="AP664">
        <v>22.06895689763052</v>
      </c>
      <c r="AQ664">
        <v>22.75539090909091</v>
      </c>
      <c r="AR664">
        <v>-3.843244607785666E-05</v>
      </c>
      <c r="AS664">
        <v>107.7905059433307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1.91</v>
      </c>
      <c r="DN664">
        <v>0.5</v>
      </c>
      <c r="DO664" t="s">
        <v>440</v>
      </c>
      <c r="DP664">
        <v>2</v>
      </c>
      <c r="DQ664" t="b">
        <v>1</v>
      </c>
      <c r="DR664">
        <v>1758828189.714286</v>
      </c>
      <c r="DS664">
        <v>1128.225714285714</v>
      </c>
      <c r="DT664">
        <v>1161.517857142857</v>
      </c>
      <c r="DU664">
        <v>22.76258928571429</v>
      </c>
      <c r="DV664">
        <v>22.07009642857142</v>
      </c>
      <c r="DW664">
        <v>1129.2575</v>
      </c>
      <c r="DX664">
        <v>22.64631785714286</v>
      </c>
      <c r="DY664">
        <v>499.9981428571429</v>
      </c>
      <c r="DZ664">
        <v>90.97378928571429</v>
      </c>
      <c r="EA664">
        <v>0.02890478571428571</v>
      </c>
      <c r="EB664">
        <v>29.49428571428572</v>
      </c>
      <c r="EC664">
        <v>30.020075</v>
      </c>
      <c r="ED664">
        <v>999.9000000000002</v>
      </c>
      <c r="EE664">
        <v>0</v>
      </c>
      <c r="EF664">
        <v>0</v>
      </c>
      <c r="EG664">
        <v>9998.1425</v>
      </c>
      <c r="EH664">
        <v>0</v>
      </c>
      <c r="EI664">
        <v>11.63116785714286</v>
      </c>
      <c r="EJ664">
        <v>-33.29171428571428</v>
      </c>
      <c r="EK664">
        <v>1154.504642857143</v>
      </c>
      <c r="EL664">
        <v>1187.731071428572</v>
      </c>
      <c r="EM664">
        <v>0.6924958214285715</v>
      </c>
      <c r="EN664">
        <v>1161.517857142857</v>
      </c>
      <c r="EO664">
        <v>22.07009642857142</v>
      </c>
      <c r="EP664">
        <v>2.070798928571429</v>
      </c>
      <c r="EQ664">
        <v>2.007800357142857</v>
      </c>
      <c r="ER664">
        <v>17.996325</v>
      </c>
      <c r="ES664">
        <v>17.50598571428571</v>
      </c>
      <c r="ET664">
        <v>2000.045357142857</v>
      </c>
      <c r="EU664">
        <v>0.9800004999999999</v>
      </c>
      <c r="EV664">
        <v>0.01999945</v>
      </c>
      <c r="EW664">
        <v>0</v>
      </c>
      <c r="EX664">
        <v>260.6652857142857</v>
      </c>
      <c r="EY664">
        <v>5.00097</v>
      </c>
      <c r="EZ664">
        <v>5314.216428571429</v>
      </c>
      <c r="FA664">
        <v>16707.96071428571</v>
      </c>
      <c r="FB664">
        <v>40.34575</v>
      </c>
      <c r="FC664">
        <v>40.68699999999999</v>
      </c>
      <c r="FD664">
        <v>40.26107142857143</v>
      </c>
      <c r="FE664">
        <v>40.31199999999999</v>
      </c>
      <c r="FF664">
        <v>40.88607142857143</v>
      </c>
      <c r="FG664">
        <v>1955.145357142857</v>
      </c>
      <c r="FH664">
        <v>39.9</v>
      </c>
      <c r="FI664">
        <v>0</v>
      </c>
      <c r="FJ664">
        <v>1758828199.2</v>
      </c>
      <c r="FK664">
        <v>0</v>
      </c>
      <c r="FL664">
        <v>260.65108</v>
      </c>
      <c r="FM664">
        <v>0.5779999903533731</v>
      </c>
      <c r="FN664">
        <v>1.289230767888436</v>
      </c>
      <c r="FO664">
        <v>5314.333199999999</v>
      </c>
      <c r="FP664">
        <v>15</v>
      </c>
      <c r="FQ664">
        <v>0</v>
      </c>
      <c r="FR664" t="s">
        <v>441</v>
      </c>
      <c r="FS664">
        <v>1747247426.5</v>
      </c>
      <c r="FT664">
        <v>1747247420.5</v>
      </c>
      <c r="FU664">
        <v>0</v>
      </c>
      <c r="FV664">
        <v>1.027</v>
      </c>
      <c r="FW664">
        <v>0.031</v>
      </c>
      <c r="FX664">
        <v>0.02</v>
      </c>
      <c r="FY664">
        <v>0.05</v>
      </c>
      <c r="FZ664">
        <v>420</v>
      </c>
      <c r="GA664">
        <v>16</v>
      </c>
      <c r="GB664">
        <v>0.01</v>
      </c>
      <c r="GC664">
        <v>0.1</v>
      </c>
      <c r="GD664">
        <v>-33.28608000000001</v>
      </c>
      <c r="GE664">
        <v>0.1819902439024316</v>
      </c>
      <c r="GF664">
        <v>0.07947295514827711</v>
      </c>
      <c r="GG664">
        <v>0</v>
      </c>
      <c r="GH664">
        <v>260.6265294117646</v>
      </c>
      <c r="GI664">
        <v>0.3084797536593986</v>
      </c>
      <c r="GJ664">
        <v>0.223028913358273</v>
      </c>
      <c r="GK664">
        <v>-1</v>
      </c>
      <c r="GL664">
        <v>0.69377645</v>
      </c>
      <c r="GM664">
        <v>-0.03640775234521716</v>
      </c>
      <c r="GN664">
        <v>0.003755521694452054</v>
      </c>
      <c r="GO664">
        <v>1</v>
      </c>
      <c r="GP664">
        <v>1</v>
      </c>
      <c r="GQ664">
        <v>2</v>
      </c>
      <c r="GR664" t="s">
        <v>442</v>
      </c>
      <c r="GS664">
        <v>3.13595</v>
      </c>
      <c r="GT664">
        <v>2.68905</v>
      </c>
      <c r="GU664">
        <v>0.189633</v>
      </c>
      <c r="GV664">
        <v>0.191175</v>
      </c>
      <c r="GW664">
        <v>0.103113</v>
      </c>
      <c r="GX664">
        <v>0.09964430000000001</v>
      </c>
      <c r="GY664">
        <v>25765.6</v>
      </c>
      <c r="GZ664">
        <v>25766</v>
      </c>
      <c r="HA664">
        <v>29555.3</v>
      </c>
      <c r="HB664">
        <v>29438.5</v>
      </c>
      <c r="HC664">
        <v>35020.9</v>
      </c>
      <c r="HD664">
        <v>35107.9</v>
      </c>
      <c r="HE664">
        <v>41587.3</v>
      </c>
      <c r="HF664">
        <v>41824.6</v>
      </c>
      <c r="HG664">
        <v>1.92848</v>
      </c>
      <c r="HH664">
        <v>1.89163</v>
      </c>
      <c r="HI664">
        <v>0.116203</v>
      </c>
      <c r="HJ664">
        <v>0</v>
      </c>
      <c r="HK664">
        <v>28.1255</v>
      </c>
      <c r="HL664">
        <v>999.9</v>
      </c>
      <c r="HM664">
        <v>52.9</v>
      </c>
      <c r="HN664">
        <v>31.1</v>
      </c>
      <c r="HO664">
        <v>26.3827</v>
      </c>
      <c r="HP664">
        <v>62.0689</v>
      </c>
      <c r="HQ664">
        <v>25.7612</v>
      </c>
      <c r="HR664">
        <v>1</v>
      </c>
      <c r="HS664">
        <v>0.0561153</v>
      </c>
      <c r="HT664">
        <v>-0.206176</v>
      </c>
      <c r="HU664">
        <v>20.3414</v>
      </c>
      <c r="HV664">
        <v>5.21684</v>
      </c>
      <c r="HW664">
        <v>12.0108</v>
      </c>
      <c r="HX664">
        <v>4.98905</v>
      </c>
      <c r="HY664">
        <v>3.28795</v>
      </c>
      <c r="HZ664">
        <v>9999</v>
      </c>
      <c r="IA664">
        <v>9999</v>
      </c>
      <c r="IB664">
        <v>9999</v>
      </c>
      <c r="IC664">
        <v>7.6</v>
      </c>
      <c r="ID664">
        <v>1.86756</v>
      </c>
      <c r="IE664">
        <v>1.86674</v>
      </c>
      <c r="IF664">
        <v>1.86602</v>
      </c>
      <c r="IG664">
        <v>1.866</v>
      </c>
      <c r="IH664">
        <v>1.86785</v>
      </c>
      <c r="II664">
        <v>1.87027</v>
      </c>
      <c r="IJ664">
        <v>1.86894</v>
      </c>
      <c r="IK664">
        <v>1.87042</v>
      </c>
      <c r="IL664">
        <v>0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-1.06</v>
      </c>
      <c r="IZ664">
        <v>0.1162</v>
      </c>
      <c r="JA664">
        <v>-0.08430758455233166</v>
      </c>
      <c r="JB664">
        <v>-0.0005046786976645747</v>
      </c>
      <c r="JC664">
        <v>-2.788243218172637E-07</v>
      </c>
      <c r="JD664">
        <v>-1.458253586176284E-11</v>
      </c>
      <c r="JE664">
        <v>-0.06436460862781151</v>
      </c>
      <c r="JF664">
        <v>-0.004978686969522418</v>
      </c>
      <c r="JG664">
        <v>0.0008967905392753483</v>
      </c>
      <c r="JH664">
        <v>-1.433903952826167E-05</v>
      </c>
      <c r="JI664">
        <v>4</v>
      </c>
      <c r="JJ664">
        <v>2332</v>
      </c>
      <c r="JK664">
        <v>1</v>
      </c>
      <c r="JL664">
        <v>26</v>
      </c>
      <c r="JM664">
        <v>193012.9</v>
      </c>
      <c r="JN664">
        <v>193013</v>
      </c>
      <c r="JO664">
        <v>2.40845</v>
      </c>
      <c r="JP664">
        <v>2.2522</v>
      </c>
      <c r="JQ664">
        <v>1.39648</v>
      </c>
      <c r="JR664">
        <v>2.34863</v>
      </c>
      <c r="JS664">
        <v>1.49536</v>
      </c>
      <c r="JT664">
        <v>2.59644</v>
      </c>
      <c r="JU664">
        <v>36.4578</v>
      </c>
      <c r="JV664">
        <v>24.0612</v>
      </c>
      <c r="JW664">
        <v>18</v>
      </c>
      <c r="JX664">
        <v>489.856</v>
      </c>
      <c r="JY664">
        <v>456.709</v>
      </c>
      <c r="JZ664">
        <v>27.749</v>
      </c>
      <c r="KA664">
        <v>28.313</v>
      </c>
      <c r="KB664">
        <v>30.0001</v>
      </c>
      <c r="KC664">
        <v>28.1915</v>
      </c>
      <c r="KD664">
        <v>28.1271</v>
      </c>
      <c r="KE664">
        <v>48.3045</v>
      </c>
      <c r="KF664">
        <v>23.7237</v>
      </c>
      <c r="KG664">
        <v>81.7264</v>
      </c>
      <c r="KH664">
        <v>27.7391</v>
      </c>
      <c r="KI664">
        <v>1209.1</v>
      </c>
      <c r="KJ664">
        <v>22.0599</v>
      </c>
      <c r="KK664">
        <v>101.007</v>
      </c>
      <c r="KL664">
        <v>100.573</v>
      </c>
    </row>
    <row r="665" spans="1:298">
      <c r="A665">
        <v>649</v>
      </c>
      <c r="B665">
        <v>1758828202.5</v>
      </c>
      <c r="C665">
        <v>15167.40000009537</v>
      </c>
      <c r="D665" t="s">
        <v>1748</v>
      </c>
      <c r="E665" t="s">
        <v>1749</v>
      </c>
      <c r="F665">
        <v>5</v>
      </c>
      <c r="G665" t="s">
        <v>1605</v>
      </c>
      <c r="H665" t="s">
        <v>437</v>
      </c>
      <c r="I665" t="s">
        <v>438</v>
      </c>
      <c r="J665">
        <v>1758828195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1220.923998886796</v>
      </c>
      <c r="AL665">
        <v>1196.463151515152</v>
      </c>
      <c r="AM665">
        <v>3.401187053711856</v>
      </c>
      <c r="AN665">
        <v>65.06514289948227</v>
      </c>
      <c r="AO665">
        <f>(AQ665 - AP665 + DZ665*1E3/(8.314*(EB665+273.15)) * AS665/DY665 * AR665) * DY665/(100*DM665) * 1000/(1000 - AQ665)</f>
        <v>0</v>
      </c>
      <c r="AP665">
        <v>22.06656300691388</v>
      </c>
      <c r="AQ665">
        <v>22.74783575757576</v>
      </c>
      <c r="AR665">
        <v>-7.301180093711194E-05</v>
      </c>
      <c r="AS665">
        <v>107.7905059433307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1.91</v>
      </c>
      <c r="DN665">
        <v>0.5</v>
      </c>
      <c r="DO665" t="s">
        <v>440</v>
      </c>
      <c r="DP665">
        <v>2</v>
      </c>
      <c r="DQ665" t="b">
        <v>1</v>
      </c>
      <c r="DR665">
        <v>1758828195</v>
      </c>
      <c r="DS665">
        <v>1145.916296296296</v>
      </c>
      <c r="DT665">
        <v>1179.196296296296</v>
      </c>
      <c r="DU665">
        <v>22.75688518518519</v>
      </c>
      <c r="DV665">
        <v>22.06831851851851</v>
      </c>
      <c r="DW665">
        <v>1146.968888888889</v>
      </c>
      <c r="DX665">
        <v>22.64069629629629</v>
      </c>
      <c r="DY665">
        <v>499.9931851851852</v>
      </c>
      <c r="DZ665">
        <v>90.97296296296294</v>
      </c>
      <c r="EA665">
        <v>0.02892072222222222</v>
      </c>
      <c r="EB665">
        <v>29.49155555555556</v>
      </c>
      <c r="EC665">
        <v>30.01990740740741</v>
      </c>
      <c r="ED665">
        <v>999.9000000000001</v>
      </c>
      <c r="EE665">
        <v>0</v>
      </c>
      <c r="EF665">
        <v>0</v>
      </c>
      <c r="EG665">
        <v>9998.078518518518</v>
      </c>
      <c r="EH665">
        <v>0</v>
      </c>
      <c r="EI665">
        <v>11.635</v>
      </c>
      <c r="EJ665">
        <v>-33.27954814814815</v>
      </c>
      <c r="EK665">
        <v>1172.601111111111</v>
      </c>
      <c r="EL665">
        <v>1205.807407407407</v>
      </c>
      <c r="EM665">
        <v>0.688563962962963</v>
      </c>
      <c r="EN665">
        <v>1179.196296296296</v>
      </c>
      <c r="EO665">
        <v>22.06831851851851</v>
      </c>
      <c r="EP665">
        <v>2.070261111111111</v>
      </c>
      <c r="EQ665">
        <v>2.007621481481482</v>
      </c>
      <c r="ER665">
        <v>17.9921962962963</v>
      </c>
      <c r="ES665">
        <v>17.50457037037037</v>
      </c>
      <c r="ET665">
        <v>2000.038888888889</v>
      </c>
      <c r="EU665">
        <v>0.9800004444444445</v>
      </c>
      <c r="EV665">
        <v>0.0199995037037037</v>
      </c>
      <c r="EW665">
        <v>0</v>
      </c>
      <c r="EX665">
        <v>260.6921481481481</v>
      </c>
      <c r="EY665">
        <v>5.00097</v>
      </c>
      <c r="EZ665">
        <v>5314.404074074073</v>
      </c>
      <c r="FA665">
        <v>16707.9</v>
      </c>
      <c r="FB665">
        <v>40.34233333333332</v>
      </c>
      <c r="FC665">
        <v>40.68699999999999</v>
      </c>
      <c r="FD665">
        <v>40.26377777777778</v>
      </c>
      <c r="FE665">
        <v>40.31199999999999</v>
      </c>
      <c r="FF665">
        <v>40.88877777777778</v>
      </c>
      <c r="FG665">
        <v>1955.138888888889</v>
      </c>
      <c r="FH665">
        <v>39.9</v>
      </c>
      <c r="FI665">
        <v>0</v>
      </c>
      <c r="FJ665">
        <v>1758828204</v>
      </c>
      <c r="FK665">
        <v>0</v>
      </c>
      <c r="FL665">
        <v>260.6498</v>
      </c>
      <c r="FM665">
        <v>-0.2402307750323122</v>
      </c>
      <c r="FN665">
        <v>2.537692322217437</v>
      </c>
      <c r="FO665">
        <v>5314.4528</v>
      </c>
      <c r="FP665">
        <v>15</v>
      </c>
      <c r="FQ665">
        <v>0</v>
      </c>
      <c r="FR665" t="s">
        <v>441</v>
      </c>
      <c r="FS665">
        <v>1747247426.5</v>
      </c>
      <c r="FT665">
        <v>1747247420.5</v>
      </c>
      <c r="FU665">
        <v>0</v>
      </c>
      <c r="FV665">
        <v>1.027</v>
      </c>
      <c r="FW665">
        <v>0.031</v>
      </c>
      <c r="FX665">
        <v>0.02</v>
      </c>
      <c r="FY665">
        <v>0.05</v>
      </c>
      <c r="FZ665">
        <v>420</v>
      </c>
      <c r="GA665">
        <v>16</v>
      </c>
      <c r="GB665">
        <v>0.01</v>
      </c>
      <c r="GC665">
        <v>0.1</v>
      </c>
      <c r="GD665">
        <v>-33.3093525</v>
      </c>
      <c r="GE665">
        <v>0.06827729831149791</v>
      </c>
      <c r="GF665">
        <v>0.0824996848100041</v>
      </c>
      <c r="GG665">
        <v>1</v>
      </c>
      <c r="GH665">
        <v>260.6229117647059</v>
      </c>
      <c r="GI665">
        <v>0.4232391098816439</v>
      </c>
      <c r="GJ665">
        <v>0.2340862545462156</v>
      </c>
      <c r="GK665">
        <v>-1</v>
      </c>
      <c r="GL665">
        <v>0.6912674750000001</v>
      </c>
      <c r="GM665">
        <v>-0.04330882176360434</v>
      </c>
      <c r="GN665">
        <v>0.00435851151190117</v>
      </c>
      <c r="GO665">
        <v>1</v>
      </c>
      <c r="GP665">
        <v>2</v>
      </c>
      <c r="GQ665">
        <v>2</v>
      </c>
      <c r="GR665" t="s">
        <v>601</v>
      </c>
      <c r="GS665">
        <v>3.13598</v>
      </c>
      <c r="GT665">
        <v>2.68931</v>
      </c>
      <c r="GU665">
        <v>0.191354</v>
      </c>
      <c r="GV665">
        <v>0.192845</v>
      </c>
      <c r="GW665">
        <v>0.103089</v>
      </c>
      <c r="GX665">
        <v>0.0996389</v>
      </c>
      <c r="GY665">
        <v>25710.4</v>
      </c>
      <c r="GZ665">
        <v>25712.6</v>
      </c>
      <c r="HA665">
        <v>29554.7</v>
      </c>
      <c r="HB665">
        <v>29438.3</v>
      </c>
      <c r="HC665">
        <v>35021</v>
      </c>
      <c r="HD665">
        <v>35108</v>
      </c>
      <c r="HE665">
        <v>41586.4</v>
      </c>
      <c r="HF665">
        <v>41824.5</v>
      </c>
      <c r="HG665">
        <v>1.92857</v>
      </c>
      <c r="HH665">
        <v>1.89198</v>
      </c>
      <c r="HI665">
        <v>0.115819</v>
      </c>
      <c r="HJ665">
        <v>0</v>
      </c>
      <c r="HK665">
        <v>28.1286</v>
      </c>
      <c r="HL665">
        <v>999.9</v>
      </c>
      <c r="HM665">
        <v>52.9</v>
      </c>
      <c r="HN665">
        <v>31.1</v>
      </c>
      <c r="HO665">
        <v>26.382</v>
      </c>
      <c r="HP665">
        <v>62.0789</v>
      </c>
      <c r="HQ665">
        <v>25.7612</v>
      </c>
      <c r="HR665">
        <v>1</v>
      </c>
      <c r="HS665">
        <v>0.0562093</v>
      </c>
      <c r="HT665">
        <v>-0.189875</v>
      </c>
      <c r="HU665">
        <v>20.3417</v>
      </c>
      <c r="HV665">
        <v>5.21699</v>
      </c>
      <c r="HW665">
        <v>12.0107</v>
      </c>
      <c r="HX665">
        <v>4.9891</v>
      </c>
      <c r="HY665">
        <v>3.28805</v>
      </c>
      <c r="HZ665">
        <v>9999</v>
      </c>
      <c r="IA665">
        <v>9999</v>
      </c>
      <c r="IB665">
        <v>9999</v>
      </c>
      <c r="IC665">
        <v>7.6</v>
      </c>
      <c r="ID665">
        <v>1.86756</v>
      </c>
      <c r="IE665">
        <v>1.86674</v>
      </c>
      <c r="IF665">
        <v>1.86601</v>
      </c>
      <c r="IG665">
        <v>1.866</v>
      </c>
      <c r="IH665">
        <v>1.86784</v>
      </c>
      <c r="II665">
        <v>1.87028</v>
      </c>
      <c r="IJ665">
        <v>1.86893</v>
      </c>
      <c r="IK665">
        <v>1.87042</v>
      </c>
      <c r="IL665">
        <v>0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-1.08</v>
      </c>
      <c r="IZ665">
        <v>0.1161</v>
      </c>
      <c r="JA665">
        <v>-0.08430758455233166</v>
      </c>
      <c r="JB665">
        <v>-0.0005046786976645747</v>
      </c>
      <c r="JC665">
        <v>-2.788243218172637E-07</v>
      </c>
      <c r="JD665">
        <v>-1.458253586176284E-11</v>
      </c>
      <c r="JE665">
        <v>-0.06436460862781151</v>
      </c>
      <c r="JF665">
        <v>-0.004978686969522418</v>
      </c>
      <c r="JG665">
        <v>0.0008967905392753483</v>
      </c>
      <c r="JH665">
        <v>-1.433903952826167E-05</v>
      </c>
      <c r="JI665">
        <v>4</v>
      </c>
      <c r="JJ665">
        <v>2332</v>
      </c>
      <c r="JK665">
        <v>1</v>
      </c>
      <c r="JL665">
        <v>26</v>
      </c>
      <c r="JM665">
        <v>193012.9</v>
      </c>
      <c r="JN665">
        <v>193013</v>
      </c>
      <c r="JO665">
        <v>2.43774</v>
      </c>
      <c r="JP665">
        <v>2.24609</v>
      </c>
      <c r="JQ665">
        <v>1.39771</v>
      </c>
      <c r="JR665">
        <v>2.34619</v>
      </c>
      <c r="JS665">
        <v>1.49536</v>
      </c>
      <c r="JT665">
        <v>2.69287</v>
      </c>
      <c r="JU665">
        <v>36.4578</v>
      </c>
      <c r="JV665">
        <v>24.07</v>
      </c>
      <c r="JW665">
        <v>18</v>
      </c>
      <c r="JX665">
        <v>489.913</v>
      </c>
      <c r="JY665">
        <v>456.929</v>
      </c>
      <c r="JZ665">
        <v>27.7274</v>
      </c>
      <c r="KA665">
        <v>28.313</v>
      </c>
      <c r="KB665">
        <v>30</v>
      </c>
      <c r="KC665">
        <v>28.1908</v>
      </c>
      <c r="KD665">
        <v>28.1271</v>
      </c>
      <c r="KE665">
        <v>48.8197</v>
      </c>
      <c r="KF665">
        <v>23.7237</v>
      </c>
      <c r="KG665">
        <v>81.7264</v>
      </c>
      <c r="KH665">
        <v>27.7193</v>
      </c>
      <c r="KI665">
        <v>1222.47</v>
      </c>
      <c r="KJ665">
        <v>22.0668</v>
      </c>
      <c r="KK665">
        <v>101.005</v>
      </c>
      <c r="KL665">
        <v>100.573</v>
      </c>
    </row>
    <row r="666" spans="1:298">
      <c r="A666">
        <v>650</v>
      </c>
      <c r="B666">
        <v>1758828207.5</v>
      </c>
      <c r="C666">
        <v>15172.40000009537</v>
      </c>
      <c r="D666" t="s">
        <v>1750</v>
      </c>
      <c r="E666" t="s">
        <v>1751</v>
      </c>
      <c r="F666">
        <v>5</v>
      </c>
      <c r="G666" t="s">
        <v>1605</v>
      </c>
      <c r="H666" t="s">
        <v>437</v>
      </c>
      <c r="I666" t="s">
        <v>438</v>
      </c>
      <c r="J666">
        <v>1758828199.714286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1237.74876577653</v>
      </c>
      <c r="AL666">
        <v>1213.455575757576</v>
      </c>
      <c r="AM666">
        <v>3.392638247617666</v>
      </c>
      <c r="AN666">
        <v>65.06514289948227</v>
      </c>
      <c r="AO666">
        <f>(AQ666 - AP666 + DZ666*1E3/(8.314*(EB666+273.15)) * AS666/DY666 * AR666) * DY666/(100*DM666) * 1000/(1000 - AQ666)</f>
        <v>0</v>
      </c>
      <c r="AP666">
        <v>22.06628269482865</v>
      </c>
      <c r="AQ666">
        <v>22.74021333333334</v>
      </c>
      <c r="AR666">
        <v>-6.055856420063634E-05</v>
      </c>
      <c r="AS666">
        <v>107.7905059433307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1.91</v>
      </c>
      <c r="DN666">
        <v>0.5</v>
      </c>
      <c r="DO666" t="s">
        <v>440</v>
      </c>
      <c r="DP666">
        <v>2</v>
      </c>
      <c r="DQ666" t="b">
        <v>1</v>
      </c>
      <c r="DR666">
        <v>1758828199.714286</v>
      </c>
      <c r="DS666">
        <v>1161.625</v>
      </c>
      <c r="DT666">
        <v>1194.908214285714</v>
      </c>
      <c r="DU666">
        <v>22.75083214285715</v>
      </c>
      <c r="DV666">
        <v>22.06736428571428</v>
      </c>
      <c r="DW666">
        <v>1162.695357142857</v>
      </c>
      <c r="DX666">
        <v>22.634725</v>
      </c>
      <c r="DY666">
        <v>500.0163571428571</v>
      </c>
      <c r="DZ666">
        <v>90.97296785714283</v>
      </c>
      <c r="EA666">
        <v>0.028868575</v>
      </c>
      <c r="EB666">
        <v>29.48865357142857</v>
      </c>
      <c r="EC666">
        <v>30.01665</v>
      </c>
      <c r="ED666">
        <v>999.9000000000002</v>
      </c>
      <c r="EE666">
        <v>0</v>
      </c>
      <c r="EF666">
        <v>0</v>
      </c>
      <c r="EG666">
        <v>10001.11607142857</v>
      </c>
      <c r="EH666">
        <v>0</v>
      </c>
      <c r="EI666">
        <v>11.635</v>
      </c>
      <c r="EJ666">
        <v>-33.28329999999999</v>
      </c>
      <c r="EK666">
        <v>1188.667142857143</v>
      </c>
      <c r="EL666">
        <v>1221.871785714286</v>
      </c>
      <c r="EM666">
        <v>0.6834674642857141</v>
      </c>
      <c r="EN666">
        <v>1194.908214285714</v>
      </c>
      <c r="EO666">
        <v>22.06736428571428</v>
      </c>
      <c r="EP666">
        <v>2.069711071428571</v>
      </c>
      <c r="EQ666">
        <v>2.007534285714285</v>
      </c>
      <c r="ER666">
        <v>17.98796785714286</v>
      </c>
      <c r="ES666">
        <v>17.50388214285714</v>
      </c>
      <c r="ET666">
        <v>2000.041785714286</v>
      </c>
      <c r="EU666">
        <v>0.9800004999999999</v>
      </c>
      <c r="EV666">
        <v>0.01999945</v>
      </c>
      <c r="EW666">
        <v>0</v>
      </c>
      <c r="EX666">
        <v>260.7065357142857</v>
      </c>
      <c r="EY666">
        <v>5.00097</v>
      </c>
      <c r="EZ666">
        <v>5314.555357142858</v>
      </c>
      <c r="FA666">
        <v>16707.92142857143</v>
      </c>
      <c r="FB666">
        <v>40.33224999999999</v>
      </c>
      <c r="FC666">
        <v>40.68699999999999</v>
      </c>
      <c r="FD666">
        <v>40.25442857142857</v>
      </c>
      <c r="FE666">
        <v>40.31199999999999</v>
      </c>
      <c r="FF666">
        <v>40.88828571428571</v>
      </c>
      <c r="FG666">
        <v>1955.141785714286</v>
      </c>
      <c r="FH666">
        <v>39.9</v>
      </c>
      <c r="FI666">
        <v>0</v>
      </c>
      <c r="FJ666">
        <v>1758828208.8</v>
      </c>
      <c r="FK666">
        <v>0</v>
      </c>
      <c r="FL666">
        <v>260.67572</v>
      </c>
      <c r="FM666">
        <v>-0.001153844482038019</v>
      </c>
      <c r="FN666">
        <v>1.757692332673869</v>
      </c>
      <c r="FO666">
        <v>5314.546799999999</v>
      </c>
      <c r="FP666">
        <v>15</v>
      </c>
      <c r="FQ666">
        <v>0</v>
      </c>
      <c r="FR666" t="s">
        <v>441</v>
      </c>
      <c r="FS666">
        <v>1747247426.5</v>
      </c>
      <c r="FT666">
        <v>1747247420.5</v>
      </c>
      <c r="FU666">
        <v>0</v>
      </c>
      <c r="FV666">
        <v>1.027</v>
      </c>
      <c r="FW666">
        <v>0.031</v>
      </c>
      <c r="FX666">
        <v>0.02</v>
      </c>
      <c r="FY666">
        <v>0.05</v>
      </c>
      <c r="FZ666">
        <v>420</v>
      </c>
      <c r="GA666">
        <v>16</v>
      </c>
      <c r="GB666">
        <v>0.01</v>
      </c>
      <c r="GC666">
        <v>0.1</v>
      </c>
      <c r="GD666">
        <v>-33.2680425</v>
      </c>
      <c r="GE666">
        <v>-0.1641377110693734</v>
      </c>
      <c r="GF666">
        <v>0.07143119377239847</v>
      </c>
      <c r="GG666">
        <v>0</v>
      </c>
      <c r="GH666">
        <v>260.6507941176471</v>
      </c>
      <c r="GI666">
        <v>0.2312757816711985</v>
      </c>
      <c r="GJ666">
        <v>0.2123739459222231</v>
      </c>
      <c r="GK666">
        <v>-1</v>
      </c>
      <c r="GL666">
        <v>0.686020125</v>
      </c>
      <c r="GM666">
        <v>-0.06213968105065679</v>
      </c>
      <c r="GN666">
        <v>0.006070463084425682</v>
      </c>
      <c r="GO666">
        <v>1</v>
      </c>
      <c r="GP666">
        <v>1</v>
      </c>
      <c r="GQ666">
        <v>2</v>
      </c>
      <c r="GR666" t="s">
        <v>442</v>
      </c>
      <c r="GS666">
        <v>3.13607</v>
      </c>
      <c r="GT666">
        <v>2.68907</v>
      </c>
      <c r="GU666">
        <v>0.193059</v>
      </c>
      <c r="GV666">
        <v>0.194515</v>
      </c>
      <c r="GW666">
        <v>0.103066</v>
      </c>
      <c r="GX666">
        <v>0.09963909999999999</v>
      </c>
      <c r="GY666">
        <v>25656.3</v>
      </c>
      <c r="GZ666">
        <v>25659.5</v>
      </c>
      <c r="HA666">
        <v>29554.9</v>
      </c>
      <c r="HB666">
        <v>29438.4</v>
      </c>
      <c r="HC666">
        <v>35022.1</v>
      </c>
      <c r="HD666">
        <v>35108.2</v>
      </c>
      <c r="HE666">
        <v>41586.5</v>
      </c>
      <c r="HF666">
        <v>41824.7</v>
      </c>
      <c r="HG666">
        <v>1.9286</v>
      </c>
      <c r="HH666">
        <v>1.89212</v>
      </c>
      <c r="HI666">
        <v>0.11497</v>
      </c>
      <c r="HJ666">
        <v>0</v>
      </c>
      <c r="HK666">
        <v>28.1319</v>
      </c>
      <c r="HL666">
        <v>999.9</v>
      </c>
      <c r="HM666">
        <v>52.9</v>
      </c>
      <c r="HN666">
        <v>31.1</v>
      </c>
      <c r="HO666">
        <v>26.3815</v>
      </c>
      <c r="HP666">
        <v>61.9989</v>
      </c>
      <c r="HQ666">
        <v>25.5929</v>
      </c>
      <c r="HR666">
        <v>1</v>
      </c>
      <c r="HS666">
        <v>0.0563008</v>
      </c>
      <c r="HT666">
        <v>-0.193889</v>
      </c>
      <c r="HU666">
        <v>20.3416</v>
      </c>
      <c r="HV666">
        <v>5.21684</v>
      </c>
      <c r="HW666">
        <v>12.011</v>
      </c>
      <c r="HX666">
        <v>4.9893</v>
      </c>
      <c r="HY666">
        <v>3.28793</v>
      </c>
      <c r="HZ666">
        <v>9999</v>
      </c>
      <c r="IA666">
        <v>9999</v>
      </c>
      <c r="IB666">
        <v>9999</v>
      </c>
      <c r="IC666">
        <v>7.6</v>
      </c>
      <c r="ID666">
        <v>1.86756</v>
      </c>
      <c r="IE666">
        <v>1.86673</v>
      </c>
      <c r="IF666">
        <v>1.866</v>
      </c>
      <c r="IG666">
        <v>1.866</v>
      </c>
      <c r="IH666">
        <v>1.86784</v>
      </c>
      <c r="II666">
        <v>1.87027</v>
      </c>
      <c r="IJ666">
        <v>1.86891</v>
      </c>
      <c r="IK666">
        <v>1.87042</v>
      </c>
      <c r="IL666">
        <v>0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-1.1</v>
      </c>
      <c r="IZ666">
        <v>0.1159</v>
      </c>
      <c r="JA666">
        <v>-0.08430758455233166</v>
      </c>
      <c r="JB666">
        <v>-0.0005046786976645747</v>
      </c>
      <c r="JC666">
        <v>-2.788243218172637E-07</v>
      </c>
      <c r="JD666">
        <v>-1.458253586176284E-11</v>
      </c>
      <c r="JE666">
        <v>-0.06436460862781151</v>
      </c>
      <c r="JF666">
        <v>-0.004978686969522418</v>
      </c>
      <c r="JG666">
        <v>0.0008967905392753483</v>
      </c>
      <c r="JH666">
        <v>-1.433903952826167E-05</v>
      </c>
      <c r="JI666">
        <v>4</v>
      </c>
      <c r="JJ666">
        <v>2332</v>
      </c>
      <c r="JK666">
        <v>1</v>
      </c>
      <c r="JL666">
        <v>26</v>
      </c>
      <c r="JM666">
        <v>193013</v>
      </c>
      <c r="JN666">
        <v>193013.1</v>
      </c>
      <c r="JO666">
        <v>2.46338</v>
      </c>
      <c r="JP666">
        <v>2.23267</v>
      </c>
      <c r="JQ666">
        <v>1.39771</v>
      </c>
      <c r="JR666">
        <v>2.34375</v>
      </c>
      <c r="JS666">
        <v>1.49536</v>
      </c>
      <c r="JT666">
        <v>2.72827</v>
      </c>
      <c r="JU666">
        <v>36.4578</v>
      </c>
      <c r="JV666">
        <v>24.07</v>
      </c>
      <c r="JW666">
        <v>18</v>
      </c>
      <c r="JX666">
        <v>489.93</v>
      </c>
      <c r="JY666">
        <v>457.016</v>
      </c>
      <c r="JZ666">
        <v>27.7077</v>
      </c>
      <c r="KA666">
        <v>28.313</v>
      </c>
      <c r="KB666">
        <v>30.0001</v>
      </c>
      <c r="KC666">
        <v>28.1908</v>
      </c>
      <c r="KD666">
        <v>28.126</v>
      </c>
      <c r="KE666">
        <v>49.3953</v>
      </c>
      <c r="KF666">
        <v>23.7237</v>
      </c>
      <c r="KG666">
        <v>81.7264</v>
      </c>
      <c r="KH666">
        <v>27.7026</v>
      </c>
      <c r="KI666">
        <v>1242.51</v>
      </c>
      <c r="KJ666">
        <v>22.069</v>
      </c>
      <c r="KK666">
        <v>101.006</v>
      </c>
      <c r="KL666">
        <v>100.573</v>
      </c>
    </row>
    <row r="667" spans="1:298">
      <c r="A667">
        <v>651</v>
      </c>
      <c r="B667">
        <v>1758828212.5</v>
      </c>
      <c r="C667">
        <v>15177.40000009537</v>
      </c>
      <c r="D667" t="s">
        <v>1752</v>
      </c>
      <c r="E667" t="s">
        <v>1753</v>
      </c>
      <c r="F667">
        <v>5</v>
      </c>
      <c r="G667" t="s">
        <v>1605</v>
      </c>
      <c r="H667" t="s">
        <v>437</v>
      </c>
      <c r="I667" t="s">
        <v>438</v>
      </c>
      <c r="J667">
        <v>1758828205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1255.025225063411</v>
      </c>
      <c r="AL667">
        <v>1230.49296969697</v>
      </c>
      <c r="AM667">
        <v>3.394097493335996</v>
      </c>
      <c r="AN667">
        <v>65.06514289948227</v>
      </c>
      <c r="AO667">
        <f>(AQ667 - AP667 + DZ667*1E3/(8.314*(EB667+273.15)) * AS667/DY667 * AR667) * DY667/(100*DM667) * 1000/(1000 - AQ667)</f>
        <v>0</v>
      </c>
      <c r="AP667">
        <v>22.06393303323131</v>
      </c>
      <c r="AQ667">
        <v>22.73277272727272</v>
      </c>
      <c r="AR667">
        <v>-5.516155057741724E-05</v>
      </c>
      <c r="AS667">
        <v>107.7905059433307</v>
      </c>
      <c r="AT667">
        <v>0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439</v>
      </c>
      <c r="AZ667" t="s">
        <v>439</v>
      </c>
      <c r="BA667">
        <v>0</v>
      </c>
      <c r="BB667">
        <v>0</v>
      </c>
      <c r="BC667">
        <f>1-BA667/BB667</f>
        <v>0</v>
      </c>
      <c r="BD667">
        <v>0</v>
      </c>
      <c r="BE667" t="s">
        <v>439</v>
      </c>
      <c r="BF667" t="s">
        <v>439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439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1.91</v>
      </c>
      <c r="DN667">
        <v>0.5</v>
      </c>
      <c r="DO667" t="s">
        <v>440</v>
      </c>
      <c r="DP667">
        <v>2</v>
      </c>
      <c r="DQ667" t="b">
        <v>1</v>
      </c>
      <c r="DR667">
        <v>1758828205</v>
      </c>
      <c r="DS667">
        <v>1179.233703703704</v>
      </c>
      <c r="DT667">
        <v>1212.585185185185</v>
      </c>
      <c r="DU667">
        <v>22.74354074074074</v>
      </c>
      <c r="DV667">
        <v>22.0657037037037</v>
      </c>
      <c r="DW667">
        <v>1180.325185185185</v>
      </c>
      <c r="DX667">
        <v>22.62753703703704</v>
      </c>
      <c r="DY667">
        <v>499.9997037037036</v>
      </c>
      <c r="DZ667">
        <v>90.97279259259261</v>
      </c>
      <c r="EA667">
        <v>0.02884020740740741</v>
      </c>
      <c r="EB667">
        <v>29.48406666666667</v>
      </c>
      <c r="EC667">
        <v>30.01187407407407</v>
      </c>
      <c r="ED667">
        <v>999.9000000000001</v>
      </c>
      <c r="EE667">
        <v>0</v>
      </c>
      <c r="EF667">
        <v>0</v>
      </c>
      <c r="EG667">
        <v>10002.00592592593</v>
      </c>
      <c r="EH667">
        <v>0</v>
      </c>
      <c r="EI667">
        <v>11.635</v>
      </c>
      <c r="EJ667">
        <v>-33.35219259259259</v>
      </c>
      <c r="EK667">
        <v>1206.676666666667</v>
      </c>
      <c r="EL667">
        <v>1239.946296296296</v>
      </c>
      <c r="EM667">
        <v>0.6778457407407408</v>
      </c>
      <c r="EN667">
        <v>1212.585185185185</v>
      </c>
      <c r="EO667">
        <v>22.0657037037037</v>
      </c>
      <c r="EP667">
        <v>2.069045185185185</v>
      </c>
      <c r="EQ667">
        <v>2.007378888888889</v>
      </c>
      <c r="ER667">
        <v>17.98284814814815</v>
      </c>
      <c r="ES667">
        <v>17.50265925925926</v>
      </c>
      <c r="ET667">
        <v>2000.002592592593</v>
      </c>
      <c r="EU667">
        <v>0.9800001111111111</v>
      </c>
      <c r="EV667">
        <v>0.01999982592592593</v>
      </c>
      <c r="EW667">
        <v>0</v>
      </c>
      <c r="EX667">
        <v>260.6881481481482</v>
      </c>
      <c r="EY667">
        <v>5.00097</v>
      </c>
      <c r="EZ667">
        <v>5314.726666666666</v>
      </c>
      <c r="FA667">
        <v>16707.59629629629</v>
      </c>
      <c r="FB667">
        <v>40.33533333333333</v>
      </c>
      <c r="FC667">
        <v>40.68699999999999</v>
      </c>
      <c r="FD667">
        <v>40.25459259259259</v>
      </c>
      <c r="FE667">
        <v>40.31199999999999</v>
      </c>
      <c r="FF667">
        <v>40.88877777777778</v>
      </c>
      <c r="FG667">
        <v>1955.102592592593</v>
      </c>
      <c r="FH667">
        <v>39.9</v>
      </c>
      <c r="FI667">
        <v>0</v>
      </c>
      <c r="FJ667">
        <v>1758828213.6</v>
      </c>
      <c r="FK667">
        <v>0</v>
      </c>
      <c r="FL667">
        <v>260.63816</v>
      </c>
      <c r="FM667">
        <v>-0.04215383672140979</v>
      </c>
      <c r="FN667">
        <v>2.21846156328252</v>
      </c>
      <c r="FO667">
        <v>5314.7476</v>
      </c>
      <c r="FP667">
        <v>15</v>
      </c>
      <c r="FQ667">
        <v>0</v>
      </c>
      <c r="FR667" t="s">
        <v>441</v>
      </c>
      <c r="FS667">
        <v>1747247426.5</v>
      </c>
      <c r="FT667">
        <v>1747247420.5</v>
      </c>
      <c r="FU667">
        <v>0</v>
      </c>
      <c r="FV667">
        <v>1.027</v>
      </c>
      <c r="FW667">
        <v>0.031</v>
      </c>
      <c r="FX667">
        <v>0.02</v>
      </c>
      <c r="FY667">
        <v>0.05</v>
      </c>
      <c r="FZ667">
        <v>420</v>
      </c>
      <c r="GA667">
        <v>16</v>
      </c>
      <c r="GB667">
        <v>0.01</v>
      </c>
      <c r="GC667">
        <v>0.1</v>
      </c>
      <c r="GD667">
        <v>-33.3237525</v>
      </c>
      <c r="GE667">
        <v>-0.5612994371482225</v>
      </c>
      <c r="GF667">
        <v>0.108016225604073</v>
      </c>
      <c r="GG667">
        <v>0</v>
      </c>
      <c r="GH667">
        <v>260.6508235294118</v>
      </c>
      <c r="GI667">
        <v>-0.1073491185841234</v>
      </c>
      <c r="GJ667">
        <v>0.215688155963277</v>
      </c>
      <c r="GK667">
        <v>-1</v>
      </c>
      <c r="GL667">
        <v>0.6806559</v>
      </c>
      <c r="GM667">
        <v>-0.066163677298314</v>
      </c>
      <c r="GN667">
        <v>0.006445377447442465</v>
      </c>
      <c r="GO667">
        <v>1</v>
      </c>
      <c r="GP667">
        <v>1</v>
      </c>
      <c r="GQ667">
        <v>2</v>
      </c>
      <c r="GR667" t="s">
        <v>442</v>
      </c>
      <c r="GS667">
        <v>3.13588</v>
      </c>
      <c r="GT667">
        <v>2.68918</v>
      </c>
      <c r="GU667">
        <v>0.19475</v>
      </c>
      <c r="GV667">
        <v>0.196209</v>
      </c>
      <c r="GW667">
        <v>0.103043</v>
      </c>
      <c r="GX667">
        <v>0.0996281</v>
      </c>
      <c r="GY667">
        <v>25602.7</v>
      </c>
      <c r="GZ667">
        <v>25605.5</v>
      </c>
      <c r="HA667">
        <v>29555.1</v>
      </c>
      <c r="HB667">
        <v>29438.4</v>
      </c>
      <c r="HC667">
        <v>35023.2</v>
      </c>
      <c r="HD667">
        <v>35108.4</v>
      </c>
      <c r="HE667">
        <v>41586.7</v>
      </c>
      <c r="HF667">
        <v>41824.3</v>
      </c>
      <c r="HG667">
        <v>1.92845</v>
      </c>
      <c r="HH667">
        <v>1.89155</v>
      </c>
      <c r="HI667">
        <v>0.114962</v>
      </c>
      <c r="HJ667">
        <v>0</v>
      </c>
      <c r="HK667">
        <v>28.1352</v>
      </c>
      <c r="HL667">
        <v>999.9</v>
      </c>
      <c r="HM667">
        <v>52.9</v>
      </c>
      <c r="HN667">
        <v>31.1</v>
      </c>
      <c r="HO667">
        <v>26.3824</v>
      </c>
      <c r="HP667">
        <v>61.9789</v>
      </c>
      <c r="HQ667">
        <v>25.6771</v>
      </c>
      <c r="HR667">
        <v>1</v>
      </c>
      <c r="HS667">
        <v>0.0563008</v>
      </c>
      <c r="HT667">
        <v>-0.225346</v>
      </c>
      <c r="HU667">
        <v>20.3413</v>
      </c>
      <c r="HV667">
        <v>5.21639</v>
      </c>
      <c r="HW667">
        <v>12.0102</v>
      </c>
      <c r="HX667">
        <v>4.9888</v>
      </c>
      <c r="HY667">
        <v>3.28778</v>
      </c>
      <c r="HZ667">
        <v>9999</v>
      </c>
      <c r="IA667">
        <v>9999</v>
      </c>
      <c r="IB667">
        <v>9999</v>
      </c>
      <c r="IC667">
        <v>7.6</v>
      </c>
      <c r="ID667">
        <v>1.86754</v>
      </c>
      <c r="IE667">
        <v>1.86672</v>
      </c>
      <c r="IF667">
        <v>1.866</v>
      </c>
      <c r="IG667">
        <v>1.866</v>
      </c>
      <c r="IH667">
        <v>1.86784</v>
      </c>
      <c r="II667">
        <v>1.87027</v>
      </c>
      <c r="IJ667">
        <v>1.86892</v>
      </c>
      <c r="IK667">
        <v>1.87042</v>
      </c>
      <c r="IL667">
        <v>0</v>
      </c>
      <c r="IM667">
        <v>0</v>
      </c>
      <c r="IN667">
        <v>0</v>
      </c>
      <c r="IO667">
        <v>0</v>
      </c>
      <c r="IP667" t="s">
        <v>443</v>
      </c>
      <c r="IQ667" t="s">
        <v>444</v>
      </c>
      <c r="IR667" t="s">
        <v>445</v>
      </c>
      <c r="IS667" t="s">
        <v>445</v>
      </c>
      <c r="IT667" t="s">
        <v>445</v>
      </c>
      <c r="IU667" t="s">
        <v>445</v>
      </c>
      <c r="IV667">
        <v>0</v>
      </c>
      <c r="IW667">
        <v>100</v>
      </c>
      <c r="IX667">
        <v>100</v>
      </c>
      <c r="IY667">
        <v>-1.12</v>
      </c>
      <c r="IZ667">
        <v>0.1158</v>
      </c>
      <c r="JA667">
        <v>-0.08430758455233166</v>
      </c>
      <c r="JB667">
        <v>-0.0005046786976645747</v>
      </c>
      <c r="JC667">
        <v>-2.788243218172637E-07</v>
      </c>
      <c r="JD667">
        <v>-1.458253586176284E-11</v>
      </c>
      <c r="JE667">
        <v>-0.06436460862781151</v>
      </c>
      <c r="JF667">
        <v>-0.004978686969522418</v>
      </c>
      <c r="JG667">
        <v>0.0008967905392753483</v>
      </c>
      <c r="JH667">
        <v>-1.433903952826167E-05</v>
      </c>
      <c r="JI667">
        <v>4</v>
      </c>
      <c r="JJ667">
        <v>2332</v>
      </c>
      <c r="JK667">
        <v>1</v>
      </c>
      <c r="JL667">
        <v>26</v>
      </c>
      <c r="JM667">
        <v>193013.1</v>
      </c>
      <c r="JN667">
        <v>193013.2</v>
      </c>
      <c r="JO667">
        <v>2.49146</v>
      </c>
      <c r="JP667">
        <v>2.24243</v>
      </c>
      <c r="JQ667">
        <v>1.39648</v>
      </c>
      <c r="JR667">
        <v>2.34741</v>
      </c>
      <c r="JS667">
        <v>1.49536</v>
      </c>
      <c r="JT667">
        <v>2.55859</v>
      </c>
      <c r="JU667">
        <v>36.4578</v>
      </c>
      <c r="JV667">
        <v>24.07</v>
      </c>
      <c r="JW667">
        <v>18</v>
      </c>
      <c r="JX667">
        <v>489.835</v>
      </c>
      <c r="JY667">
        <v>456.643</v>
      </c>
      <c r="JZ667">
        <v>27.6934</v>
      </c>
      <c r="KA667">
        <v>28.313</v>
      </c>
      <c r="KB667">
        <v>30.0001</v>
      </c>
      <c r="KC667">
        <v>28.1908</v>
      </c>
      <c r="KD667">
        <v>28.1247</v>
      </c>
      <c r="KE667">
        <v>49.8928</v>
      </c>
      <c r="KF667">
        <v>23.7237</v>
      </c>
      <c r="KG667">
        <v>81.7264</v>
      </c>
      <c r="KH667">
        <v>27.6955</v>
      </c>
      <c r="KI667">
        <v>1255.86</v>
      </c>
      <c r="KJ667">
        <v>22.0844</v>
      </c>
      <c r="KK667">
        <v>101.006</v>
      </c>
      <c r="KL667">
        <v>100.573</v>
      </c>
    </row>
    <row r="668" spans="1:298">
      <c r="A668">
        <v>652</v>
      </c>
      <c r="B668">
        <v>1758828217.5</v>
      </c>
      <c r="C668">
        <v>15182.40000009537</v>
      </c>
      <c r="D668" t="s">
        <v>1754</v>
      </c>
      <c r="E668" t="s">
        <v>1755</v>
      </c>
      <c r="F668">
        <v>5</v>
      </c>
      <c r="G668" t="s">
        <v>1605</v>
      </c>
      <c r="H668" t="s">
        <v>437</v>
      </c>
      <c r="I668" t="s">
        <v>438</v>
      </c>
      <c r="J668">
        <v>1758828209.714286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1272.392750179874</v>
      </c>
      <c r="AL668">
        <v>1247.661151515151</v>
      </c>
      <c r="AM668">
        <v>3.435634261328556</v>
      </c>
      <c r="AN668">
        <v>65.06514289948227</v>
      </c>
      <c r="AO668">
        <f>(AQ668 - AP668 + DZ668*1E3/(8.314*(EB668+273.15)) * AS668/DY668 * AR668) * DY668/(100*DM668) * 1000/(1000 - AQ668)</f>
        <v>0</v>
      </c>
      <c r="AP668">
        <v>22.0620299501458</v>
      </c>
      <c r="AQ668">
        <v>22.72796909090908</v>
      </c>
      <c r="AR668">
        <v>-3.088603855893874E-05</v>
      </c>
      <c r="AS668">
        <v>107.7905059433307</v>
      </c>
      <c r="AT668">
        <v>0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439</v>
      </c>
      <c r="AZ668" t="s">
        <v>439</v>
      </c>
      <c r="BA668">
        <v>0</v>
      </c>
      <c r="BB668">
        <v>0</v>
      </c>
      <c r="BC668">
        <f>1-BA668/BB668</f>
        <v>0</v>
      </c>
      <c r="BD668">
        <v>0</v>
      </c>
      <c r="BE668" t="s">
        <v>439</v>
      </c>
      <c r="BF668" t="s">
        <v>439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439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1.91</v>
      </c>
      <c r="DN668">
        <v>0.5</v>
      </c>
      <c r="DO668" t="s">
        <v>440</v>
      </c>
      <c r="DP668">
        <v>2</v>
      </c>
      <c r="DQ668" t="b">
        <v>1</v>
      </c>
      <c r="DR668">
        <v>1758828209.714286</v>
      </c>
      <c r="DS668">
        <v>1194.942857142857</v>
      </c>
      <c r="DT668">
        <v>1228.402142857143</v>
      </c>
      <c r="DU668">
        <v>22.73673928571429</v>
      </c>
      <c r="DV668">
        <v>22.06420357142857</v>
      </c>
      <c r="DW668">
        <v>1196.053928571428</v>
      </c>
      <c r="DX668">
        <v>22.62083214285715</v>
      </c>
      <c r="DY668">
        <v>500.00625</v>
      </c>
      <c r="DZ668">
        <v>90.9734</v>
      </c>
      <c r="EA668">
        <v>0.02882809285714286</v>
      </c>
      <c r="EB668">
        <v>29.48015</v>
      </c>
      <c r="EC668">
        <v>30.00945</v>
      </c>
      <c r="ED668">
        <v>999.9000000000002</v>
      </c>
      <c r="EE668">
        <v>0</v>
      </c>
      <c r="EF668">
        <v>0</v>
      </c>
      <c r="EG668">
        <v>10002.89071428572</v>
      </c>
      <c r="EH668">
        <v>0</v>
      </c>
      <c r="EI668">
        <v>11.635</v>
      </c>
      <c r="EJ668">
        <v>-33.45984285714285</v>
      </c>
      <c r="EK668">
        <v>1222.742857142857</v>
      </c>
      <c r="EL668">
        <v>1256.117142857143</v>
      </c>
      <c r="EM668">
        <v>0.6725494642857145</v>
      </c>
      <c r="EN668">
        <v>1228.402142857143</v>
      </c>
      <c r="EO668">
        <v>22.06420357142857</v>
      </c>
      <c r="EP668">
        <v>2.068440357142857</v>
      </c>
      <c r="EQ668">
        <v>2.007255357142857</v>
      </c>
      <c r="ER668">
        <v>17.97820357142857</v>
      </c>
      <c r="ES668">
        <v>17.50168928571428</v>
      </c>
      <c r="ET668">
        <v>1999.998214285715</v>
      </c>
      <c r="EU668">
        <v>0.9800000714285713</v>
      </c>
      <c r="EV668">
        <v>0.01999986428571428</v>
      </c>
      <c r="EW668">
        <v>0</v>
      </c>
      <c r="EX668">
        <v>260.6768928571428</v>
      </c>
      <c r="EY668">
        <v>5.00097</v>
      </c>
      <c r="EZ668">
        <v>5314.855714285714</v>
      </c>
      <c r="FA668">
        <v>16707.56785714286</v>
      </c>
      <c r="FB668">
        <v>40.33224999999999</v>
      </c>
      <c r="FC668">
        <v>40.68699999999999</v>
      </c>
      <c r="FD668">
        <v>40.25442857142857</v>
      </c>
      <c r="FE668">
        <v>40.31199999999999</v>
      </c>
      <c r="FF668">
        <v>40.88828571428571</v>
      </c>
      <c r="FG668">
        <v>1955.098214285714</v>
      </c>
      <c r="FH668">
        <v>39.9</v>
      </c>
      <c r="FI668">
        <v>0</v>
      </c>
      <c r="FJ668">
        <v>1758828219</v>
      </c>
      <c r="FK668">
        <v>0</v>
      </c>
      <c r="FL668">
        <v>260.6254230769231</v>
      </c>
      <c r="FM668">
        <v>-0.04352135988703222</v>
      </c>
      <c r="FN668">
        <v>1.409572665166593</v>
      </c>
      <c r="FO668">
        <v>5314.848846153846</v>
      </c>
      <c r="FP668">
        <v>15</v>
      </c>
      <c r="FQ668">
        <v>0</v>
      </c>
      <c r="FR668" t="s">
        <v>441</v>
      </c>
      <c r="FS668">
        <v>1747247426.5</v>
      </c>
      <c r="FT668">
        <v>1747247420.5</v>
      </c>
      <c r="FU668">
        <v>0</v>
      </c>
      <c r="FV668">
        <v>1.027</v>
      </c>
      <c r="FW668">
        <v>0.031</v>
      </c>
      <c r="FX668">
        <v>0.02</v>
      </c>
      <c r="FY668">
        <v>0.05</v>
      </c>
      <c r="FZ668">
        <v>420</v>
      </c>
      <c r="GA668">
        <v>16</v>
      </c>
      <c r="GB668">
        <v>0.01</v>
      </c>
      <c r="GC668">
        <v>0.1</v>
      </c>
      <c r="GD668">
        <v>-33.4228875</v>
      </c>
      <c r="GE668">
        <v>-1.364097185741068</v>
      </c>
      <c r="GF668">
        <v>0.1842303642013174</v>
      </c>
      <c r="GG668">
        <v>0</v>
      </c>
      <c r="GH668">
        <v>260.6539705882353</v>
      </c>
      <c r="GI668">
        <v>-0.4159052677954496</v>
      </c>
      <c r="GJ668">
        <v>0.2082548615764904</v>
      </c>
      <c r="GK668">
        <v>-1</v>
      </c>
      <c r="GL668">
        <v>0.67661775</v>
      </c>
      <c r="GM668">
        <v>-0.06875781613508529</v>
      </c>
      <c r="GN668">
        <v>0.006665777714378119</v>
      </c>
      <c r="GO668">
        <v>1</v>
      </c>
      <c r="GP668">
        <v>1</v>
      </c>
      <c r="GQ668">
        <v>2</v>
      </c>
      <c r="GR668" t="s">
        <v>442</v>
      </c>
      <c r="GS668">
        <v>3.13601</v>
      </c>
      <c r="GT668">
        <v>2.68901</v>
      </c>
      <c r="GU668">
        <v>0.196449</v>
      </c>
      <c r="GV668">
        <v>0.19785</v>
      </c>
      <c r="GW668">
        <v>0.10303</v>
      </c>
      <c r="GX668">
        <v>0.0996272</v>
      </c>
      <c r="GY668">
        <v>25548.2</v>
      </c>
      <c r="GZ668">
        <v>25553</v>
      </c>
      <c r="HA668">
        <v>29554.6</v>
      </c>
      <c r="HB668">
        <v>29438.2</v>
      </c>
      <c r="HC668">
        <v>35023.2</v>
      </c>
      <c r="HD668">
        <v>35108.4</v>
      </c>
      <c r="HE668">
        <v>41586.1</v>
      </c>
      <c r="HF668">
        <v>41824.3</v>
      </c>
      <c r="HG668">
        <v>1.92878</v>
      </c>
      <c r="HH668">
        <v>1.8919</v>
      </c>
      <c r="HI668">
        <v>0.114828</v>
      </c>
      <c r="HJ668">
        <v>0</v>
      </c>
      <c r="HK668">
        <v>28.1387</v>
      </c>
      <c r="HL668">
        <v>999.9</v>
      </c>
      <c r="HM668">
        <v>52.9</v>
      </c>
      <c r="HN668">
        <v>31.1</v>
      </c>
      <c r="HO668">
        <v>26.3807</v>
      </c>
      <c r="HP668">
        <v>61.8989</v>
      </c>
      <c r="HQ668">
        <v>25.613</v>
      </c>
      <c r="HR668">
        <v>1</v>
      </c>
      <c r="HS668">
        <v>0.0562779</v>
      </c>
      <c r="HT668">
        <v>-0.228322</v>
      </c>
      <c r="HU668">
        <v>20.3414</v>
      </c>
      <c r="HV668">
        <v>5.21669</v>
      </c>
      <c r="HW668">
        <v>12.0105</v>
      </c>
      <c r="HX668">
        <v>4.9889</v>
      </c>
      <c r="HY668">
        <v>3.28778</v>
      </c>
      <c r="HZ668">
        <v>9999</v>
      </c>
      <c r="IA668">
        <v>9999</v>
      </c>
      <c r="IB668">
        <v>9999</v>
      </c>
      <c r="IC668">
        <v>7.6</v>
      </c>
      <c r="ID668">
        <v>1.86756</v>
      </c>
      <c r="IE668">
        <v>1.86672</v>
      </c>
      <c r="IF668">
        <v>1.866</v>
      </c>
      <c r="IG668">
        <v>1.866</v>
      </c>
      <c r="IH668">
        <v>1.86783</v>
      </c>
      <c r="II668">
        <v>1.87027</v>
      </c>
      <c r="IJ668">
        <v>1.86891</v>
      </c>
      <c r="IK668">
        <v>1.87042</v>
      </c>
      <c r="IL668">
        <v>0</v>
      </c>
      <c r="IM668">
        <v>0</v>
      </c>
      <c r="IN668">
        <v>0</v>
      </c>
      <c r="IO668">
        <v>0</v>
      </c>
      <c r="IP668" t="s">
        <v>443</v>
      </c>
      <c r="IQ668" t="s">
        <v>444</v>
      </c>
      <c r="IR668" t="s">
        <v>445</v>
      </c>
      <c r="IS668" t="s">
        <v>445</v>
      </c>
      <c r="IT668" t="s">
        <v>445</v>
      </c>
      <c r="IU668" t="s">
        <v>445</v>
      </c>
      <c r="IV668">
        <v>0</v>
      </c>
      <c r="IW668">
        <v>100</v>
      </c>
      <c r="IX668">
        <v>100</v>
      </c>
      <c r="IY668">
        <v>-1.15</v>
      </c>
      <c r="IZ668">
        <v>0.1158</v>
      </c>
      <c r="JA668">
        <v>-0.08430758455233166</v>
      </c>
      <c r="JB668">
        <v>-0.0005046786976645747</v>
      </c>
      <c r="JC668">
        <v>-2.788243218172637E-07</v>
      </c>
      <c r="JD668">
        <v>-1.458253586176284E-11</v>
      </c>
      <c r="JE668">
        <v>-0.06436460862781151</v>
      </c>
      <c r="JF668">
        <v>-0.004978686969522418</v>
      </c>
      <c r="JG668">
        <v>0.0008967905392753483</v>
      </c>
      <c r="JH668">
        <v>-1.433903952826167E-05</v>
      </c>
      <c r="JI668">
        <v>4</v>
      </c>
      <c r="JJ668">
        <v>2332</v>
      </c>
      <c r="JK668">
        <v>1</v>
      </c>
      <c r="JL668">
        <v>26</v>
      </c>
      <c r="JM668">
        <v>193013.2</v>
      </c>
      <c r="JN668">
        <v>193013.3</v>
      </c>
      <c r="JO668">
        <v>2.51587</v>
      </c>
      <c r="JP668">
        <v>2.24854</v>
      </c>
      <c r="JQ668">
        <v>1.39648</v>
      </c>
      <c r="JR668">
        <v>2.34619</v>
      </c>
      <c r="JS668">
        <v>1.49536</v>
      </c>
      <c r="JT668">
        <v>2.58057</v>
      </c>
      <c r="JU668">
        <v>36.4343</v>
      </c>
      <c r="JV668">
        <v>24.0612</v>
      </c>
      <c r="JW668">
        <v>18</v>
      </c>
      <c r="JX668">
        <v>490.039</v>
      </c>
      <c r="JY668">
        <v>456.864</v>
      </c>
      <c r="JZ668">
        <v>27.6878</v>
      </c>
      <c r="KA668">
        <v>28.3154</v>
      </c>
      <c r="KB668">
        <v>30.0001</v>
      </c>
      <c r="KC668">
        <v>28.1908</v>
      </c>
      <c r="KD668">
        <v>28.1247</v>
      </c>
      <c r="KE668">
        <v>50.4633</v>
      </c>
      <c r="KF668">
        <v>23.7237</v>
      </c>
      <c r="KG668">
        <v>81.7264</v>
      </c>
      <c r="KH668">
        <v>27.6874</v>
      </c>
      <c r="KI668">
        <v>1275.9</v>
      </c>
      <c r="KJ668">
        <v>22.0905</v>
      </c>
      <c r="KK668">
        <v>101.005</v>
      </c>
      <c r="KL668">
        <v>100.572</v>
      </c>
    </row>
    <row r="669" spans="1:298">
      <c r="A669">
        <v>653</v>
      </c>
      <c r="B669">
        <v>1758828222.5</v>
      </c>
      <c r="C669">
        <v>15187.40000009537</v>
      </c>
      <c r="D669" t="s">
        <v>1756</v>
      </c>
      <c r="E669" t="s">
        <v>1757</v>
      </c>
      <c r="F669">
        <v>5</v>
      </c>
      <c r="G669" t="s">
        <v>1605</v>
      </c>
      <c r="H669" t="s">
        <v>437</v>
      </c>
      <c r="I669" t="s">
        <v>438</v>
      </c>
      <c r="J669">
        <v>1758828215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1289.162062808863</v>
      </c>
      <c r="AL669">
        <v>1264.780303030303</v>
      </c>
      <c r="AM669">
        <v>3.418077205334582</v>
      </c>
      <c r="AN669">
        <v>65.06514289948227</v>
      </c>
      <c r="AO669">
        <f>(AQ669 - AP669 + DZ669*1E3/(8.314*(EB669+273.15)) * AS669/DY669 * AR669) * DY669/(100*DM669) * 1000/(1000 - AQ669)</f>
        <v>0</v>
      </c>
      <c r="AP669">
        <v>22.05986022655541</v>
      </c>
      <c r="AQ669">
        <v>22.72270787878788</v>
      </c>
      <c r="AR669">
        <v>-3.466666143692119E-05</v>
      </c>
      <c r="AS669">
        <v>107.7905059433307</v>
      </c>
      <c r="AT669">
        <v>0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439</v>
      </c>
      <c r="AZ669" t="s">
        <v>439</v>
      </c>
      <c r="BA669">
        <v>0</v>
      </c>
      <c r="BB669">
        <v>0</v>
      </c>
      <c r="BC669">
        <f>1-BA669/BB669</f>
        <v>0</v>
      </c>
      <c r="BD669">
        <v>0</v>
      </c>
      <c r="BE669" t="s">
        <v>439</v>
      </c>
      <c r="BF669" t="s">
        <v>439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439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1.91</v>
      </c>
      <c r="DN669">
        <v>0.5</v>
      </c>
      <c r="DO669" t="s">
        <v>440</v>
      </c>
      <c r="DP669">
        <v>2</v>
      </c>
      <c r="DQ669" t="b">
        <v>1</v>
      </c>
      <c r="DR669">
        <v>1758828215</v>
      </c>
      <c r="DS669">
        <v>1212.607777777778</v>
      </c>
      <c r="DT669">
        <v>1246.122592592593</v>
      </c>
      <c r="DU669">
        <v>22.73036296296296</v>
      </c>
      <c r="DV669">
        <v>22.06212592592593</v>
      </c>
      <c r="DW669">
        <v>1213.741111111111</v>
      </c>
      <c r="DX669">
        <v>22.61453703703703</v>
      </c>
      <c r="DY669">
        <v>500.0038518518518</v>
      </c>
      <c r="DZ669">
        <v>90.9743148148148</v>
      </c>
      <c r="EA669">
        <v>0.02875682592592592</v>
      </c>
      <c r="EB669">
        <v>29.47721481481481</v>
      </c>
      <c r="EC669">
        <v>30.00848148148148</v>
      </c>
      <c r="ED669">
        <v>999.9000000000001</v>
      </c>
      <c r="EE669">
        <v>0</v>
      </c>
      <c r="EF669">
        <v>0</v>
      </c>
      <c r="EG669">
        <v>9996.593703703706</v>
      </c>
      <c r="EH669">
        <v>0</v>
      </c>
      <c r="EI669">
        <v>11.635</v>
      </c>
      <c r="EJ669">
        <v>-33.51557037037038</v>
      </c>
      <c r="EK669">
        <v>1240.811851851852</v>
      </c>
      <c r="EL669">
        <v>1274.235185185185</v>
      </c>
      <c r="EM669">
        <v>0.6682537777777776</v>
      </c>
      <c r="EN669">
        <v>1246.122592592593</v>
      </c>
      <c r="EO669">
        <v>22.06212592592593</v>
      </c>
      <c r="EP669">
        <v>2.067880370370371</v>
      </c>
      <c r="EQ669">
        <v>2.007085925925926</v>
      </c>
      <c r="ER669">
        <v>17.97390370370371</v>
      </c>
      <c r="ES669">
        <v>17.50035185185185</v>
      </c>
      <c r="ET669">
        <v>1999.981111111111</v>
      </c>
      <c r="EU669">
        <v>0.9799998888888888</v>
      </c>
      <c r="EV669">
        <v>0.02000004074074074</v>
      </c>
      <c r="EW669">
        <v>0</v>
      </c>
      <c r="EX669">
        <v>260.6529629629629</v>
      </c>
      <c r="EY669">
        <v>5.00097</v>
      </c>
      <c r="EZ669">
        <v>5314.929259259259</v>
      </c>
      <c r="FA669">
        <v>16707.43333333333</v>
      </c>
      <c r="FB669">
        <v>40.34</v>
      </c>
      <c r="FC669">
        <v>40.68699999999999</v>
      </c>
      <c r="FD669">
        <v>40.25459259259259</v>
      </c>
      <c r="FE669">
        <v>40.31199999999999</v>
      </c>
      <c r="FF669">
        <v>40.88877777777778</v>
      </c>
      <c r="FG669">
        <v>1955.081111111111</v>
      </c>
      <c r="FH669">
        <v>39.9</v>
      </c>
      <c r="FI669">
        <v>0</v>
      </c>
      <c r="FJ669">
        <v>1758828223.8</v>
      </c>
      <c r="FK669">
        <v>0</v>
      </c>
      <c r="FL669">
        <v>260.6402307692308</v>
      </c>
      <c r="FM669">
        <v>0.4686495770959488</v>
      </c>
      <c r="FN669">
        <v>-0.9336752094306602</v>
      </c>
      <c r="FO669">
        <v>5314.899615384616</v>
      </c>
      <c r="FP669">
        <v>15</v>
      </c>
      <c r="FQ669">
        <v>0</v>
      </c>
      <c r="FR669" t="s">
        <v>441</v>
      </c>
      <c r="FS669">
        <v>1747247426.5</v>
      </c>
      <c r="FT669">
        <v>1747247420.5</v>
      </c>
      <c r="FU669">
        <v>0</v>
      </c>
      <c r="FV669">
        <v>1.027</v>
      </c>
      <c r="FW669">
        <v>0.031</v>
      </c>
      <c r="FX669">
        <v>0.02</v>
      </c>
      <c r="FY669">
        <v>0.05</v>
      </c>
      <c r="FZ669">
        <v>420</v>
      </c>
      <c r="GA669">
        <v>16</v>
      </c>
      <c r="GB669">
        <v>0.01</v>
      </c>
      <c r="GC669">
        <v>0.1</v>
      </c>
      <c r="GD669">
        <v>-33.43556829268292</v>
      </c>
      <c r="GE669">
        <v>-0.9182801393729038</v>
      </c>
      <c r="GF669">
        <v>0.1854530424281725</v>
      </c>
      <c r="GG669">
        <v>0</v>
      </c>
      <c r="GH669">
        <v>260.6420294117647</v>
      </c>
      <c r="GI669">
        <v>0.03029794190144575</v>
      </c>
      <c r="GJ669">
        <v>0.1847240366687121</v>
      </c>
      <c r="GK669">
        <v>-1</v>
      </c>
      <c r="GL669">
        <v>0.6715025609756098</v>
      </c>
      <c r="GM669">
        <v>-0.05198082229965011</v>
      </c>
      <c r="GN669">
        <v>0.005261432180285656</v>
      </c>
      <c r="GO669">
        <v>1</v>
      </c>
      <c r="GP669">
        <v>1</v>
      </c>
      <c r="GQ669">
        <v>2</v>
      </c>
      <c r="GR669" t="s">
        <v>442</v>
      </c>
      <c r="GS669">
        <v>3.13604</v>
      </c>
      <c r="GT669">
        <v>2.68882</v>
      </c>
      <c r="GU669">
        <v>0.198128</v>
      </c>
      <c r="GV669">
        <v>0.19949</v>
      </c>
      <c r="GW669">
        <v>0.103014</v>
      </c>
      <c r="GX669">
        <v>0.0996238</v>
      </c>
      <c r="GY669">
        <v>25494.9</v>
      </c>
      <c r="GZ669">
        <v>25500.8</v>
      </c>
      <c r="HA669">
        <v>29554.7</v>
      </c>
      <c r="HB669">
        <v>29438.3</v>
      </c>
      <c r="HC669">
        <v>35023.9</v>
      </c>
      <c r="HD669">
        <v>35108.5</v>
      </c>
      <c r="HE669">
        <v>41586.1</v>
      </c>
      <c r="HF669">
        <v>41824.2</v>
      </c>
      <c r="HG669">
        <v>1.92865</v>
      </c>
      <c r="HH669">
        <v>1.8917</v>
      </c>
      <c r="HI669">
        <v>0.11459</v>
      </c>
      <c r="HJ669">
        <v>0</v>
      </c>
      <c r="HK669">
        <v>28.1418</v>
      </c>
      <c r="HL669">
        <v>999.9</v>
      </c>
      <c r="HM669">
        <v>52.9</v>
      </c>
      <c r="HN669">
        <v>31.1</v>
      </c>
      <c r="HO669">
        <v>26.3839</v>
      </c>
      <c r="HP669">
        <v>61.8789</v>
      </c>
      <c r="HQ669">
        <v>25.613</v>
      </c>
      <c r="HR669">
        <v>1</v>
      </c>
      <c r="HS669">
        <v>0.0563999</v>
      </c>
      <c r="HT669">
        <v>-0.217655</v>
      </c>
      <c r="HU669">
        <v>20.3417</v>
      </c>
      <c r="HV669">
        <v>5.21744</v>
      </c>
      <c r="HW669">
        <v>12.0107</v>
      </c>
      <c r="HX669">
        <v>4.98885</v>
      </c>
      <c r="HY669">
        <v>3.2879</v>
      </c>
      <c r="HZ669">
        <v>9999</v>
      </c>
      <c r="IA669">
        <v>9999</v>
      </c>
      <c r="IB669">
        <v>9999</v>
      </c>
      <c r="IC669">
        <v>7.6</v>
      </c>
      <c r="ID669">
        <v>1.86758</v>
      </c>
      <c r="IE669">
        <v>1.86675</v>
      </c>
      <c r="IF669">
        <v>1.86601</v>
      </c>
      <c r="IG669">
        <v>1.866</v>
      </c>
      <c r="IH669">
        <v>1.86786</v>
      </c>
      <c r="II669">
        <v>1.87027</v>
      </c>
      <c r="IJ669">
        <v>1.86893</v>
      </c>
      <c r="IK669">
        <v>1.87042</v>
      </c>
      <c r="IL669">
        <v>0</v>
      </c>
      <c r="IM669">
        <v>0</v>
      </c>
      <c r="IN669">
        <v>0</v>
      </c>
      <c r="IO669">
        <v>0</v>
      </c>
      <c r="IP669" t="s">
        <v>443</v>
      </c>
      <c r="IQ669" t="s">
        <v>444</v>
      </c>
      <c r="IR669" t="s">
        <v>445</v>
      </c>
      <c r="IS669" t="s">
        <v>445</v>
      </c>
      <c r="IT669" t="s">
        <v>445</v>
      </c>
      <c r="IU669" t="s">
        <v>445</v>
      </c>
      <c r="IV669">
        <v>0</v>
      </c>
      <c r="IW669">
        <v>100</v>
      </c>
      <c r="IX669">
        <v>100</v>
      </c>
      <c r="IY669">
        <v>-1.16</v>
      </c>
      <c r="IZ669">
        <v>0.1157</v>
      </c>
      <c r="JA669">
        <v>-0.08430758455233166</v>
      </c>
      <c r="JB669">
        <v>-0.0005046786976645747</v>
      </c>
      <c r="JC669">
        <v>-2.788243218172637E-07</v>
      </c>
      <c r="JD669">
        <v>-1.458253586176284E-11</v>
      </c>
      <c r="JE669">
        <v>-0.06436460862781151</v>
      </c>
      <c r="JF669">
        <v>-0.004978686969522418</v>
      </c>
      <c r="JG669">
        <v>0.0008967905392753483</v>
      </c>
      <c r="JH669">
        <v>-1.433903952826167E-05</v>
      </c>
      <c r="JI669">
        <v>4</v>
      </c>
      <c r="JJ669">
        <v>2332</v>
      </c>
      <c r="JK669">
        <v>1</v>
      </c>
      <c r="JL669">
        <v>26</v>
      </c>
      <c r="JM669">
        <v>193013.3</v>
      </c>
      <c r="JN669">
        <v>193013.4</v>
      </c>
      <c r="JO669">
        <v>2.54395</v>
      </c>
      <c r="JP669">
        <v>2.23145</v>
      </c>
      <c r="JQ669">
        <v>1.39648</v>
      </c>
      <c r="JR669">
        <v>2.34741</v>
      </c>
      <c r="JS669">
        <v>1.49536</v>
      </c>
      <c r="JT669">
        <v>2.71118</v>
      </c>
      <c r="JU669">
        <v>36.4343</v>
      </c>
      <c r="JV669">
        <v>24.07</v>
      </c>
      <c r="JW669">
        <v>18</v>
      </c>
      <c r="JX669">
        <v>489.961</v>
      </c>
      <c r="JY669">
        <v>456.738</v>
      </c>
      <c r="JZ669">
        <v>27.6798</v>
      </c>
      <c r="KA669">
        <v>28.3155</v>
      </c>
      <c r="KB669">
        <v>30.0002</v>
      </c>
      <c r="KC669">
        <v>28.1908</v>
      </c>
      <c r="KD669">
        <v>28.1247</v>
      </c>
      <c r="KE669">
        <v>50.9413</v>
      </c>
      <c r="KF669">
        <v>23.7237</v>
      </c>
      <c r="KG669">
        <v>81.7264</v>
      </c>
      <c r="KH669">
        <v>27.6767</v>
      </c>
      <c r="KI669">
        <v>1289.26</v>
      </c>
      <c r="KJ669">
        <v>22.1086</v>
      </c>
      <c r="KK669">
        <v>101.005</v>
      </c>
      <c r="KL669">
        <v>100.572</v>
      </c>
    </row>
    <row r="670" spans="1:298">
      <c r="A670">
        <v>654</v>
      </c>
      <c r="B670">
        <v>1758828227.5</v>
      </c>
      <c r="C670">
        <v>15192.40000009537</v>
      </c>
      <c r="D670" t="s">
        <v>1758</v>
      </c>
      <c r="E670" t="s">
        <v>1759</v>
      </c>
      <c r="F670">
        <v>5</v>
      </c>
      <c r="G670" t="s">
        <v>1605</v>
      </c>
      <c r="H670" t="s">
        <v>437</v>
      </c>
      <c r="I670" t="s">
        <v>438</v>
      </c>
      <c r="J670">
        <v>1758828219.714286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1306.3538029054</v>
      </c>
      <c r="AL670">
        <v>1281.746181818182</v>
      </c>
      <c r="AM670">
        <v>3.397260153905032</v>
      </c>
      <c r="AN670">
        <v>65.06514289948227</v>
      </c>
      <c r="AO670">
        <f>(AQ670 - AP670 + DZ670*1E3/(8.314*(EB670+273.15)) * AS670/DY670 * AR670) * DY670/(100*DM670) * 1000/(1000 - AQ670)</f>
        <v>0</v>
      </c>
      <c r="AP670">
        <v>22.05778275138464</v>
      </c>
      <c r="AQ670">
        <v>22.71639333333333</v>
      </c>
      <c r="AR670">
        <v>-3.074596280980441E-05</v>
      </c>
      <c r="AS670">
        <v>107.7905059433307</v>
      </c>
      <c r="AT670">
        <v>0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439</v>
      </c>
      <c r="AZ670" t="s">
        <v>439</v>
      </c>
      <c r="BA670">
        <v>0</v>
      </c>
      <c r="BB670">
        <v>0</v>
      </c>
      <c r="BC670">
        <f>1-BA670/BB670</f>
        <v>0</v>
      </c>
      <c r="BD670">
        <v>0</v>
      </c>
      <c r="BE670" t="s">
        <v>439</v>
      </c>
      <c r="BF670" t="s">
        <v>439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439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1.91</v>
      </c>
      <c r="DN670">
        <v>0.5</v>
      </c>
      <c r="DO670" t="s">
        <v>440</v>
      </c>
      <c r="DP670">
        <v>2</v>
      </c>
      <c r="DQ670" t="b">
        <v>1</v>
      </c>
      <c r="DR670">
        <v>1758828219.714286</v>
      </c>
      <c r="DS670">
        <v>1228.348571428571</v>
      </c>
      <c r="DT670">
        <v>1261.848214285714</v>
      </c>
      <c r="DU670">
        <v>22.72479285714286</v>
      </c>
      <c r="DV670">
        <v>22.06020000000001</v>
      </c>
      <c r="DW670">
        <v>1229.501785714286</v>
      </c>
      <c r="DX670">
        <v>22.60903571428571</v>
      </c>
      <c r="DY670">
        <v>500.0079999999999</v>
      </c>
      <c r="DZ670">
        <v>90.97567500000001</v>
      </c>
      <c r="EA670">
        <v>0.02876879642857143</v>
      </c>
      <c r="EB670">
        <v>29.47421785714286</v>
      </c>
      <c r="EC670">
        <v>30.01206071428571</v>
      </c>
      <c r="ED670">
        <v>999.9000000000002</v>
      </c>
      <c r="EE670">
        <v>0</v>
      </c>
      <c r="EF670">
        <v>0</v>
      </c>
      <c r="EG670">
        <v>9994.377142857144</v>
      </c>
      <c r="EH670">
        <v>0</v>
      </c>
      <c r="EI670">
        <v>11.635</v>
      </c>
      <c r="EJ670">
        <v>-33.50032142857143</v>
      </c>
      <c r="EK670">
        <v>1256.911785714286</v>
      </c>
      <c r="EL670">
        <v>1290.312857142857</v>
      </c>
      <c r="EM670">
        <v>0.6646031785714285</v>
      </c>
      <c r="EN670">
        <v>1261.848214285714</v>
      </c>
      <c r="EO670">
        <v>22.06020000000001</v>
      </c>
      <c r="EP670">
        <v>2.067403571428572</v>
      </c>
      <c r="EQ670">
        <v>2.006940357142857</v>
      </c>
      <c r="ER670">
        <v>17.97023928571429</v>
      </c>
      <c r="ES670">
        <v>17.4992</v>
      </c>
      <c r="ET670">
        <v>2000.006428571429</v>
      </c>
      <c r="EU670">
        <v>0.9800001785714285</v>
      </c>
      <c r="EV670">
        <v>0.01999976071428571</v>
      </c>
      <c r="EW670">
        <v>0</v>
      </c>
      <c r="EX670">
        <v>260.64525</v>
      </c>
      <c r="EY670">
        <v>5.00097</v>
      </c>
      <c r="EZ670">
        <v>5314.9675</v>
      </c>
      <c r="FA670">
        <v>16707.64642857142</v>
      </c>
      <c r="FB670">
        <v>40.3345</v>
      </c>
      <c r="FC670">
        <v>40.68699999999999</v>
      </c>
      <c r="FD670">
        <v>40.25664285714286</v>
      </c>
      <c r="FE670">
        <v>40.31199999999999</v>
      </c>
      <c r="FF670">
        <v>40.89714285714285</v>
      </c>
      <c r="FG670">
        <v>1955.106428571429</v>
      </c>
      <c r="FH670">
        <v>39.9</v>
      </c>
      <c r="FI670">
        <v>0</v>
      </c>
      <c r="FJ670">
        <v>1758828229.2</v>
      </c>
      <c r="FK670">
        <v>0</v>
      </c>
      <c r="FL670">
        <v>260.65056</v>
      </c>
      <c r="FM670">
        <v>0.1354615296151265</v>
      </c>
      <c r="FN670">
        <v>0.6369230860332569</v>
      </c>
      <c r="FO670">
        <v>5314.9028</v>
      </c>
      <c r="FP670">
        <v>15</v>
      </c>
      <c r="FQ670">
        <v>0</v>
      </c>
      <c r="FR670" t="s">
        <v>441</v>
      </c>
      <c r="FS670">
        <v>1747247426.5</v>
      </c>
      <c r="FT670">
        <v>1747247420.5</v>
      </c>
      <c r="FU670">
        <v>0</v>
      </c>
      <c r="FV670">
        <v>1.027</v>
      </c>
      <c r="FW670">
        <v>0.031</v>
      </c>
      <c r="FX670">
        <v>0.02</v>
      </c>
      <c r="FY670">
        <v>0.05</v>
      </c>
      <c r="FZ670">
        <v>420</v>
      </c>
      <c r="GA670">
        <v>16</v>
      </c>
      <c r="GB670">
        <v>0.01</v>
      </c>
      <c r="GC670">
        <v>0.1</v>
      </c>
      <c r="GD670">
        <v>-33.484905</v>
      </c>
      <c r="GE670">
        <v>0.5396983114447271</v>
      </c>
      <c r="GF670">
        <v>0.1689609332804483</v>
      </c>
      <c r="GG670">
        <v>0</v>
      </c>
      <c r="GH670">
        <v>260.6454411764706</v>
      </c>
      <c r="GI670">
        <v>0.2700534746362087</v>
      </c>
      <c r="GJ670">
        <v>0.1936452473827094</v>
      </c>
      <c r="GK670">
        <v>-1</v>
      </c>
      <c r="GL670">
        <v>0.6664689499999999</v>
      </c>
      <c r="GM670">
        <v>-0.04460866041275876</v>
      </c>
      <c r="GN670">
        <v>0.004348663616273399</v>
      </c>
      <c r="GO670">
        <v>1</v>
      </c>
      <c r="GP670">
        <v>1</v>
      </c>
      <c r="GQ670">
        <v>2</v>
      </c>
      <c r="GR670" t="s">
        <v>442</v>
      </c>
      <c r="GS670">
        <v>3.13599</v>
      </c>
      <c r="GT670">
        <v>2.68914</v>
      </c>
      <c r="GU670">
        <v>0.199776</v>
      </c>
      <c r="GV670">
        <v>0.201047</v>
      </c>
      <c r="GW670">
        <v>0.102992</v>
      </c>
      <c r="GX670">
        <v>0.09961440000000001</v>
      </c>
      <c r="GY670">
        <v>25442.6</v>
      </c>
      <c r="GZ670">
        <v>25450.9</v>
      </c>
      <c r="HA670">
        <v>29554.9</v>
      </c>
      <c r="HB670">
        <v>29438</v>
      </c>
      <c r="HC670">
        <v>35024.7</v>
      </c>
      <c r="HD670">
        <v>35108.6</v>
      </c>
      <c r="HE670">
        <v>41586</v>
      </c>
      <c r="HF670">
        <v>41823.8</v>
      </c>
      <c r="HG670">
        <v>1.92875</v>
      </c>
      <c r="HH670">
        <v>1.89202</v>
      </c>
      <c r="HI670">
        <v>0.114907</v>
      </c>
      <c r="HJ670">
        <v>0</v>
      </c>
      <c r="HK670">
        <v>28.1437</v>
      </c>
      <c r="HL670">
        <v>999.9</v>
      </c>
      <c r="HM670">
        <v>52.9</v>
      </c>
      <c r="HN670">
        <v>31.1</v>
      </c>
      <c r="HO670">
        <v>26.3838</v>
      </c>
      <c r="HP670">
        <v>61.9189</v>
      </c>
      <c r="HQ670">
        <v>25.6611</v>
      </c>
      <c r="HR670">
        <v>1</v>
      </c>
      <c r="HS670">
        <v>0.0564634</v>
      </c>
      <c r="HT670">
        <v>-0.213091</v>
      </c>
      <c r="HU670">
        <v>20.3413</v>
      </c>
      <c r="HV670">
        <v>5.21774</v>
      </c>
      <c r="HW670">
        <v>12.0107</v>
      </c>
      <c r="HX670">
        <v>4.98945</v>
      </c>
      <c r="HY670">
        <v>3.28803</v>
      </c>
      <c r="HZ670">
        <v>9999</v>
      </c>
      <c r="IA670">
        <v>9999</v>
      </c>
      <c r="IB670">
        <v>9999</v>
      </c>
      <c r="IC670">
        <v>7.6</v>
      </c>
      <c r="ID670">
        <v>1.86757</v>
      </c>
      <c r="IE670">
        <v>1.86674</v>
      </c>
      <c r="IF670">
        <v>1.866</v>
      </c>
      <c r="IG670">
        <v>1.866</v>
      </c>
      <c r="IH670">
        <v>1.86786</v>
      </c>
      <c r="II670">
        <v>1.87027</v>
      </c>
      <c r="IJ670">
        <v>1.86894</v>
      </c>
      <c r="IK670">
        <v>1.87043</v>
      </c>
      <c r="IL670">
        <v>0</v>
      </c>
      <c r="IM670">
        <v>0</v>
      </c>
      <c r="IN670">
        <v>0</v>
      </c>
      <c r="IO670">
        <v>0</v>
      </c>
      <c r="IP670" t="s">
        <v>443</v>
      </c>
      <c r="IQ670" t="s">
        <v>444</v>
      </c>
      <c r="IR670" t="s">
        <v>445</v>
      </c>
      <c r="IS670" t="s">
        <v>445</v>
      </c>
      <c r="IT670" t="s">
        <v>445</v>
      </c>
      <c r="IU670" t="s">
        <v>445</v>
      </c>
      <c r="IV670">
        <v>0</v>
      </c>
      <c r="IW670">
        <v>100</v>
      </c>
      <c r="IX670">
        <v>100</v>
      </c>
      <c r="IY670">
        <v>-1.18</v>
      </c>
      <c r="IZ670">
        <v>0.1156</v>
      </c>
      <c r="JA670">
        <v>-0.08430758455233166</v>
      </c>
      <c r="JB670">
        <v>-0.0005046786976645747</v>
      </c>
      <c r="JC670">
        <v>-2.788243218172637E-07</v>
      </c>
      <c r="JD670">
        <v>-1.458253586176284E-11</v>
      </c>
      <c r="JE670">
        <v>-0.06436460862781151</v>
      </c>
      <c r="JF670">
        <v>-0.004978686969522418</v>
      </c>
      <c r="JG670">
        <v>0.0008967905392753483</v>
      </c>
      <c r="JH670">
        <v>-1.433903952826167E-05</v>
      </c>
      <c r="JI670">
        <v>4</v>
      </c>
      <c r="JJ670">
        <v>2332</v>
      </c>
      <c r="JK670">
        <v>1</v>
      </c>
      <c r="JL670">
        <v>26</v>
      </c>
      <c r="JM670">
        <v>193013.4</v>
      </c>
      <c r="JN670">
        <v>193013.5</v>
      </c>
      <c r="JO670">
        <v>2.56836</v>
      </c>
      <c r="JP670">
        <v>2.23999</v>
      </c>
      <c r="JQ670">
        <v>1.39648</v>
      </c>
      <c r="JR670">
        <v>2.34619</v>
      </c>
      <c r="JS670">
        <v>1.49536</v>
      </c>
      <c r="JT670">
        <v>2.69775</v>
      </c>
      <c r="JU670">
        <v>36.4343</v>
      </c>
      <c r="JV670">
        <v>24.0612</v>
      </c>
      <c r="JW670">
        <v>18</v>
      </c>
      <c r="JX670">
        <v>490.024</v>
      </c>
      <c r="JY670">
        <v>456.942</v>
      </c>
      <c r="JZ670">
        <v>27.6703</v>
      </c>
      <c r="KA670">
        <v>28.3155</v>
      </c>
      <c r="KB670">
        <v>30.0002</v>
      </c>
      <c r="KC670">
        <v>28.1908</v>
      </c>
      <c r="KD670">
        <v>28.1247</v>
      </c>
      <c r="KE670">
        <v>51.401</v>
      </c>
      <c r="KF670">
        <v>23.7237</v>
      </c>
      <c r="KG670">
        <v>81.7264</v>
      </c>
      <c r="KH670">
        <v>27.6671</v>
      </c>
      <c r="KI670">
        <v>1309.3</v>
      </c>
      <c r="KJ670">
        <v>22.1237</v>
      </c>
      <c r="KK670">
        <v>101.005</v>
      </c>
      <c r="KL670">
        <v>100.571</v>
      </c>
    </row>
    <row r="671" spans="1:298">
      <c r="A671">
        <v>655</v>
      </c>
      <c r="B671">
        <v>1758828232.5</v>
      </c>
      <c r="C671">
        <v>15197.40000009537</v>
      </c>
      <c r="D671" t="s">
        <v>1760</v>
      </c>
      <c r="E671" t="s">
        <v>1761</v>
      </c>
      <c r="F671">
        <v>5</v>
      </c>
      <c r="G671" t="s">
        <v>1605</v>
      </c>
      <c r="H671" t="s">
        <v>437</v>
      </c>
      <c r="I671" t="s">
        <v>438</v>
      </c>
      <c r="J671">
        <v>1758828225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1322.25644634569</v>
      </c>
      <c r="AL671">
        <v>1298.206484848484</v>
      </c>
      <c r="AM671">
        <v>3.267597394292286</v>
      </c>
      <c r="AN671">
        <v>65.06514289948227</v>
      </c>
      <c r="AO671">
        <f>(AQ671 - AP671 + DZ671*1E3/(8.314*(EB671+273.15)) * AS671/DY671 * AR671) * DY671/(100*DM671) * 1000/(1000 - AQ671)</f>
        <v>0</v>
      </c>
      <c r="AP671">
        <v>22.05671044747533</v>
      </c>
      <c r="AQ671">
        <v>22.71078363636363</v>
      </c>
      <c r="AR671">
        <v>-2.680398885398054E-05</v>
      </c>
      <c r="AS671">
        <v>107.7905059433307</v>
      </c>
      <c r="AT671">
        <v>0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439</v>
      </c>
      <c r="AZ671" t="s">
        <v>439</v>
      </c>
      <c r="BA671">
        <v>0</v>
      </c>
      <c r="BB671">
        <v>0</v>
      </c>
      <c r="BC671">
        <f>1-BA671/BB671</f>
        <v>0</v>
      </c>
      <c r="BD671">
        <v>0</v>
      </c>
      <c r="BE671" t="s">
        <v>439</v>
      </c>
      <c r="BF671" t="s">
        <v>439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439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1.91</v>
      </c>
      <c r="DN671">
        <v>0.5</v>
      </c>
      <c r="DO671" t="s">
        <v>440</v>
      </c>
      <c r="DP671">
        <v>2</v>
      </c>
      <c r="DQ671" t="b">
        <v>1</v>
      </c>
      <c r="DR671">
        <v>1758828225</v>
      </c>
      <c r="DS671">
        <v>1245.905555555555</v>
      </c>
      <c r="DT671">
        <v>1279.045555555556</v>
      </c>
      <c r="DU671">
        <v>22.71893333333333</v>
      </c>
      <c r="DV671">
        <v>22.05821851851852</v>
      </c>
      <c r="DW671">
        <v>1247.081111111111</v>
      </c>
      <c r="DX671">
        <v>22.60324814814815</v>
      </c>
      <c r="DY671">
        <v>500.0210740740741</v>
      </c>
      <c r="DZ671">
        <v>90.97618888888891</v>
      </c>
      <c r="EA671">
        <v>0.02872750370370371</v>
      </c>
      <c r="EB671">
        <v>29.47073333333333</v>
      </c>
      <c r="EC671">
        <v>30.01277407407407</v>
      </c>
      <c r="ED671">
        <v>999.9000000000001</v>
      </c>
      <c r="EE671">
        <v>0</v>
      </c>
      <c r="EF671">
        <v>0</v>
      </c>
      <c r="EG671">
        <v>9991.530740740742</v>
      </c>
      <c r="EH671">
        <v>0</v>
      </c>
      <c r="EI671">
        <v>11.635</v>
      </c>
      <c r="EJ671">
        <v>-33.14042222222222</v>
      </c>
      <c r="EK671">
        <v>1274.868888888889</v>
      </c>
      <c r="EL671">
        <v>1307.896666666667</v>
      </c>
      <c r="EM671">
        <v>0.6607202962962963</v>
      </c>
      <c r="EN671">
        <v>1279.045555555556</v>
      </c>
      <c r="EO671">
        <v>22.05821851851852</v>
      </c>
      <c r="EP671">
        <v>2.066881481481481</v>
      </c>
      <c r="EQ671">
        <v>2.006771481481481</v>
      </c>
      <c r="ER671">
        <v>17.96622222222222</v>
      </c>
      <c r="ES671">
        <v>17.49786296296297</v>
      </c>
      <c r="ET671">
        <v>1999.996296296297</v>
      </c>
      <c r="EU671">
        <v>0.9800001111111111</v>
      </c>
      <c r="EV671">
        <v>0.01999982592592592</v>
      </c>
      <c r="EW671">
        <v>0</v>
      </c>
      <c r="EX671">
        <v>260.6681481481481</v>
      </c>
      <c r="EY671">
        <v>5.00097</v>
      </c>
      <c r="EZ671">
        <v>5314.942592592592</v>
      </c>
      <c r="FA671">
        <v>16707.54814814815</v>
      </c>
      <c r="FB671">
        <v>40.34466666666667</v>
      </c>
      <c r="FC671">
        <v>40.68699999999999</v>
      </c>
      <c r="FD671">
        <v>40.26607407407408</v>
      </c>
      <c r="FE671">
        <v>40.31199999999999</v>
      </c>
      <c r="FF671">
        <v>40.90255555555555</v>
      </c>
      <c r="FG671">
        <v>1955.096296296296</v>
      </c>
      <c r="FH671">
        <v>39.9</v>
      </c>
      <c r="FI671">
        <v>0</v>
      </c>
      <c r="FJ671">
        <v>1758828234</v>
      </c>
      <c r="FK671">
        <v>0</v>
      </c>
      <c r="FL671">
        <v>260.69628</v>
      </c>
      <c r="FM671">
        <v>0.08515384625267067</v>
      </c>
      <c r="FN671">
        <v>0.2846153876939854</v>
      </c>
      <c r="FO671">
        <v>5314.91</v>
      </c>
      <c r="FP671">
        <v>15</v>
      </c>
      <c r="FQ671">
        <v>0</v>
      </c>
      <c r="FR671" t="s">
        <v>441</v>
      </c>
      <c r="FS671">
        <v>1747247426.5</v>
      </c>
      <c r="FT671">
        <v>1747247420.5</v>
      </c>
      <c r="FU671">
        <v>0</v>
      </c>
      <c r="FV671">
        <v>1.027</v>
      </c>
      <c r="FW671">
        <v>0.031</v>
      </c>
      <c r="FX671">
        <v>0.02</v>
      </c>
      <c r="FY671">
        <v>0.05</v>
      </c>
      <c r="FZ671">
        <v>420</v>
      </c>
      <c r="GA671">
        <v>16</v>
      </c>
      <c r="GB671">
        <v>0.01</v>
      </c>
      <c r="GC671">
        <v>0.1</v>
      </c>
      <c r="GD671">
        <v>-33.340065</v>
      </c>
      <c r="GE671">
        <v>3.307521951219545</v>
      </c>
      <c r="GF671">
        <v>0.3717958670762765</v>
      </c>
      <c r="GG671">
        <v>0</v>
      </c>
      <c r="GH671">
        <v>260.6577941176471</v>
      </c>
      <c r="GI671">
        <v>0.3493506511345104</v>
      </c>
      <c r="GJ671">
        <v>0.1910339944204193</v>
      </c>
      <c r="GK671">
        <v>-1</v>
      </c>
      <c r="GL671">
        <v>0.663347425</v>
      </c>
      <c r="GM671">
        <v>-0.04599783489681284</v>
      </c>
      <c r="GN671">
        <v>0.004484445020777376</v>
      </c>
      <c r="GO671">
        <v>1</v>
      </c>
      <c r="GP671">
        <v>1</v>
      </c>
      <c r="GQ671">
        <v>2</v>
      </c>
      <c r="GR671" t="s">
        <v>442</v>
      </c>
      <c r="GS671">
        <v>3.136</v>
      </c>
      <c r="GT671">
        <v>2.68868</v>
      </c>
      <c r="GU671">
        <v>0.201357</v>
      </c>
      <c r="GV671">
        <v>0.202584</v>
      </c>
      <c r="GW671">
        <v>0.102975</v>
      </c>
      <c r="GX671">
        <v>0.09960919999999999</v>
      </c>
      <c r="GY671">
        <v>25392.1</v>
      </c>
      <c r="GZ671">
        <v>25401.9</v>
      </c>
      <c r="HA671">
        <v>29554.6</v>
      </c>
      <c r="HB671">
        <v>29437.9</v>
      </c>
      <c r="HC671">
        <v>35025.4</v>
      </c>
      <c r="HD671">
        <v>35108.7</v>
      </c>
      <c r="HE671">
        <v>41586</v>
      </c>
      <c r="HF671">
        <v>41823.6</v>
      </c>
      <c r="HG671">
        <v>1.92862</v>
      </c>
      <c r="HH671">
        <v>1.8921</v>
      </c>
      <c r="HI671">
        <v>0.114143</v>
      </c>
      <c r="HJ671">
        <v>0</v>
      </c>
      <c r="HK671">
        <v>28.1437</v>
      </c>
      <c r="HL671">
        <v>999.9</v>
      </c>
      <c r="HM671">
        <v>52.9</v>
      </c>
      <c r="HN671">
        <v>31.1</v>
      </c>
      <c r="HO671">
        <v>26.3823</v>
      </c>
      <c r="HP671">
        <v>61.9289</v>
      </c>
      <c r="HQ671">
        <v>25.601</v>
      </c>
      <c r="HR671">
        <v>1</v>
      </c>
      <c r="HS671">
        <v>0.056687</v>
      </c>
      <c r="HT671">
        <v>-0.174883</v>
      </c>
      <c r="HU671">
        <v>20.3414</v>
      </c>
      <c r="HV671">
        <v>5.21819</v>
      </c>
      <c r="HW671">
        <v>12.011</v>
      </c>
      <c r="HX671">
        <v>4.98915</v>
      </c>
      <c r="HY671">
        <v>3.28805</v>
      </c>
      <c r="HZ671">
        <v>9999</v>
      </c>
      <c r="IA671">
        <v>9999</v>
      </c>
      <c r="IB671">
        <v>9999</v>
      </c>
      <c r="IC671">
        <v>7.6</v>
      </c>
      <c r="ID671">
        <v>1.86754</v>
      </c>
      <c r="IE671">
        <v>1.86674</v>
      </c>
      <c r="IF671">
        <v>1.86601</v>
      </c>
      <c r="IG671">
        <v>1.866</v>
      </c>
      <c r="IH671">
        <v>1.86784</v>
      </c>
      <c r="II671">
        <v>1.87027</v>
      </c>
      <c r="IJ671">
        <v>1.86891</v>
      </c>
      <c r="IK671">
        <v>1.87042</v>
      </c>
      <c r="IL671">
        <v>0</v>
      </c>
      <c r="IM671">
        <v>0</v>
      </c>
      <c r="IN671">
        <v>0</v>
      </c>
      <c r="IO671">
        <v>0</v>
      </c>
      <c r="IP671" t="s">
        <v>443</v>
      </c>
      <c r="IQ671" t="s">
        <v>444</v>
      </c>
      <c r="IR671" t="s">
        <v>445</v>
      </c>
      <c r="IS671" t="s">
        <v>445</v>
      </c>
      <c r="IT671" t="s">
        <v>445</v>
      </c>
      <c r="IU671" t="s">
        <v>445</v>
      </c>
      <c r="IV671">
        <v>0</v>
      </c>
      <c r="IW671">
        <v>100</v>
      </c>
      <c r="IX671">
        <v>100</v>
      </c>
      <c r="IY671">
        <v>-1.2</v>
      </c>
      <c r="IZ671">
        <v>0.1155</v>
      </c>
      <c r="JA671">
        <v>-0.08430758455233166</v>
      </c>
      <c r="JB671">
        <v>-0.0005046786976645747</v>
      </c>
      <c r="JC671">
        <v>-2.788243218172637E-07</v>
      </c>
      <c r="JD671">
        <v>-1.458253586176284E-11</v>
      </c>
      <c r="JE671">
        <v>-0.06436460862781151</v>
      </c>
      <c r="JF671">
        <v>-0.004978686969522418</v>
      </c>
      <c r="JG671">
        <v>0.0008967905392753483</v>
      </c>
      <c r="JH671">
        <v>-1.433903952826167E-05</v>
      </c>
      <c r="JI671">
        <v>4</v>
      </c>
      <c r="JJ671">
        <v>2332</v>
      </c>
      <c r="JK671">
        <v>1</v>
      </c>
      <c r="JL671">
        <v>26</v>
      </c>
      <c r="JM671">
        <v>193013.4</v>
      </c>
      <c r="JN671">
        <v>193013.5</v>
      </c>
      <c r="JO671">
        <v>2.59521</v>
      </c>
      <c r="JP671">
        <v>2.22656</v>
      </c>
      <c r="JQ671">
        <v>1.39648</v>
      </c>
      <c r="JR671">
        <v>2.34863</v>
      </c>
      <c r="JS671">
        <v>1.49536</v>
      </c>
      <c r="JT671">
        <v>2.69531</v>
      </c>
      <c r="JU671">
        <v>36.4343</v>
      </c>
      <c r="JV671">
        <v>24.07</v>
      </c>
      <c r="JW671">
        <v>18</v>
      </c>
      <c r="JX671">
        <v>489.926</v>
      </c>
      <c r="JY671">
        <v>456.989</v>
      </c>
      <c r="JZ671">
        <v>27.6581</v>
      </c>
      <c r="KA671">
        <v>28.3155</v>
      </c>
      <c r="KB671">
        <v>30.0002</v>
      </c>
      <c r="KC671">
        <v>28.1884</v>
      </c>
      <c r="KD671">
        <v>28.1247</v>
      </c>
      <c r="KE671">
        <v>51.9709</v>
      </c>
      <c r="KF671">
        <v>23.7237</v>
      </c>
      <c r="KG671">
        <v>81.7264</v>
      </c>
      <c r="KH671">
        <v>27.6489</v>
      </c>
      <c r="KI671">
        <v>1322.65</v>
      </c>
      <c r="KJ671">
        <v>22.14</v>
      </c>
      <c r="KK671">
        <v>101.005</v>
      </c>
      <c r="KL671">
        <v>100.571</v>
      </c>
    </row>
    <row r="672" spans="1:298">
      <c r="A672">
        <v>656</v>
      </c>
      <c r="B672">
        <v>1758828237.5</v>
      </c>
      <c r="C672">
        <v>15202.40000009537</v>
      </c>
      <c r="D672" t="s">
        <v>1762</v>
      </c>
      <c r="E672" t="s">
        <v>1763</v>
      </c>
      <c r="F672">
        <v>5</v>
      </c>
      <c r="G672" t="s">
        <v>1605</v>
      </c>
      <c r="H672" t="s">
        <v>437</v>
      </c>
      <c r="I672" t="s">
        <v>438</v>
      </c>
      <c r="J672">
        <v>1758828229.714286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1339.016997677689</v>
      </c>
      <c r="AL672">
        <v>1314.789212121211</v>
      </c>
      <c r="AM672">
        <v>3.341418986655333</v>
      </c>
      <c r="AN672">
        <v>65.06514289948227</v>
      </c>
      <c r="AO672">
        <f>(AQ672 - AP672 + DZ672*1E3/(8.314*(EB672+273.15)) * AS672/DY672 * AR672) * DY672/(100*DM672) * 1000/(1000 - AQ672)</f>
        <v>0</v>
      </c>
      <c r="AP672">
        <v>22.05481294817351</v>
      </c>
      <c r="AQ672">
        <v>22.70282545454546</v>
      </c>
      <c r="AR672">
        <v>-3.837839197170403E-05</v>
      </c>
      <c r="AS672">
        <v>107.7905059433307</v>
      </c>
      <c r="AT672">
        <v>0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439</v>
      </c>
      <c r="AZ672" t="s">
        <v>439</v>
      </c>
      <c r="BA672">
        <v>0</v>
      </c>
      <c r="BB672">
        <v>0</v>
      </c>
      <c r="BC672">
        <f>1-BA672/BB672</f>
        <v>0</v>
      </c>
      <c r="BD672">
        <v>0</v>
      </c>
      <c r="BE672" t="s">
        <v>439</v>
      </c>
      <c r="BF672" t="s">
        <v>439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439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1.91</v>
      </c>
      <c r="DN672">
        <v>0.5</v>
      </c>
      <c r="DO672" t="s">
        <v>440</v>
      </c>
      <c r="DP672">
        <v>2</v>
      </c>
      <c r="DQ672" t="b">
        <v>1</v>
      </c>
      <c r="DR672">
        <v>1758828229.714286</v>
      </c>
      <c r="DS672">
        <v>1261.298928571429</v>
      </c>
      <c r="DT672">
        <v>1294.365</v>
      </c>
      <c r="DU672">
        <v>22.71281785714286</v>
      </c>
      <c r="DV672">
        <v>22.05675</v>
      </c>
      <c r="DW672">
        <v>1262.493571428571</v>
      </c>
      <c r="DX672">
        <v>22.59721785714286</v>
      </c>
      <c r="DY672">
        <v>499.9865357142857</v>
      </c>
      <c r="DZ672">
        <v>90.97627142857144</v>
      </c>
      <c r="EA672">
        <v>0.02873307142857143</v>
      </c>
      <c r="EB672">
        <v>29.46763214285715</v>
      </c>
      <c r="EC672">
        <v>30.00994642857142</v>
      </c>
      <c r="ED672">
        <v>999.9000000000002</v>
      </c>
      <c r="EE672">
        <v>0</v>
      </c>
      <c r="EF672">
        <v>0</v>
      </c>
      <c r="EG672">
        <v>9992.970714285717</v>
      </c>
      <c r="EH672">
        <v>0</v>
      </c>
      <c r="EI672">
        <v>11.635</v>
      </c>
      <c r="EJ672">
        <v>-33.06643214285715</v>
      </c>
      <c r="EK672">
        <v>1290.6125</v>
      </c>
      <c r="EL672">
        <v>1323.559642857143</v>
      </c>
      <c r="EM672">
        <v>0.6560673214285714</v>
      </c>
      <c r="EN672">
        <v>1294.365</v>
      </c>
      <c r="EO672">
        <v>22.05675</v>
      </c>
      <c r="EP672">
        <v>2.066326785714285</v>
      </c>
      <c r="EQ672">
        <v>2.006640357142857</v>
      </c>
      <c r="ER672">
        <v>17.96195357142857</v>
      </c>
      <c r="ES672">
        <v>17.496825</v>
      </c>
      <c r="ET672">
        <v>2000.016785714286</v>
      </c>
      <c r="EU672">
        <v>0.9800003928571428</v>
      </c>
      <c r="EV672">
        <v>0.01999955357142857</v>
      </c>
      <c r="EW672">
        <v>0</v>
      </c>
      <c r="EX672">
        <v>260.7160714285715</v>
      </c>
      <c r="EY672">
        <v>5.00097</v>
      </c>
      <c r="EZ672">
        <v>5315.001071428573</v>
      </c>
      <c r="FA672">
        <v>16707.71428571429</v>
      </c>
      <c r="FB672">
        <v>40.35475</v>
      </c>
      <c r="FC672">
        <v>40.68699999999999</v>
      </c>
      <c r="FD672">
        <v>40.28321428571428</v>
      </c>
      <c r="FE672">
        <v>40.31199999999999</v>
      </c>
      <c r="FF672">
        <v>40.89714285714285</v>
      </c>
      <c r="FG672">
        <v>1955.116785714286</v>
      </c>
      <c r="FH672">
        <v>39.9</v>
      </c>
      <c r="FI672">
        <v>0</v>
      </c>
      <c r="FJ672">
        <v>1758828238.8</v>
      </c>
      <c r="FK672">
        <v>0</v>
      </c>
      <c r="FL672">
        <v>260.749</v>
      </c>
      <c r="FM672">
        <v>1.016923076241563</v>
      </c>
      <c r="FN672">
        <v>0.02461540986203685</v>
      </c>
      <c r="FO672">
        <v>5314.980799999999</v>
      </c>
      <c r="FP672">
        <v>15</v>
      </c>
      <c r="FQ672">
        <v>0</v>
      </c>
      <c r="FR672" t="s">
        <v>441</v>
      </c>
      <c r="FS672">
        <v>1747247426.5</v>
      </c>
      <c r="FT672">
        <v>1747247420.5</v>
      </c>
      <c r="FU672">
        <v>0</v>
      </c>
      <c r="FV672">
        <v>1.027</v>
      </c>
      <c r="FW672">
        <v>0.031</v>
      </c>
      <c r="FX672">
        <v>0.02</v>
      </c>
      <c r="FY672">
        <v>0.05</v>
      </c>
      <c r="FZ672">
        <v>420</v>
      </c>
      <c r="GA672">
        <v>16</v>
      </c>
      <c r="GB672">
        <v>0.01</v>
      </c>
      <c r="GC672">
        <v>0.1</v>
      </c>
      <c r="GD672">
        <v>-33.13724</v>
      </c>
      <c r="GE672">
        <v>1.913648780487837</v>
      </c>
      <c r="GF672">
        <v>0.3225581426657839</v>
      </c>
      <c r="GG672">
        <v>0</v>
      </c>
      <c r="GH672">
        <v>260.7294705882353</v>
      </c>
      <c r="GI672">
        <v>0.5710313206340749</v>
      </c>
      <c r="GJ672">
        <v>0.2108126064003304</v>
      </c>
      <c r="GK672">
        <v>-1</v>
      </c>
      <c r="GL672">
        <v>0.658430675</v>
      </c>
      <c r="GM672">
        <v>-0.05685929831144634</v>
      </c>
      <c r="GN672">
        <v>0.005571357991493189</v>
      </c>
      <c r="GO672">
        <v>1</v>
      </c>
      <c r="GP672">
        <v>1</v>
      </c>
      <c r="GQ672">
        <v>2</v>
      </c>
      <c r="GR672" t="s">
        <v>442</v>
      </c>
      <c r="GS672">
        <v>3.13591</v>
      </c>
      <c r="GT672">
        <v>2.68913</v>
      </c>
      <c r="GU672">
        <v>0.202951</v>
      </c>
      <c r="GV672">
        <v>0.204184</v>
      </c>
      <c r="GW672">
        <v>0.102948</v>
      </c>
      <c r="GX672">
        <v>0.0996249</v>
      </c>
      <c r="GY672">
        <v>25341.4</v>
      </c>
      <c r="GZ672">
        <v>25351</v>
      </c>
      <c r="HA672">
        <v>29554.6</v>
      </c>
      <c r="HB672">
        <v>29438.1</v>
      </c>
      <c r="HC672">
        <v>35026.4</v>
      </c>
      <c r="HD672">
        <v>35108.1</v>
      </c>
      <c r="HE672">
        <v>41585.9</v>
      </c>
      <c r="HF672">
        <v>41823.7</v>
      </c>
      <c r="HG672">
        <v>1.92885</v>
      </c>
      <c r="HH672">
        <v>1.8921</v>
      </c>
      <c r="HI672">
        <v>0.114266</v>
      </c>
      <c r="HJ672">
        <v>0</v>
      </c>
      <c r="HK672">
        <v>28.1437</v>
      </c>
      <c r="HL672">
        <v>999.9</v>
      </c>
      <c r="HM672">
        <v>52.9</v>
      </c>
      <c r="HN672">
        <v>31.1</v>
      </c>
      <c r="HO672">
        <v>26.3835</v>
      </c>
      <c r="HP672">
        <v>61.9089</v>
      </c>
      <c r="HQ672">
        <v>25.637</v>
      </c>
      <c r="HR672">
        <v>1</v>
      </c>
      <c r="HS672">
        <v>0.0565904</v>
      </c>
      <c r="HT672">
        <v>-0.191743</v>
      </c>
      <c r="HU672">
        <v>20.3414</v>
      </c>
      <c r="HV672">
        <v>5.21819</v>
      </c>
      <c r="HW672">
        <v>12.0107</v>
      </c>
      <c r="HX672">
        <v>4.9895</v>
      </c>
      <c r="HY672">
        <v>3.28805</v>
      </c>
      <c r="HZ672">
        <v>9999</v>
      </c>
      <c r="IA672">
        <v>9999</v>
      </c>
      <c r="IB672">
        <v>9999</v>
      </c>
      <c r="IC672">
        <v>7.6</v>
      </c>
      <c r="ID672">
        <v>1.86752</v>
      </c>
      <c r="IE672">
        <v>1.86673</v>
      </c>
      <c r="IF672">
        <v>1.86601</v>
      </c>
      <c r="IG672">
        <v>1.866</v>
      </c>
      <c r="IH672">
        <v>1.86785</v>
      </c>
      <c r="II672">
        <v>1.87027</v>
      </c>
      <c r="IJ672">
        <v>1.8689</v>
      </c>
      <c r="IK672">
        <v>1.87042</v>
      </c>
      <c r="IL672">
        <v>0</v>
      </c>
      <c r="IM672">
        <v>0</v>
      </c>
      <c r="IN672">
        <v>0</v>
      </c>
      <c r="IO672">
        <v>0</v>
      </c>
      <c r="IP672" t="s">
        <v>443</v>
      </c>
      <c r="IQ672" t="s">
        <v>444</v>
      </c>
      <c r="IR672" t="s">
        <v>445</v>
      </c>
      <c r="IS672" t="s">
        <v>445</v>
      </c>
      <c r="IT672" t="s">
        <v>445</v>
      </c>
      <c r="IU672" t="s">
        <v>445</v>
      </c>
      <c r="IV672">
        <v>0</v>
      </c>
      <c r="IW672">
        <v>100</v>
      </c>
      <c r="IX672">
        <v>100</v>
      </c>
      <c r="IY672">
        <v>-1.22</v>
      </c>
      <c r="IZ672">
        <v>0.1155</v>
      </c>
      <c r="JA672">
        <v>-0.08430758455233166</v>
      </c>
      <c r="JB672">
        <v>-0.0005046786976645747</v>
      </c>
      <c r="JC672">
        <v>-2.788243218172637E-07</v>
      </c>
      <c r="JD672">
        <v>-1.458253586176284E-11</v>
      </c>
      <c r="JE672">
        <v>-0.06436460862781151</v>
      </c>
      <c r="JF672">
        <v>-0.004978686969522418</v>
      </c>
      <c r="JG672">
        <v>0.0008967905392753483</v>
      </c>
      <c r="JH672">
        <v>-1.433903952826167E-05</v>
      </c>
      <c r="JI672">
        <v>4</v>
      </c>
      <c r="JJ672">
        <v>2332</v>
      </c>
      <c r="JK672">
        <v>1</v>
      </c>
      <c r="JL672">
        <v>26</v>
      </c>
      <c r="JM672">
        <v>193013.5</v>
      </c>
      <c r="JN672">
        <v>193013.6</v>
      </c>
      <c r="JO672">
        <v>2.61963</v>
      </c>
      <c r="JP672">
        <v>2.23022</v>
      </c>
      <c r="JQ672">
        <v>1.39648</v>
      </c>
      <c r="JR672">
        <v>2.34863</v>
      </c>
      <c r="JS672">
        <v>1.49536</v>
      </c>
      <c r="JT672">
        <v>2.60986</v>
      </c>
      <c r="JU672">
        <v>36.4343</v>
      </c>
      <c r="JV672">
        <v>24.07</v>
      </c>
      <c r="JW672">
        <v>18</v>
      </c>
      <c r="JX672">
        <v>490.067</v>
      </c>
      <c r="JY672">
        <v>456.982</v>
      </c>
      <c r="JZ672">
        <v>27.6437</v>
      </c>
      <c r="KA672">
        <v>28.316</v>
      </c>
      <c r="KB672">
        <v>30.0001</v>
      </c>
      <c r="KC672">
        <v>28.1884</v>
      </c>
      <c r="KD672">
        <v>28.1237</v>
      </c>
      <c r="KE672">
        <v>52.462</v>
      </c>
      <c r="KF672">
        <v>23.4505</v>
      </c>
      <c r="KG672">
        <v>81.7264</v>
      </c>
      <c r="KH672">
        <v>27.6421</v>
      </c>
      <c r="KI672">
        <v>1342.69</v>
      </c>
      <c r="KJ672">
        <v>22.1595</v>
      </c>
      <c r="KK672">
        <v>101.005</v>
      </c>
      <c r="KL672">
        <v>100.571</v>
      </c>
    </row>
    <row r="673" spans="1:298">
      <c r="A673">
        <v>657</v>
      </c>
      <c r="B673">
        <v>1758828242.5</v>
      </c>
      <c r="C673">
        <v>15207.40000009537</v>
      </c>
      <c r="D673" t="s">
        <v>1764</v>
      </c>
      <c r="E673" t="s">
        <v>1765</v>
      </c>
      <c r="F673">
        <v>5</v>
      </c>
      <c r="G673" t="s">
        <v>1605</v>
      </c>
      <c r="H673" t="s">
        <v>437</v>
      </c>
      <c r="I673" t="s">
        <v>438</v>
      </c>
      <c r="J673">
        <v>1758828235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1356.133349870955</v>
      </c>
      <c r="AL673">
        <v>1331.634727272727</v>
      </c>
      <c r="AM673">
        <v>3.366142491419919</v>
      </c>
      <c r="AN673">
        <v>65.06514289948227</v>
      </c>
      <c r="AO673">
        <f>(AQ673 - AP673 + DZ673*1E3/(8.314*(EB673+273.15)) * AS673/DY673 * AR673) * DY673/(100*DM673) * 1000/(1000 - AQ673)</f>
        <v>0</v>
      </c>
      <c r="AP673">
        <v>22.08649236432241</v>
      </c>
      <c r="AQ673">
        <v>22.70588606060605</v>
      </c>
      <c r="AR673">
        <v>2.576436603588863E-05</v>
      </c>
      <c r="AS673">
        <v>107.7905059433307</v>
      </c>
      <c r="AT673">
        <v>0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439</v>
      </c>
      <c r="AZ673" t="s">
        <v>439</v>
      </c>
      <c r="BA673">
        <v>0</v>
      </c>
      <c r="BB673">
        <v>0</v>
      </c>
      <c r="BC673">
        <f>1-BA673/BB673</f>
        <v>0</v>
      </c>
      <c r="BD673">
        <v>0</v>
      </c>
      <c r="BE673" t="s">
        <v>439</v>
      </c>
      <c r="BF673" t="s">
        <v>439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439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1.91</v>
      </c>
      <c r="DN673">
        <v>0.5</v>
      </c>
      <c r="DO673" t="s">
        <v>440</v>
      </c>
      <c r="DP673">
        <v>2</v>
      </c>
      <c r="DQ673" t="b">
        <v>1</v>
      </c>
      <c r="DR673">
        <v>1758828235</v>
      </c>
      <c r="DS673">
        <v>1278.5</v>
      </c>
      <c r="DT673">
        <v>1311.554814814815</v>
      </c>
      <c r="DU673">
        <v>22.70727777777777</v>
      </c>
      <c r="DV673">
        <v>22.06488888888889</v>
      </c>
      <c r="DW673">
        <v>1279.716666666667</v>
      </c>
      <c r="DX673">
        <v>22.59174814814815</v>
      </c>
      <c r="DY673">
        <v>499.9915185185185</v>
      </c>
      <c r="DZ673">
        <v>90.97531481481482</v>
      </c>
      <c r="EA673">
        <v>0.02874544074074074</v>
      </c>
      <c r="EB673">
        <v>29.46534074074075</v>
      </c>
      <c r="EC673">
        <v>30.00591111111111</v>
      </c>
      <c r="ED673">
        <v>999.9000000000001</v>
      </c>
      <c r="EE673">
        <v>0</v>
      </c>
      <c r="EF673">
        <v>0</v>
      </c>
      <c r="EG673">
        <v>9995.188518518517</v>
      </c>
      <c r="EH673">
        <v>0</v>
      </c>
      <c r="EI673">
        <v>11.635</v>
      </c>
      <c r="EJ673">
        <v>-33.05541111111111</v>
      </c>
      <c r="EK673">
        <v>1308.205185185185</v>
      </c>
      <c r="EL673">
        <v>1341.148518518518</v>
      </c>
      <c r="EM673">
        <v>0.6423811851851852</v>
      </c>
      <c r="EN673">
        <v>1311.554814814815</v>
      </c>
      <c r="EO673">
        <v>22.06488888888889</v>
      </c>
      <c r="EP673">
        <v>2.06580037037037</v>
      </c>
      <c r="EQ673">
        <v>2.00736037037037</v>
      </c>
      <c r="ER673">
        <v>17.95789629629629</v>
      </c>
      <c r="ES673">
        <v>17.50250740740741</v>
      </c>
      <c r="ET673">
        <v>1999.993333333334</v>
      </c>
      <c r="EU673">
        <v>0.9800002222222221</v>
      </c>
      <c r="EV673">
        <v>0.01999971851851852</v>
      </c>
      <c r="EW673">
        <v>0</v>
      </c>
      <c r="EX673">
        <v>260.7441481481482</v>
      </c>
      <c r="EY673">
        <v>5.00097</v>
      </c>
      <c r="EZ673">
        <v>5314.99925925926</v>
      </c>
      <c r="FA673">
        <v>16707.52222222222</v>
      </c>
      <c r="FB673">
        <v>40.368</v>
      </c>
      <c r="FC673">
        <v>40.68699999999999</v>
      </c>
      <c r="FD673">
        <v>40.29133333333333</v>
      </c>
      <c r="FE673">
        <v>40.31199999999999</v>
      </c>
      <c r="FF673">
        <v>40.88648148148148</v>
      </c>
      <c r="FG673">
        <v>1955.093333333333</v>
      </c>
      <c r="FH673">
        <v>39.9</v>
      </c>
      <c r="FI673">
        <v>0</v>
      </c>
      <c r="FJ673">
        <v>1758828243.6</v>
      </c>
      <c r="FK673">
        <v>0</v>
      </c>
      <c r="FL673">
        <v>260.77924</v>
      </c>
      <c r="FM673">
        <v>0.1392307724808596</v>
      </c>
      <c r="FN673">
        <v>1.937692328479897</v>
      </c>
      <c r="FO673">
        <v>5314.9832</v>
      </c>
      <c r="FP673">
        <v>15</v>
      </c>
      <c r="FQ673">
        <v>0</v>
      </c>
      <c r="FR673" t="s">
        <v>441</v>
      </c>
      <c r="FS673">
        <v>1747247426.5</v>
      </c>
      <c r="FT673">
        <v>1747247420.5</v>
      </c>
      <c r="FU673">
        <v>0</v>
      </c>
      <c r="FV673">
        <v>1.027</v>
      </c>
      <c r="FW673">
        <v>0.031</v>
      </c>
      <c r="FX673">
        <v>0.02</v>
      </c>
      <c r="FY673">
        <v>0.05</v>
      </c>
      <c r="FZ673">
        <v>420</v>
      </c>
      <c r="GA673">
        <v>16</v>
      </c>
      <c r="GB673">
        <v>0.01</v>
      </c>
      <c r="GC673">
        <v>0.1</v>
      </c>
      <c r="GD673">
        <v>-33.132665</v>
      </c>
      <c r="GE673">
        <v>0.1636165103191249</v>
      </c>
      <c r="GF673">
        <v>0.323473683280418</v>
      </c>
      <c r="GG673">
        <v>0</v>
      </c>
      <c r="GH673">
        <v>260.7458529411765</v>
      </c>
      <c r="GI673">
        <v>0.5806417070303792</v>
      </c>
      <c r="GJ673">
        <v>0.214354178097418</v>
      </c>
      <c r="GK673">
        <v>-1</v>
      </c>
      <c r="GL673">
        <v>0.6503234250000001</v>
      </c>
      <c r="GM673">
        <v>-0.1228491444652927</v>
      </c>
      <c r="GN673">
        <v>0.01383909071775942</v>
      </c>
      <c r="GO673">
        <v>0</v>
      </c>
      <c r="GP673">
        <v>0</v>
      </c>
      <c r="GQ673">
        <v>2</v>
      </c>
      <c r="GR673" t="s">
        <v>450</v>
      </c>
      <c r="GS673">
        <v>3.13592</v>
      </c>
      <c r="GT673">
        <v>2.68928</v>
      </c>
      <c r="GU673">
        <v>0.204553</v>
      </c>
      <c r="GV673">
        <v>0.20578</v>
      </c>
      <c r="GW673">
        <v>0.102963</v>
      </c>
      <c r="GX673">
        <v>0.099743</v>
      </c>
      <c r="GY673">
        <v>25290.4</v>
      </c>
      <c r="GZ673">
        <v>25300.3</v>
      </c>
      <c r="HA673">
        <v>29554.6</v>
      </c>
      <c r="HB673">
        <v>29438.2</v>
      </c>
      <c r="HC673">
        <v>35025.7</v>
      </c>
      <c r="HD673">
        <v>35103.7</v>
      </c>
      <c r="HE673">
        <v>41585.7</v>
      </c>
      <c r="HF673">
        <v>41823.9</v>
      </c>
      <c r="HG673">
        <v>1.92875</v>
      </c>
      <c r="HH673">
        <v>1.89223</v>
      </c>
      <c r="HI673">
        <v>0.114217</v>
      </c>
      <c r="HJ673">
        <v>0</v>
      </c>
      <c r="HK673">
        <v>28.1437</v>
      </c>
      <c r="HL673">
        <v>999.9</v>
      </c>
      <c r="HM673">
        <v>52.9</v>
      </c>
      <c r="HN673">
        <v>31.1</v>
      </c>
      <c r="HO673">
        <v>26.3842</v>
      </c>
      <c r="HP673">
        <v>61.8589</v>
      </c>
      <c r="HQ673">
        <v>25.649</v>
      </c>
      <c r="HR673">
        <v>1</v>
      </c>
      <c r="HS673">
        <v>0.0567835</v>
      </c>
      <c r="HT673">
        <v>-0.215664</v>
      </c>
      <c r="HU673">
        <v>20.3414</v>
      </c>
      <c r="HV673">
        <v>5.21714</v>
      </c>
      <c r="HW673">
        <v>12.0108</v>
      </c>
      <c r="HX673">
        <v>4.9894</v>
      </c>
      <c r="HY673">
        <v>3.28793</v>
      </c>
      <c r="HZ673">
        <v>9999</v>
      </c>
      <c r="IA673">
        <v>9999</v>
      </c>
      <c r="IB673">
        <v>9999</v>
      </c>
      <c r="IC673">
        <v>7.6</v>
      </c>
      <c r="ID673">
        <v>1.86758</v>
      </c>
      <c r="IE673">
        <v>1.86675</v>
      </c>
      <c r="IF673">
        <v>1.866</v>
      </c>
      <c r="IG673">
        <v>1.866</v>
      </c>
      <c r="IH673">
        <v>1.86785</v>
      </c>
      <c r="II673">
        <v>1.87027</v>
      </c>
      <c r="IJ673">
        <v>1.86891</v>
      </c>
      <c r="IK673">
        <v>1.87042</v>
      </c>
      <c r="IL673">
        <v>0</v>
      </c>
      <c r="IM673">
        <v>0</v>
      </c>
      <c r="IN673">
        <v>0</v>
      </c>
      <c r="IO673">
        <v>0</v>
      </c>
      <c r="IP673" t="s">
        <v>443</v>
      </c>
      <c r="IQ673" t="s">
        <v>444</v>
      </c>
      <c r="IR673" t="s">
        <v>445</v>
      </c>
      <c r="IS673" t="s">
        <v>445</v>
      </c>
      <c r="IT673" t="s">
        <v>445</v>
      </c>
      <c r="IU673" t="s">
        <v>445</v>
      </c>
      <c r="IV673">
        <v>0</v>
      </c>
      <c r="IW673">
        <v>100</v>
      </c>
      <c r="IX673">
        <v>100</v>
      </c>
      <c r="IY673">
        <v>-1.24</v>
      </c>
      <c r="IZ673">
        <v>0.1155</v>
      </c>
      <c r="JA673">
        <v>-0.08430758455233166</v>
      </c>
      <c r="JB673">
        <v>-0.0005046786976645747</v>
      </c>
      <c r="JC673">
        <v>-2.788243218172637E-07</v>
      </c>
      <c r="JD673">
        <v>-1.458253586176284E-11</v>
      </c>
      <c r="JE673">
        <v>-0.06436460862781151</v>
      </c>
      <c r="JF673">
        <v>-0.004978686969522418</v>
      </c>
      <c r="JG673">
        <v>0.0008967905392753483</v>
      </c>
      <c r="JH673">
        <v>-1.433903952826167E-05</v>
      </c>
      <c r="JI673">
        <v>4</v>
      </c>
      <c r="JJ673">
        <v>2332</v>
      </c>
      <c r="JK673">
        <v>1</v>
      </c>
      <c r="JL673">
        <v>26</v>
      </c>
      <c r="JM673">
        <v>193013.6</v>
      </c>
      <c r="JN673">
        <v>193013.7</v>
      </c>
      <c r="JO673">
        <v>2.64771</v>
      </c>
      <c r="JP673">
        <v>2.22778</v>
      </c>
      <c r="JQ673">
        <v>1.39648</v>
      </c>
      <c r="JR673">
        <v>2.34863</v>
      </c>
      <c r="JS673">
        <v>1.49536</v>
      </c>
      <c r="JT673">
        <v>2.65259</v>
      </c>
      <c r="JU673">
        <v>36.4343</v>
      </c>
      <c r="JV673">
        <v>24.0612</v>
      </c>
      <c r="JW673">
        <v>18</v>
      </c>
      <c r="JX673">
        <v>490.004</v>
      </c>
      <c r="JY673">
        <v>457.05</v>
      </c>
      <c r="JZ673">
        <v>27.6371</v>
      </c>
      <c r="KA673">
        <v>28.3179</v>
      </c>
      <c r="KB673">
        <v>30</v>
      </c>
      <c r="KC673">
        <v>28.1884</v>
      </c>
      <c r="KD673">
        <v>28.1224</v>
      </c>
      <c r="KE673">
        <v>53.0271</v>
      </c>
      <c r="KF673">
        <v>23.4505</v>
      </c>
      <c r="KG673">
        <v>81.7264</v>
      </c>
      <c r="KH673">
        <v>27.6399</v>
      </c>
      <c r="KI673">
        <v>1356.1</v>
      </c>
      <c r="KJ673">
        <v>22.1675</v>
      </c>
      <c r="KK673">
        <v>101.004</v>
      </c>
      <c r="KL673">
        <v>100.572</v>
      </c>
    </row>
    <row r="674" spans="1:298">
      <c r="A674">
        <v>658</v>
      </c>
      <c r="B674">
        <v>1758828247.5</v>
      </c>
      <c r="C674">
        <v>15212.40000009537</v>
      </c>
      <c r="D674" t="s">
        <v>1766</v>
      </c>
      <c r="E674" t="s">
        <v>1767</v>
      </c>
      <c r="F674">
        <v>5</v>
      </c>
      <c r="G674" t="s">
        <v>1605</v>
      </c>
      <c r="H674" t="s">
        <v>437</v>
      </c>
      <c r="I674" t="s">
        <v>438</v>
      </c>
      <c r="J674">
        <v>1758828239.714286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1373.191457641884</v>
      </c>
      <c r="AL674">
        <v>1348.572363636363</v>
      </c>
      <c r="AM674">
        <v>3.375963370668307</v>
      </c>
      <c r="AN674">
        <v>65.06514289948227</v>
      </c>
      <c r="AO674">
        <f>(AQ674 - AP674 + DZ674*1E3/(8.314*(EB674+273.15)) * AS674/DY674 * AR674) * DY674/(100*DM674) * 1000/(1000 - AQ674)</f>
        <v>0</v>
      </c>
      <c r="AP674">
        <v>22.10100365574217</v>
      </c>
      <c r="AQ674">
        <v>22.71536969696969</v>
      </c>
      <c r="AR674">
        <v>3.333316804345983E-05</v>
      </c>
      <c r="AS674">
        <v>107.7905059433307</v>
      </c>
      <c r="AT674">
        <v>0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439</v>
      </c>
      <c r="AZ674" t="s">
        <v>439</v>
      </c>
      <c r="BA674">
        <v>0</v>
      </c>
      <c r="BB674">
        <v>0</v>
      </c>
      <c r="BC674">
        <f>1-BA674/BB674</f>
        <v>0</v>
      </c>
      <c r="BD674">
        <v>0</v>
      </c>
      <c r="BE674" t="s">
        <v>439</v>
      </c>
      <c r="BF674" t="s">
        <v>439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439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1.91</v>
      </c>
      <c r="DN674">
        <v>0.5</v>
      </c>
      <c r="DO674" t="s">
        <v>440</v>
      </c>
      <c r="DP674">
        <v>2</v>
      </c>
      <c r="DQ674" t="b">
        <v>1</v>
      </c>
      <c r="DR674">
        <v>1758828239.714286</v>
      </c>
      <c r="DS674">
        <v>1293.895714285714</v>
      </c>
      <c r="DT674">
        <v>1327.219642857143</v>
      </c>
      <c r="DU674">
        <v>22.70737142857143</v>
      </c>
      <c r="DV674">
        <v>22.07875357142857</v>
      </c>
      <c r="DW674">
        <v>1295.1325</v>
      </c>
      <c r="DX674">
        <v>22.59184285714286</v>
      </c>
      <c r="DY674">
        <v>499.9936071428571</v>
      </c>
      <c r="DZ674">
        <v>90.97425000000001</v>
      </c>
      <c r="EA674">
        <v>0.02879156428571429</v>
      </c>
      <c r="EB674">
        <v>29.46321428571429</v>
      </c>
      <c r="EC674">
        <v>30.00087857142857</v>
      </c>
      <c r="ED674">
        <v>999.9000000000002</v>
      </c>
      <c r="EE674">
        <v>0</v>
      </c>
      <c r="EF674">
        <v>0</v>
      </c>
      <c r="EG674">
        <v>9996.696428571429</v>
      </c>
      <c r="EH674">
        <v>0</v>
      </c>
      <c r="EI674">
        <v>11.635</v>
      </c>
      <c r="EJ674">
        <v>-33.32458571428571</v>
      </c>
      <c r="EK674">
        <v>1323.959285714286</v>
      </c>
      <c r="EL674">
        <v>1357.185</v>
      </c>
      <c r="EM674">
        <v>0.62861025</v>
      </c>
      <c r="EN674">
        <v>1327.219642857143</v>
      </c>
      <c r="EO674">
        <v>22.07875357142857</v>
      </c>
      <c r="EP674">
        <v>2.065784285714286</v>
      </c>
      <c r="EQ674">
        <v>2.008598928571428</v>
      </c>
      <c r="ER674">
        <v>17.957775</v>
      </c>
      <c r="ES674">
        <v>17.512275</v>
      </c>
      <c r="ET674">
        <v>2000.006428571429</v>
      </c>
      <c r="EU674">
        <v>0.9800003928571428</v>
      </c>
      <c r="EV674">
        <v>0.01999955357142857</v>
      </c>
      <c r="EW674">
        <v>0</v>
      </c>
      <c r="EX674">
        <v>260.7603928571428</v>
      </c>
      <c r="EY674">
        <v>5.00097</v>
      </c>
      <c r="EZ674">
        <v>5315.011428571429</v>
      </c>
      <c r="FA674">
        <v>16707.63928571429</v>
      </c>
      <c r="FB674">
        <v>40.375</v>
      </c>
      <c r="FC674">
        <v>40.68699999999999</v>
      </c>
      <c r="FD674">
        <v>40.28764285714284</v>
      </c>
      <c r="FE674">
        <v>40.31199999999999</v>
      </c>
      <c r="FF674">
        <v>40.87942857142857</v>
      </c>
      <c r="FG674">
        <v>1955.106428571429</v>
      </c>
      <c r="FH674">
        <v>39.9</v>
      </c>
      <c r="FI674">
        <v>0</v>
      </c>
      <c r="FJ674">
        <v>1758828249</v>
      </c>
      <c r="FK674">
        <v>0</v>
      </c>
      <c r="FL674">
        <v>260.7723846153846</v>
      </c>
      <c r="FM674">
        <v>-1.266119658678434</v>
      </c>
      <c r="FN674">
        <v>-0.9846153642556811</v>
      </c>
      <c r="FO674">
        <v>5314.970769230769</v>
      </c>
      <c r="FP674">
        <v>15</v>
      </c>
      <c r="FQ674">
        <v>0</v>
      </c>
      <c r="FR674" t="s">
        <v>441</v>
      </c>
      <c r="FS674">
        <v>1747247426.5</v>
      </c>
      <c r="FT674">
        <v>1747247420.5</v>
      </c>
      <c r="FU674">
        <v>0</v>
      </c>
      <c r="FV674">
        <v>1.027</v>
      </c>
      <c r="FW674">
        <v>0.031</v>
      </c>
      <c r="FX674">
        <v>0.02</v>
      </c>
      <c r="FY674">
        <v>0.05</v>
      </c>
      <c r="FZ674">
        <v>420</v>
      </c>
      <c r="GA674">
        <v>16</v>
      </c>
      <c r="GB674">
        <v>0.01</v>
      </c>
      <c r="GC674">
        <v>0.1</v>
      </c>
      <c r="GD674">
        <v>-33.15151951219512</v>
      </c>
      <c r="GE674">
        <v>-2.93273728223003</v>
      </c>
      <c r="GF674">
        <v>0.3331328733802648</v>
      </c>
      <c r="GG674">
        <v>0</v>
      </c>
      <c r="GH674">
        <v>260.7692058823529</v>
      </c>
      <c r="GI674">
        <v>0.09786096575865939</v>
      </c>
      <c r="GJ674">
        <v>0.1925908157684007</v>
      </c>
      <c r="GK674">
        <v>-1</v>
      </c>
      <c r="GL674">
        <v>0.6370793170731707</v>
      </c>
      <c r="GM674">
        <v>-0.1894129965156779</v>
      </c>
      <c r="GN674">
        <v>0.01997710795793223</v>
      </c>
      <c r="GO674">
        <v>0</v>
      </c>
      <c r="GP674">
        <v>0</v>
      </c>
      <c r="GQ674">
        <v>2</v>
      </c>
      <c r="GR674" t="s">
        <v>450</v>
      </c>
      <c r="GS674">
        <v>3.13607</v>
      </c>
      <c r="GT674">
        <v>2.68901</v>
      </c>
      <c r="GU674">
        <v>0.206155</v>
      </c>
      <c r="GV674">
        <v>0.207367</v>
      </c>
      <c r="GW674">
        <v>0.10299</v>
      </c>
      <c r="GX674">
        <v>0.09975050000000001</v>
      </c>
      <c r="GY674">
        <v>25239.3</v>
      </c>
      <c r="GZ674">
        <v>25249.5</v>
      </c>
      <c r="HA674">
        <v>29554.4</v>
      </c>
      <c r="HB674">
        <v>29437.9</v>
      </c>
      <c r="HC674">
        <v>35024.7</v>
      </c>
      <c r="HD674">
        <v>35102.9</v>
      </c>
      <c r="HE674">
        <v>41585.7</v>
      </c>
      <c r="HF674">
        <v>41823.4</v>
      </c>
      <c r="HG674">
        <v>1.92892</v>
      </c>
      <c r="HH674">
        <v>1.89205</v>
      </c>
      <c r="HI674">
        <v>0.113659</v>
      </c>
      <c r="HJ674">
        <v>0</v>
      </c>
      <c r="HK674">
        <v>28.1413</v>
      </c>
      <c r="HL674">
        <v>999.9</v>
      </c>
      <c r="HM674">
        <v>52.9</v>
      </c>
      <c r="HN674">
        <v>31.1</v>
      </c>
      <c r="HO674">
        <v>26.3845</v>
      </c>
      <c r="HP674">
        <v>61.9289</v>
      </c>
      <c r="HQ674">
        <v>25.641</v>
      </c>
      <c r="HR674">
        <v>1</v>
      </c>
      <c r="HS674">
        <v>0.0566794</v>
      </c>
      <c r="HT674">
        <v>-0.217655</v>
      </c>
      <c r="HU674">
        <v>20.3413</v>
      </c>
      <c r="HV674">
        <v>5.21729</v>
      </c>
      <c r="HW674">
        <v>12.0104</v>
      </c>
      <c r="HX674">
        <v>4.9892</v>
      </c>
      <c r="HY674">
        <v>3.2879</v>
      </c>
      <c r="HZ674">
        <v>9999</v>
      </c>
      <c r="IA674">
        <v>9999</v>
      </c>
      <c r="IB674">
        <v>9999</v>
      </c>
      <c r="IC674">
        <v>7.6</v>
      </c>
      <c r="ID674">
        <v>1.86762</v>
      </c>
      <c r="IE674">
        <v>1.86675</v>
      </c>
      <c r="IF674">
        <v>1.86602</v>
      </c>
      <c r="IG674">
        <v>1.866</v>
      </c>
      <c r="IH674">
        <v>1.86789</v>
      </c>
      <c r="II674">
        <v>1.87027</v>
      </c>
      <c r="IJ674">
        <v>1.86893</v>
      </c>
      <c r="IK674">
        <v>1.87043</v>
      </c>
      <c r="IL674">
        <v>0</v>
      </c>
      <c r="IM674">
        <v>0</v>
      </c>
      <c r="IN674">
        <v>0</v>
      </c>
      <c r="IO674">
        <v>0</v>
      </c>
      <c r="IP674" t="s">
        <v>443</v>
      </c>
      <c r="IQ674" t="s">
        <v>444</v>
      </c>
      <c r="IR674" t="s">
        <v>445</v>
      </c>
      <c r="IS674" t="s">
        <v>445</v>
      </c>
      <c r="IT674" t="s">
        <v>445</v>
      </c>
      <c r="IU674" t="s">
        <v>445</v>
      </c>
      <c r="IV674">
        <v>0</v>
      </c>
      <c r="IW674">
        <v>100</v>
      </c>
      <c r="IX674">
        <v>100</v>
      </c>
      <c r="IY674">
        <v>-1.27</v>
      </c>
      <c r="IZ674">
        <v>0.1157</v>
      </c>
      <c r="JA674">
        <v>-0.08430758455233166</v>
      </c>
      <c r="JB674">
        <v>-0.0005046786976645747</v>
      </c>
      <c r="JC674">
        <v>-2.788243218172637E-07</v>
      </c>
      <c r="JD674">
        <v>-1.458253586176284E-11</v>
      </c>
      <c r="JE674">
        <v>-0.06436460862781151</v>
      </c>
      <c r="JF674">
        <v>-0.004978686969522418</v>
      </c>
      <c r="JG674">
        <v>0.0008967905392753483</v>
      </c>
      <c r="JH674">
        <v>-1.433903952826167E-05</v>
      </c>
      <c r="JI674">
        <v>4</v>
      </c>
      <c r="JJ674">
        <v>2332</v>
      </c>
      <c r="JK674">
        <v>1</v>
      </c>
      <c r="JL674">
        <v>26</v>
      </c>
      <c r="JM674">
        <v>193013.7</v>
      </c>
      <c r="JN674">
        <v>193013.8</v>
      </c>
      <c r="JO674">
        <v>2.67456</v>
      </c>
      <c r="JP674">
        <v>2.24609</v>
      </c>
      <c r="JQ674">
        <v>1.39648</v>
      </c>
      <c r="JR674">
        <v>2.34863</v>
      </c>
      <c r="JS674">
        <v>1.49536</v>
      </c>
      <c r="JT674">
        <v>2.61963</v>
      </c>
      <c r="JU674">
        <v>36.4343</v>
      </c>
      <c r="JV674">
        <v>24.0612</v>
      </c>
      <c r="JW674">
        <v>18</v>
      </c>
      <c r="JX674">
        <v>490.114</v>
      </c>
      <c r="JY674">
        <v>456.939</v>
      </c>
      <c r="JZ674">
        <v>27.6349</v>
      </c>
      <c r="KA674">
        <v>28.3179</v>
      </c>
      <c r="KB674">
        <v>30.0002</v>
      </c>
      <c r="KC674">
        <v>28.1884</v>
      </c>
      <c r="KD674">
        <v>28.1223</v>
      </c>
      <c r="KE674">
        <v>53.5148</v>
      </c>
      <c r="KF674">
        <v>23.4505</v>
      </c>
      <c r="KG674">
        <v>81.7264</v>
      </c>
      <c r="KH674">
        <v>27.6353</v>
      </c>
      <c r="KI674">
        <v>1376.13</v>
      </c>
      <c r="KJ674">
        <v>22.1741</v>
      </c>
      <c r="KK674">
        <v>101.004</v>
      </c>
      <c r="KL674">
        <v>100.571</v>
      </c>
    </row>
    <row r="675" spans="1:298">
      <c r="A675">
        <v>659</v>
      </c>
      <c r="B675">
        <v>1758828252.5</v>
      </c>
      <c r="C675">
        <v>15217.40000009537</v>
      </c>
      <c r="D675" t="s">
        <v>1768</v>
      </c>
      <c r="E675" t="s">
        <v>1769</v>
      </c>
      <c r="F675">
        <v>5</v>
      </c>
      <c r="G675" t="s">
        <v>1605</v>
      </c>
      <c r="H675" t="s">
        <v>437</v>
      </c>
      <c r="I675" t="s">
        <v>438</v>
      </c>
      <c r="J675">
        <v>1758828245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1390.400876187454</v>
      </c>
      <c r="AL675">
        <v>1365.669333333333</v>
      </c>
      <c r="AM675">
        <v>3.422508071621241</v>
      </c>
      <c r="AN675">
        <v>65.06514289948227</v>
      </c>
      <c r="AO675">
        <f>(AQ675 - AP675 + DZ675*1E3/(8.314*(EB675+273.15)) * AS675/DY675 * AR675) * DY675/(100*DM675) * 1000/(1000 - AQ675)</f>
        <v>0</v>
      </c>
      <c r="AP675">
        <v>22.10199979337976</v>
      </c>
      <c r="AQ675">
        <v>22.72099030303029</v>
      </c>
      <c r="AR675">
        <v>1.93939647528586E-05</v>
      </c>
      <c r="AS675">
        <v>107.7905059433307</v>
      </c>
      <c r="AT675">
        <v>0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439</v>
      </c>
      <c r="AZ675" t="s">
        <v>439</v>
      </c>
      <c r="BA675">
        <v>0</v>
      </c>
      <c r="BB675">
        <v>0</v>
      </c>
      <c r="BC675">
        <f>1-BA675/BB675</f>
        <v>0</v>
      </c>
      <c r="BD675">
        <v>0</v>
      </c>
      <c r="BE675" t="s">
        <v>439</v>
      </c>
      <c r="BF675" t="s">
        <v>439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439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1.91</v>
      </c>
      <c r="DN675">
        <v>0.5</v>
      </c>
      <c r="DO675" t="s">
        <v>440</v>
      </c>
      <c r="DP675">
        <v>2</v>
      </c>
      <c r="DQ675" t="b">
        <v>1</v>
      </c>
      <c r="DR675">
        <v>1758828245</v>
      </c>
      <c r="DS675">
        <v>1311.367037037037</v>
      </c>
      <c r="DT675">
        <v>1344.912222222222</v>
      </c>
      <c r="DU675">
        <v>22.71186666666667</v>
      </c>
      <c r="DV675">
        <v>22.09519259259259</v>
      </c>
      <c r="DW675">
        <v>1312.626296296296</v>
      </c>
      <c r="DX675">
        <v>22.59627777777778</v>
      </c>
      <c r="DY675">
        <v>500.0274074074074</v>
      </c>
      <c r="DZ675">
        <v>90.97295185185185</v>
      </c>
      <c r="EA675">
        <v>0.02881497407407407</v>
      </c>
      <c r="EB675">
        <v>29.45954814814815</v>
      </c>
      <c r="EC675">
        <v>30.00227407407408</v>
      </c>
      <c r="ED675">
        <v>999.9000000000001</v>
      </c>
      <c r="EE675">
        <v>0</v>
      </c>
      <c r="EF675">
        <v>0</v>
      </c>
      <c r="EG675">
        <v>9994.627037037037</v>
      </c>
      <c r="EH675">
        <v>0</v>
      </c>
      <c r="EI675">
        <v>11.635</v>
      </c>
      <c r="EJ675">
        <v>-33.54625555555555</v>
      </c>
      <c r="EK675">
        <v>1341.841851851852</v>
      </c>
      <c r="EL675">
        <v>1375.299629629629</v>
      </c>
      <c r="EM675">
        <v>0.6166697037037037</v>
      </c>
      <c r="EN675">
        <v>1344.912222222222</v>
      </c>
      <c r="EO675">
        <v>22.09519259259259</v>
      </c>
      <c r="EP675">
        <v>2.066164074074074</v>
      </c>
      <c r="EQ675">
        <v>2.010065555555555</v>
      </c>
      <c r="ER675">
        <v>17.9607</v>
      </c>
      <c r="ES675">
        <v>17.52384814814815</v>
      </c>
      <c r="ET675">
        <v>1999.998148148148</v>
      </c>
      <c r="EU675">
        <v>0.9800003333333331</v>
      </c>
      <c r="EV675">
        <v>0.01999961111111111</v>
      </c>
      <c r="EW675">
        <v>0</v>
      </c>
      <c r="EX675">
        <v>260.7243333333333</v>
      </c>
      <c r="EY675">
        <v>5.00097</v>
      </c>
      <c r="EZ675">
        <v>5314.789259259261</v>
      </c>
      <c r="FA675">
        <v>16707.57407407408</v>
      </c>
      <c r="FB675">
        <v>40.375</v>
      </c>
      <c r="FC675">
        <v>40.68699999999999</v>
      </c>
      <c r="FD675">
        <v>40.29133333333333</v>
      </c>
      <c r="FE675">
        <v>40.31199999999999</v>
      </c>
      <c r="FF675">
        <v>40.88877777777778</v>
      </c>
      <c r="FG675">
        <v>1955.098148148148</v>
      </c>
      <c r="FH675">
        <v>39.9</v>
      </c>
      <c r="FI675">
        <v>0</v>
      </c>
      <c r="FJ675">
        <v>1758828253.8</v>
      </c>
      <c r="FK675">
        <v>0</v>
      </c>
      <c r="FL675">
        <v>260.706</v>
      </c>
      <c r="FM675">
        <v>-1.049709408955814</v>
      </c>
      <c r="FN675">
        <v>-4.615042746966155</v>
      </c>
      <c r="FO675">
        <v>5314.825000000001</v>
      </c>
      <c r="FP675">
        <v>15</v>
      </c>
      <c r="FQ675">
        <v>0</v>
      </c>
      <c r="FR675" t="s">
        <v>441</v>
      </c>
      <c r="FS675">
        <v>1747247426.5</v>
      </c>
      <c r="FT675">
        <v>1747247420.5</v>
      </c>
      <c r="FU675">
        <v>0</v>
      </c>
      <c r="FV675">
        <v>1.027</v>
      </c>
      <c r="FW675">
        <v>0.031</v>
      </c>
      <c r="FX675">
        <v>0.02</v>
      </c>
      <c r="FY675">
        <v>0.05</v>
      </c>
      <c r="FZ675">
        <v>420</v>
      </c>
      <c r="GA675">
        <v>16</v>
      </c>
      <c r="GB675">
        <v>0.01</v>
      </c>
      <c r="GC675">
        <v>0.1</v>
      </c>
      <c r="GD675">
        <v>-33.38071463414634</v>
      </c>
      <c r="GE675">
        <v>-2.789086411149901</v>
      </c>
      <c r="GF675">
        <v>0.2943422394631515</v>
      </c>
      <c r="GG675">
        <v>0</v>
      </c>
      <c r="GH675">
        <v>260.7521176470588</v>
      </c>
      <c r="GI675">
        <v>-0.8182429389441354</v>
      </c>
      <c r="GJ675">
        <v>0.2342474514527529</v>
      </c>
      <c r="GK675">
        <v>-1</v>
      </c>
      <c r="GL675">
        <v>0.6272808780487804</v>
      </c>
      <c r="GM675">
        <v>-0.1438583414634145</v>
      </c>
      <c r="GN675">
        <v>0.01728318420751748</v>
      </c>
      <c r="GO675">
        <v>0</v>
      </c>
      <c r="GP675">
        <v>0</v>
      </c>
      <c r="GQ675">
        <v>2</v>
      </c>
      <c r="GR675" t="s">
        <v>450</v>
      </c>
      <c r="GS675">
        <v>3.13596</v>
      </c>
      <c r="GT675">
        <v>2.68893</v>
      </c>
      <c r="GU675">
        <v>0.20776</v>
      </c>
      <c r="GV675">
        <v>0.208936</v>
      </c>
      <c r="GW675">
        <v>0.103005</v>
      </c>
      <c r="GX675">
        <v>0.099756</v>
      </c>
      <c r="GY675">
        <v>25188.2</v>
      </c>
      <c r="GZ675">
        <v>25199.6</v>
      </c>
      <c r="HA675">
        <v>29554.4</v>
      </c>
      <c r="HB675">
        <v>29438.1</v>
      </c>
      <c r="HC675">
        <v>35024.1</v>
      </c>
      <c r="HD675">
        <v>35103.2</v>
      </c>
      <c r="HE675">
        <v>41585.7</v>
      </c>
      <c r="HF675">
        <v>41823.9</v>
      </c>
      <c r="HG675">
        <v>1.92865</v>
      </c>
      <c r="HH675">
        <v>1.8924</v>
      </c>
      <c r="HI675">
        <v>0.114217</v>
      </c>
      <c r="HJ675">
        <v>0</v>
      </c>
      <c r="HK675">
        <v>28.1408</v>
      </c>
      <c r="HL675">
        <v>999.9</v>
      </c>
      <c r="HM675">
        <v>52.9</v>
      </c>
      <c r="HN675">
        <v>31.1</v>
      </c>
      <c r="HO675">
        <v>26.3873</v>
      </c>
      <c r="HP675">
        <v>61.9689</v>
      </c>
      <c r="HQ675">
        <v>25.5889</v>
      </c>
      <c r="HR675">
        <v>1</v>
      </c>
      <c r="HS675">
        <v>0.0568344</v>
      </c>
      <c r="HT675">
        <v>-0.776103</v>
      </c>
      <c r="HU675">
        <v>20.3392</v>
      </c>
      <c r="HV675">
        <v>5.21759</v>
      </c>
      <c r="HW675">
        <v>12.0113</v>
      </c>
      <c r="HX675">
        <v>4.98905</v>
      </c>
      <c r="HY675">
        <v>3.28775</v>
      </c>
      <c r="HZ675">
        <v>9999</v>
      </c>
      <c r="IA675">
        <v>9999</v>
      </c>
      <c r="IB675">
        <v>9999</v>
      </c>
      <c r="IC675">
        <v>7.6</v>
      </c>
      <c r="ID675">
        <v>1.86757</v>
      </c>
      <c r="IE675">
        <v>1.86676</v>
      </c>
      <c r="IF675">
        <v>1.86604</v>
      </c>
      <c r="IG675">
        <v>1.86601</v>
      </c>
      <c r="IH675">
        <v>1.86787</v>
      </c>
      <c r="II675">
        <v>1.87027</v>
      </c>
      <c r="IJ675">
        <v>1.86894</v>
      </c>
      <c r="IK675">
        <v>1.87042</v>
      </c>
      <c r="IL675">
        <v>0</v>
      </c>
      <c r="IM675">
        <v>0</v>
      </c>
      <c r="IN675">
        <v>0</v>
      </c>
      <c r="IO675">
        <v>0</v>
      </c>
      <c r="IP675" t="s">
        <v>443</v>
      </c>
      <c r="IQ675" t="s">
        <v>444</v>
      </c>
      <c r="IR675" t="s">
        <v>445</v>
      </c>
      <c r="IS675" t="s">
        <v>445</v>
      </c>
      <c r="IT675" t="s">
        <v>445</v>
      </c>
      <c r="IU675" t="s">
        <v>445</v>
      </c>
      <c r="IV675">
        <v>0</v>
      </c>
      <c r="IW675">
        <v>100</v>
      </c>
      <c r="IX675">
        <v>100</v>
      </c>
      <c r="IY675">
        <v>-1.29</v>
      </c>
      <c r="IZ675">
        <v>0.1158</v>
      </c>
      <c r="JA675">
        <v>-0.08430758455233166</v>
      </c>
      <c r="JB675">
        <v>-0.0005046786976645747</v>
      </c>
      <c r="JC675">
        <v>-2.788243218172637E-07</v>
      </c>
      <c r="JD675">
        <v>-1.458253586176284E-11</v>
      </c>
      <c r="JE675">
        <v>-0.06436460862781151</v>
      </c>
      <c r="JF675">
        <v>-0.004978686969522418</v>
      </c>
      <c r="JG675">
        <v>0.0008967905392753483</v>
      </c>
      <c r="JH675">
        <v>-1.433903952826167E-05</v>
      </c>
      <c r="JI675">
        <v>4</v>
      </c>
      <c r="JJ675">
        <v>2332</v>
      </c>
      <c r="JK675">
        <v>1</v>
      </c>
      <c r="JL675">
        <v>26</v>
      </c>
      <c r="JM675">
        <v>193013.8</v>
      </c>
      <c r="JN675">
        <v>193013.9</v>
      </c>
      <c r="JO675">
        <v>2.7002</v>
      </c>
      <c r="JP675">
        <v>2.2229</v>
      </c>
      <c r="JQ675">
        <v>1.39648</v>
      </c>
      <c r="JR675">
        <v>2.34619</v>
      </c>
      <c r="JS675">
        <v>1.49536</v>
      </c>
      <c r="JT675">
        <v>2.65259</v>
      </c>
      <c r="JU675">
        <v>36.4343</v>
      </c>
      <c r="JV675">
        <v>24.0612</v>
      </c>
      <c r="JW675">
        <v>18</v>
      </c>
      <c r="JX675">
        <v>489.941</v>
      </c>
      <c r="JY675">
        <v>457.159</v>
      </c>
      <c r="JZ675">
        <v>27.6756</v>
      </c>
      <c r="KA675">
        <v>28.3179</v>
      </c>
      <c r="KB675">
        <v>30.0001</v>
      </c>
      <c r="KC675">
        <v>28.1884</v>
      </c>
      <c r="KD675">
        <v>28.1223</v>
      </c>
      <c r="KE675">
        <v>54.0805</v>
      </c>
      <c r="KF675">
        <v>23.1574</v>
      </c>
      <c r="KG675">
        <v>81.7264</v>
      </c>
      <c r="KH675">
        <v>27.7789</v>
      </c>
      <c r="KI675">
        <v>1389.49</v>
      </c>
      <c r="KJ675">
        <v>22.183</v>
      </c>
      <c r="KK675">
        <v>101.004</v>
      </c>
      <c r="KL675">
        <v>100.572</v>
      </c>
    </row>
    <row r="676" spans="1:298">
      <c r="A676">
        <v>660</v>
      </c>
      <c r="B676">
        <v>1758828257.5</v>
      </c>
      <c r="C676">
        <v>15222.40000009537</v>
      </c>
      <c r="D676" t="s">
        <v>1770</v>
      </c>
      <c r="E676" t="s">
        <v>1771</v>
      </c>
      <c r="F676">
        <v>5</v>
      </c>
      <c r="G676" t="s">
        <v>1605</v>
      </c>
      <c r="H676" t="s">
        <v>437</v>
      </c>
      <c r="I676" t="s">
        <v>438</v>
      </c>
      <c r="J676">
        <v>1758828249.714286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1407.399158808714</v>
      </c>
      <c r="AL676">
        <v>1382.822787878788</v>
      </c>
      <c r="AM676">
        <v>3.433215393525886</v>
      </c>
      <c r="AN676">
        <v>65.06514289948227</v>
      </c>
      <c r="AO676">
        <f>(AQ676 - AP676 + DZ676*1E3/(8.314*(EB676+273.15)) * AS676/DY676 * AR676) * DY676/(100*DM676) * 1000/(1000 - AQ676)</f>
        <v>0</v>
      </c>
      <c r="AP676">
        <v>22.13119381762462</v>
      </c>
      <c r="AQ676">
        <v>22.73151999999999</v>
      </c>
      <c r="AR676">
        <v>4.900061565206581E-05</v>
      </c>
      <c r="AS676">
        <v>107.7905059433307</v>
      </c>
      <c r="AT676">
        <v>0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439</v>
      </c>
      <c r="AZ676" t="s">
        <v>439</v>
      </c>
      <c r="BA676">
        <v>0</v>
      </c>
      <c r="BB676">
        <v>0</v>
      </c>
      <c r="BC676">
        <f>1-BA676/BB676</f>
        <v>0</v>
      </c>
      <c r="BD676">
        <v>0</v>
      </c>
      <c r="BE676" t="s">
        <v>439</v>
      </c>
      <c r="BF676" t="s">
        <v>439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439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1.91</v>
      </c>
      <c r="DN676">
        <v>0.5</v>
      </c>
      <c r="DO676" t="s">
        <v>440</v>
      </c>
      <c r="DP676">
        <v>2</v>
      </c>
      <c r="DQ676" t="b">
        <v>1</v>
      </c>
      <c r="DR676">
        <v>1758828249.714286</v>
      </c>
      <c r="DS676">
        <v>1327.054285714286</v>
      </c>
      <c r="DT676">
        <v>1360.651785714286</v>
      </c>
      <c r="DU676">
        <v>22.71890357142857</v>
      </c>
      <c r="DV676">
        <v>22.11026071428572</v>
      </c>
      <c r="DW676">
        <v>1328.334285714286</v>
      </c>
      <c r="DX676">
        <v>22.60322500000001</v>
      </c>
      <c r="DY676">
        <v>500.0018214285715</v>
      </c>
      <c r="DZ676">
        <v>90.97250357142858</v>
      </c>
      <c r="EA676">
        <v>0.02880634285714286</v>
      </c>
      <c r="EB676">
        <v>29.45775714285714</v>
      </c>
      <c r="EC676">
        <v>30.00156428571429</v>
      </c>
      <c r="ED676">
        <v>999.9000000000002</v>
      </c>
      <c r="EE676">
        <v>0</v>
      </c>
      <c r="EF676">
        <v>0</v>
      </c>
      <c r="EG676">
        <v>9992.807857142858</v>
      </c>
      <c r="EH676">
        <v>0</v>
      </c>
      <c r="EI676">
        <v>11.635</v>
      </c>
      <c r="EJ676">
        <v>-33.59830357142857</v>
      </c>
      <c r="EK676">
        <v>1357.903571428571</v>
      </c>
      <c r="EL676">
        <v>1391.416428571428</v>
      </c>
      <c r="EM676">
        <v>0.6086444285714286</v>
      </c>
      <c r="EN676">
        <v>1360.651785714286</v>
      </c>
      <c r="EO676">
        <v>22.11026071428572</v>
      </c>
      <c r="EP676">
        <v>2.066795</v>
      </c>
      <c r="EQ676">
        <v>2.011426785714286</v>
      </c>
      <c r="ER676">
        <v>17.96555</v>
      </c>
      <c r="ES676">
        <v>17.53456428571429</v>
      </c>
      <c r="ET676">
        <v>2000.003571428572</v>
      </c>
      <c r="EU676">
        <v>0.9800003928571427</v>
      </c>
      <c r="EV676">
        <v>0.01999955357142857</v>
      </c>
      <c r="EW676">
        <v>0</v>
      </c>
      <c r="EX676">
        <v>260.7059285714286</v>
      </c>
      <c r="EY676">
        <v>5.00097</v>
      </c>
      <c r="EZ676">
        <v>5314.589642857143</v>
      </c>
      <c r="FA676">
        <v>16707.61071428572</v>
      </c>
      <c r="FB676">
        <v>40.375</v>
      </c>
      <c r="FC676">
        <v>40.68699999999999</v>
      </c>
      <c r="FD676">
        <v>40.30314285714285</v>
      </c>
      <c r="FE676">
        <v>40.31199999999999</v>
      </c>
      <c r="FF676">
        <v>40.90599999999999</v>
      </c>
      <c r="FG676">
        <v>1955.103571428572</v>
      </c>
      <c r="FH676">
        <v>39.9</v>
      </c>
      <c r="FI676">
        <v>0</v>
      </c>
      <c r="FJ676">
        <v>1758828259.2</v>
      </c>
      <c r="FK676">
        <v>0</v>
      </c>
      <c r="FL676">
        <v>260.6744</v>
      </c>
      <c r="FM676">
        <v>-0.4326923180232037</v>
      </c>
      <c r="FN676">
        <v>-2.430769256751355</v>
      </c>
      <c r="FO676">
        <v>5314.468799999999</v>
      </c>
      <c r="FP676">
        <v>15</v>
      </c>
      <c r="FQ676">
        <v>0</v>
      </c>
      <c r="FR676" t="s">
        <v>441</v>
      </c>
      <c r="FS676">
        <v>1747247426.5</v>
      </c>
      <c r="FT676">
        <v>1747247420.5</v>
      </c>
      <c r="FU676">
        <v>0</v>
      </c>
      <c r="FV676">
        <v>1.027</v>
      </c>
      <c r="FW676">
        <v>0.031</v>
      </c>
      <c r="FX676">
        <v>0.02</v>
      </c>
      <c r="FY676">
        <v>0.05</v>
      </c>
      <c r="FZ676">
        <v>420</v>
      </c>
      <c r="GA676">
        <v>16</v>
      </c>
      <c r="GB676">
        <v>0.01</v>
      </c>
      <c r="GC676">
        <v>0.1</v>
      </c>
      <c r="GD676">
        <v>-33.551285</v>
      </c>
      <c r="GE676">
        <v>-0.9761606003752167</v>
      </c>
      <c r="GF676">
        <v>0.144807476585292</v>
      </c>
      <c r="GG676">
        <v>0</v>
      </c>
      <c r="GH676">
        <v>260.6947352941176</v>
      </c>
      <c r="GI676">
        <v>-0.5748968737116918</v>
      </c>
      <c r="GJ676">
        <v>0.2465767162357777</v>
      </c>
      <c r="GK676">
        <v>-1</v>
      </c>
      <c r="GL676">
        <v>0.6123877999999999</v>
      </c>
      <c r="GM676">
        <v>-0.09043843902439014</v>
      </c>
      <c r="GN676">
        <v>0.01347749401446723</v>
      </c>
      <c r="GO676">
        <v>1</v>
      </c>
      <c r="GP676">
        <v>1</v>
      </c>
      <c r="GQ676">
        <v>2</v>
      </c>
      <c r="GR676" t="s">
        <v>442</v>
      </c>
      <c r="GS676">
        <v>3.13592</v>
      </c>
      <c r="GT676">
        <v>2.68906</v>
      </c>
      <c r="GU676">
        <v>0.209361</v>
      </c>
      <c r="GV676">
        <v>0.2105</v>
      </c>
      <c r="GW676">
        <v>0.103048</v>
      </c>
      <c r="GX676">
        <v>0.0999591</v>
      </c>
      <c r="GY676">
        <v>25137.2</v>
      </c>
      <c r="GZ676">
        <v>25149.6</v>
      </c>
      <c r="HA676">
        <v>29554.3</v>
      </c>
      <c r="HB676">
        <v>29438</v>
      </c>
      <c r="HC676">
        <v>35022.4</v>
      </c>
      <c r="HD676">
        <v>35095.1</v>
      </c>
      <c r="HE676">
        <v>41585.6</v>
      </c>
      <c r="HF676">
        <v>41823.8</v>
      </c>
      <c r="HG676">
        <v>1.92862</v>
      </c>
      <c r="HH676">
        <v>1.8925</v>
      </c>
      <c r="HI676">
        <v>0.114739</v>
      </c>
      <c r="HJ676">
        <v>0</v>
      </c>
      <c r="HK676">
        <v>28.1389</v>
      </c>
      <c r="HL676">
        <v>999.9</v>
      </c>
      <c r="HM676">
        <v>52.9</v>
      </c>
      <c r="HN676">
        <v>31.1</v>
      </c>
      <c r="HO676">
        <v>26.3837</v>
      </c>
      <c r="HP676">
        <v>62.0089</v>
      </c>
      <c r="HQ676">
        <v>25.641</v>
      </c>
      <c r="HR676">
        <v>1</v>
      </c>
      <c r="HS676">
        <v>0.0568598</v>
      </c>
      <c r="HT676">
        <v>-0.422535</v>
      </c>
      <c r="HU676">
        <v>20.3409</v>
      </c>
      <c r="HV676">
        <v>5.21714</v>
      </c>
      <c r="HW676">
        <v>12.0102</v>
      </c>
      <c r="HX676">
        <v>4.98915</v>
      </c>
      <c r="HY676">
        <v>3.28778</v>
      </c>
      <c r="HZ676">
        <v>9999</v>
      </c>
      <c r="IA676">
        <v>9999</v>
      </c>
      <c r="IB676">
        <v>9999</v>
      </c>
      <c r="IC676">
        <v>7.6</v>
      </c>
      <c r="ID676">
        <v>1.86759</v>
      </c>
      <c r="IE676">
        <v>1.86676</v>
      </c>
      <c r="IF676">
        <v>1.86604</v>
      </c>
      <c r="IG676">
        <v>1.866</v>
      </c>
      <c r="IH676">
        <v>1.86786</v>
      </c>
      <c r="II676">
        <v>1.87027</v>
      </c>
      <c r="IJ676">
        <v>1.86893</v>
      </c>
      <c r="IK676">
        <v>1.87042</v>
      </c>
      <c r="IL676">
        <v>0</v>
      </c>
      <c r="IM676">
        <v>0</v>
      </c>
      <c r="IN676">
        <v>0</v>
      </c>
      <c r="IO676">
        <v>0</v>
      </c>
      <c r="IP676" t="s">
        <v>443</v>
      </c>
      <c r="IQ676" t="s">
        <v>444</v>
      </c>
      <c r="IR676" t="s">
        <v>445</v>
      </c>
      <c r="IS676" t="s">
        <v>445</v>
      </c>
      <c r="IT676" t="s">
        <v>445</v>
      </c>
      <c r="IU676" t="s">
        <v>445</v>
      </c>
      <c r="IV676">
        <v>0</v>
      </c>
      <c r="IW676">
        <v>100</v>
      </c>
      <c r="IX676">
        <v>100</v>
      </c>
      <c r="IY676">
        <v>-1.31</v>
      </c>
      <c r="IZ676">
        <v>0.1159</v>
      </c>
      <c r="JA676">
        <v>-0.08430758455233166</v>
      </c>
      <c r="JB676">
        <v>-0.0005046786976645747</v>
      </c>
      <c r="JC676">
        <v>-2.788243218172637E-07</v>
      </c>
      <c r="JD676">
        <v>-1.458253586176284E-11</v>
      </c>
      <c r="JE676">
        <v>-0.06436460862781151</v>
      </c>
      <c r="JF676">
        <v>-0.004978686969522418</v>
      </c>
      <c r="JG676">
        <v>0.0008967905392753483</v>
      </c>
      <c r="JH676">
        <v>-1.433903952826167E-05</v>
      </c>
      <c r="JI676">
        <v>4</v>
      </c>
      <c r="JJ676">
        <v>2332</v>
      </c>
      <c r="JK676">
        <v>1</v>
      </c>
      <c r="JL676">
        <v>26</v>
      </c>
      <c r="JM676">
        <v>193013.9</v>
      </c>
      <c r="JN676">
        <v>193014</v>
      </c>
      <c r="JO676">
        <v>2.72705</v>
      </c>
      <c r="JP676">
        <v>2.229</v>
      </c>
      <c r="JQ676">
        <v>1.39648</v>
      </c>
      <c r="JR676">
        <v>2.34741</v>
      </c>
      <c r="JS676">
        <v>1.49536</v>
      </c>
      <c r="JT676">
        <v>2.68677</v>
      </c>
      <c r="JU676">
        <v>36.4343</v>
      </c>
      <c r="JV676">
        <v>24.07</v>
      </c>
      <c r="JW676">
        <v>18</v>
      </c>
      <c r="JX676">
        <v>489.925</v>
      </c>
      <c r="JY676">
        <v>457.222</v>
      </c>
      <c r="JZ676">
        <v>27.7752</v>
      </c>
      <c r="KA676">
        <v>28.3191</v>
      </c>
      <c r="KB676">
        <v>30.0001</v>
      </c>
      <c r="KC676">
        <v>28.1884</v>
      </c>
      <c r="KD676">
        <v>28.1223</v>
      </c>
      <c r="KE676">
        <v>54.5687</v>
      </c>
      <c r="KF676">
        <v>23.1574</v>
      </c>
      <c r="KG676">
        <v>81.7264</v>
      </c>
      <c r="KH676">
        <v>27.7513</v>
      </c>
      <c r="KI676">
        <v>1409.53</v>
      </c>
      <c r="KJ676">
        <v>22.1707</v>
      </c>
      <c r="KK676">
        <v>101.004</v>
      </c>
      <c r="KL676">
        <v>100.571</v>
      </c>
    </row>
    <row r="677" spans="1:298">
      <c r="A677">
        <v>661</v>
      </c>
      <c r="B677">
        <v>1758828262.5</v>
      </c>
      <c r="C677">
        <v>15227.40000009537</v>
      </c>
      <c r="D677" t="s">
        <v>1772</v>
      </c>
      <c r="E677" t="s">
        <v>1773</v>
      </c>
      <c r="F677">
        <v>5</v>
      </c>
      <c r="G677" t="s">
        <v>1605</v>
      </c>
      <c r="H677" t="s">
        <v>437</v>
      </c>
      <c r="I677" t="s">
        <v>438</v>
      </c>
      <c r="J677">
        <v>1758828255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1424.77232943878</v>
      </c>
      <c r="AL677">
        <v>1399.900424242425</v>
      </c>
      <c r="AM677">
        <v>3.429321176379647</v>
      </c>
      <c r="AN677">
        <v>65.06514289948227</v>
      </c>
      <c r="AO677">
        <f>(AQ677 - AP677 + DZ677*1E3/(8.314*(EB677+273.15)) * AS677/DY677 * AR677) * DY677/(100*DM677) * 1000/(1000 - AQ677)</f>
        <v>0</v>
      </c>
      <c r="AP677">
        <v>22.18177938604617</v>
      </c>
      <c r="AQ677">
        <v>22.75997757575756</v>
      </c>
      <c r="AR677">
        <v>0.005838157694432689</v>
      </c>
      <c r="AS677">
        <v>107.7905059433307</v>
      </c>
      <c r="AT677">
        <v>0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439</v>
      </c>
      <c r="AZ677" t="s">
        <v>439</v>
      </c>
      <c r="BA677">
        <v>0</v>
      </c>
      <c r="BB677">
        <v>0</v>
      </c>
      <c r="BC677">
        <f>1-BA677/BB677</f>
        <v>0</v>
      </c>
      <c r="BD677">
        <v>0</v>
      </c>
      <c r="BE677" t="s">
        <v>439</v>
      </c>
      <c r="BF677" t="s">
        <v>439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439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1.91</v>
      </c>
      <c r="DN677">
        <v>0.5</v>
      </c>
      <c r="DO677" t="s">
        <v>440</v>
      </c>
      <c r="DP677">
        <v>2</v>
      </c>
      <c r="DQ677" t="b">
        <v>1</v>
      </c>
      <c r="DR677">
        <v>1758828255</v>
      </c>
      <c r="DS677">
        <v>1344.668518518519</v>
      </c>
      <c r="DT677">
        <v>1378.364074074074</v>
      </c>
      <c r="DU677">
        <v>22.73131481481482</v>
      </c>
      <c r="DV677">
        <v>22.13711851851852</v>
      </c>
      <c r="DW677">
        <v>1345.972222222222</v>
      </c>
      <c r="DX677">
        <v>22.61547407407407</v>
      </c>
      <c r="DY677">
        <v>500.0154074074075</v>
      </c>
      <c r="DZ677">
        <v>90.97324814814816</v>
      </c>
      <c r="EA677">
        <v>0.02867705925925926</v>
      </c>
      <c r="EB677">
        <v>29.45722222222223</v>
      </c>
      <c r="EC677">
        <v>30.00745925925926</v>
      </c>
      <c r="ED677">
        <v>999.9000000000001</v>
      </c>
      <c r="EE677">
        <v>0</v>
      </c>
      <c r="EF677">
        <v>0</v>
      </c>
      <c r="EG677">
        <v>9996.572962962962</v>
      </c>
      <c r="EH677">
        <v>0</v>
      </c>
      <c r="EI677">
        <v>11.635</v>
      </c>
      <c r="EJ677">
        <v>-33.69538148148148</v>
      </c>
      <c r="EK677">
        <v>1375.945555555556</v>
      </c>
      <c r="EL677">
        <v>1409.567777777778</v>
      </c>
      <c r="EM677">
        <v>0.5942017407407407</v>
      </c>
      <c r="EN677">
        <v>1378.364074074074</v>
      </c>
      <c r="EO677">
        <v>22.13711851851852</v>
      </c>
      <c r="EP677">
        <v>2.067942222222222</v>
      </c>
      <c r="EQ677">
        <v>2.013886296296296</v>
      </c>
      <c r="ER677">
        <v>17.97436666666666</v>
      </c>
      <c r="ES677">
        <v>17.55391111111111</v>
      </c>
      <c r="ET677">
        <v>2000.005555555556</v>
      </c>
      <c r="EU677">
        <v>0.9800004444444445</v>
      </c>
      <c r="EV677">
        <v>0.0199995037037037</v>
      </c>
      <c r="EW677">
        <v>0</v>
      </c>
      <c r="EX677">
        <v>260.6583703703704</v>
      </c>
      <c r="EY677">
        <v>5.00097</v>
      </c>
      <c r="EZ677">
        <v>5314.352222222222</v>
      </c>
      <c r="FA677">
        <v>16707.62592592593</v>
      </c>
      <c r="FB677">
        <v>40.375</v>
      </c>
      <c r="FC677">
        <v>40.68699999999999</v>
      </c>
      <c r="FD677">
        <v>40.3028148148148</v>
      </c>
      <c r="FE677">
        <v>40.31199999999999</v>
      </c>
      <c r="FF677">
        <v>40.91403703703704</v>
      </c>
      <c r="FG677">
        <v>1955.105555555556</v>
      </c>
      <c r="FH677">
        <v>39.9</v>
      </c>
      <c r="FI677">
        <v>0</v>
      </c>
      <c r="FJ677">
        <v>1758828264</v>
      </c>
      <c r="FK677">
        <v>0</v>
      </c>
      <c r="FL677">
        <v>260.63012</v>
      </c>
      <c r="FM677">
        <v>-0.587846160022251</v>
      </c>
      <c r="FN677">
        <v>-1.456153887033551</v>
      </c>
      <c r="FO677">
        <v>5314.3228</v>
      </c>
      <c r="FP677">
        <v>15</v>
      </c>
      <c r="FQ677">
        <v>0</v>
      </c>
      <c r="FR677" t="s">
        <v>441</v>
      </c>
      <c r="FS677">
        <v>1747247426.5</v>
      </c>
      <c r="FT677">
        <v>1747247420.5</v>
      </c>
      <c r="FU677">
        <v>0</v>
      </c>
      <c r="FV677">
        <v>1.027</v>
      </c>
      <c r="FW677">
        <v>0.031</v>
      </c>
      <c r="FX677">
        <v>0.02</v>
      </c>
      <c r="FY677">
        <v>0.05</v>
      </c>
      <c r="FZ677">
        <v>420</v>
      </c>
      <c r="GA677">
        <v>16</v>
      </c>
      <c r="GB677">
        <v>0.01</v>
      </c>
      <c r="GC677">
        <v>0.1</v>
      </c>
      <c r="GD677">
        <v>-33.65163</v>
      </c>
      <c r="GE677">
        <v>-0.8134874296434107</v>
      </c>
      <c r="GF677">
        <v>0.1243625691275312</v>
      </c>
      <c r="GG677">
        <v>0</v>
      </c>
      <c r="GH677">
        <v>260.6496470588235</v>
      </c>
      <c r="GI677">
        <v>-0.5075019118180344</v>
      </c>
      <c r="GJ677">
        <v>0.2499777498749146</v>
      </c>
      <c r="GK677">
        <v>-1</v>
      </c>
      <c r="GL677">
        <v>0.5990097999999999</v>
      </c>
      <c r="GM677">
        <v>-0.174158566604129</v>
      </c>
      <c r="GN677">
        <v>0.02070091744609403</v>
      </c>
      <c r="GO677">
        <v>0</v>
      </c>
      <c r="GP677">
        <v>0</v>
      </c>
      <c r="GQ677">
        <v>2</v>
      </c>
      <c r="GR677" t="s">
        <v>450</v>
      </c>
      <c r="GS677">
        <v>3.13607</v>
      </c>
      <c r="GT677">
        <v>2.68884</v>
      </c>
      <c r="GU677">
        <v>0.210946</v>
      </c>
      <c r="GV677">
        <v>0.212053</v>
      </c>
      <c r="GW677">
        <v>0.103138</v>
      </c>
      <c r="GX677">
        <v>0.100016</v>
      </c>
      <c r="GY677">
        <v>25086.7</v>
      </c>
      <c r="GZ677">
        <v>25099.7</v>
      </c>
      <c r="HA677">
        <v>29554.2</v>
      </c>
      <c r="HB677">
        <v>29437.5</v>
      </c>
      <c r="HC677">
        <v>35018.7</v>
      </c>
      <c r="HD677">
        <v>35092.4</v>
      </c>
      <c r="HE677">
        <v>41585.4</v>
      </c>
      <c r="HF677">
        <v>41823.2</v>
      </c>
      <c r="HG677">
        <v>1.92883</v>
      </c>
      <c r="HH677">
        <v>1.89272</v>
      </c>
      <c r="HI677">
        <v>0.115074</v>
      </c>
      <c r="HJ677">
        <v>0</v>
      </c>
      <c r="HK677">
        <v>28.1384</v>
      </c>
      <c r="HL677">
        <v>999.9</v>
      </c>
      <c r="HM677">
        <v>52.9</v>
      </c>
      <c r="HN677">
        <v>31.1</v>
      </c>
      <c r="HO677">
        <v>26.3842</v>
      </c>
      <c r="HP677">
        <v>61.9889</v>
      </c>
      <c r="HQ677">
        <v>25.7692</v>
      </c>
      <c r="HR677">
        <v>1</v>
      </c>
      <c r="HS677">
        <v>0.0568216</v>
      </c>
      <c r="HT677">
        <v>-0.318243</v>
      </c>
      <c r="HU677">
        <v>20.3409</v>
      </c>
      <c r="HV677">
        <v>5.21729</v>
      </c>
      <c r="HW677">
        <v>12.0104</v>
      </c>
      <c r="HX677">
        <v>4.9889</v>
      </c>
      <c r="HY677">
        <v>3.2878</v>
      </c>
      <c r="HZ677">
        <v>9999</v>
      </c>
      <c r="IA677">
        <v>9999</v>
      </c>
      <c r="IB677">
        <v>9999</v>
      </c>
      <c r="IC677">
        <v>7.6</v>
      </c>
      <c r="ID677">
        <v>1.8676</v>
      </c>
      <c r="IE677">
        <v>1.86676</v>
      </c>
      <c r="IF677">
        <v>1.86603</v>
      </c>
      <c r="IG677">
        <v>1.866</v>
      </c>
      <c r="IH677">
        <v>1.86785</v>
      </c>
      <c r="II677">
        <v>1.87027</v>
      </c>
      <c r="IJ677">
        <v>1.86896</v>
      </c>
      <c r="IK677">
        <v>1.87042</v>
      </c>
      <c r="IL677">
        <v>0</v>
      </c>
      <c r="IM677">
        <v>0</v>
      </c>
      <c r="IN677">
        <v>0</v>
      </c>
      <c r="IO677">
        <v>0</v>
      </c>
      <c r="IP677" t="s">
        <v>443</v>
      </c>
      <c r="IQ677" t="s">
        <v>444</v>
      </c>
      <c r="IR677" t="s">
        <v>445</v>
      </c>
      <c r="IS677" t="s">
        <v>445</v>
      </c>
      <c r="IT677" t="s">
        <v>445</v>
      </c>
      <c r="IU677" t="s">
        <v>445</v>
      </c>
      <c r="IV677">
        <v>0</v>
      </c>
      <c r="IW677">
        <v>100</v>
      </c>
      <c r="IX677">
        <v>100</v>
      </c>
      <c r="IY677">
        <v>-1.33</v>
      </c>
      <c r="IZ677">
        <v>0.1163</v>
      </c>
      <c r="JA677">
        <v>-0.08430758455233166</v>
      </c>
      <c r="JB677">
        <v>-0.0005046786976645747</v>
      </c>
      <c r="JC677">
        <v>-2.788243218172637E-07</v>
      </c>
      <c r="JD677">
        <v>-1.458253586176284E-11</v>
      </c>
      <c r="JE677">
        <v>-0.06436460862781151</v>
      </c>
      <c r="JF677">
        <v>-0.004978686969522418</v>
      </c>
      <c r="JG677">
        <v>0.0008967905392753483</v>
      </c>
      <c r="JH677">
        <v>-1.433903952826167E-05</v>
      </c>
      <c r="JI677">
        <v>4</v>
      </c>
      <c r="JJ677">
        <v>2332</v>
      </c>
      <c r="JK677">
        <v>1</v>
      </c>
      <c r="JL677">
        <v>26</v>
      </c>
      <c r="JM677">
        <v>193013.9</v>
      </c>
      <c r="JN677">
        <v>193014</v>
      </c>
      <c r="JO677">
        <v>2.75391</v>
      </c>
      <c r="JP677">
        <v>2.24121</v>
      </c>
      <c r="JQ677">
        <v>1.39648</v>
      </c>
      <c r="JR677">
        <v>2.34131</v>
      </c>
      <c r="JS677">
        <v>1.49536</v>
      </c>
      <c r="JT677">
        <v>2.66357</v>
      </c>
      <c r="JU677">
        <v>36.4343</v>
      </c>
      <c r="JV677">
        <v>24.0612</v>
      </c>
      <c r="JW677">
        <v>18</v>
      </c>
      <c r="JX677">
        <v>490.052</v>
      </c>
      <c r="JY677">
        <v>457.364</v>
      </c>
      <c r="JZ677">
        <v>27.7657</v>
      </c>
      <c r="KA677">
        <v>28.3203</v>
      </c>
      <c r="KB677">
        <v>30</v>
      </c>
      <c r="KC677">
        <v>28.1884</v>
      </c>
      <c r="KD677">
        <v>28.1223</v>
      </c>
      <c r="KE677">
        <v>55.133</v>
      </c>
      <c r="KF677">
        <v>23.1574</v>
      </c>
      <c r="KG677">
        <v>81.7264</v>
      </c>
      <c r="KH677">
        <v>27.7437</v>
      </c>
      <c r="KI677">
        <v>1422.89</v>
      </c>
      <c r="KJ677">
        <v>22.168</v>
      </c>
      <c r="KK677">
        <v>101.003</v>
      </c>
      <c r="KL677">
        <v>100.57</v>
      </c>
    </row>
    <row r="678" spans="1:298">
      <c r="A678">
        <v>662</v>
      </c>
      <c r="B678">
        <v>1758828267.5</v>
      </c>
      <c r="C678">
        <v>15232.40000009537</v>
      </c>
      <c r="D678" t="s">
        <v>1774</v>
      </c>
      <c r="E678" t="s">
        <v>1775</v>
      </c>
      <c r="F678">
        <v>5</v>
      </c>
      <c r="G678" t="s">
        <v>1605</v>
      </c>
      <c r="H678" t="s">
        <v>437</v>
      </c>
      <c r="I678" t="s">
        <v>438</v>
      </c>
      <c r="J678">
        <v>1758828259.714286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1441.627487902427</v>
      </c>
      <c r="AL678">
        <v>1416.933212121212</v>
      </c>
      <c r="AM678">
        <v>3.394784606473951</v>
      </c>
      <c r="AN678">
        <v>65.06514289948227</v>
      </c>
      <c r="AO678">
        <f>(AQ678 - AP678 + DZ678*1E3/(8.314*(EB678+273.15)) * AS678/DY678 * AR678) * DY678/(100*DM678) * 1000/(1000 - AQ678)</f>
        <v>0</v>
      </c>
      <c r="AP678">
        <v>22.18748771945458</v>
      </c>
      <c r="AQ678">
        <v>22.77527757575757</v>
      </c>
      <c r="AR678">
        <v>0.0009325073067626024</v>
      </c>
      <c r="AS678">
        <v>107.7905059433307</v>
      </c>
      <c r="AT678">
        <v>0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439</v>
      </c>
      <c r="AZ678" t="s">
        <v>439</v>
      </c>
      <c r="BA678">
        <v>0</v>
      </c>
      <c r="BB678">
        <v>0</v>
      </c>
      <c r="BC678">
        <f>1-BA678/BB678</f>
        <v>0</v>
      </c>
      <c r="BD678">
        <v>0</v>
      </c>
      <c r="BE678" t="s">
        <v>439</v>
      </c>
      <c r="BF678" t="s">
        <v>439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439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1.91</v>
      </c>
      <c r="DN678">
        <v>0.5</v>
      </c>
      <c r="DO678" t="s">
        <v>440</v>
      </c>
      <c r="DP678">
        <v>2</v>
      </c>
      <c r="DQ678" t="b">
        <v>1</v>
      </c>
      <c r="DR678">
        <v>1758828259.714286</v>
      </c>
      <c r="DS678">
        <v>1360.399285714286</v>
      </c>
      <c r="DT678">
        <v>1394.105357142858</v>
      </c>
      <c r="DU678">
        <v>22.74745714285714</v>
      </c>
      <c r="DV678">
        <v>22.16333214285714</v>
      </c>
      <c r="DW678">
        <v>1361.724642857143</v>
      </c>
      <c r="DX678">
        <v>22.6314</v>
      </c>
      <c r="DY678">
        <v>499.9921428571428</v>
      </c>
      <c r="DZ678">
        <v>90.97276428571431</v>
      </c>
      <c r="EA678">
        <v>0.02864373571428571</v>
      </c>
      <c r="EB678">
        <v>29.45925357142857</v>
      </c>
      <c r="EC678">
        <v>30.01120357142857</v>
      </c>
      <c r="ED678">
        <v>999.9000000000002</v>
      </c>
      <c r="EE678">
        <v>0</v>
      </c>
      <c r="EF678">
        <v>0</v>
      </c>
      <c r="EG678">
        <v>10001.8075</v>
      </c>
      <c r="EH678">
        <v>0</v>
      </c>
      <c r="EI678">
        <v>11.635</v>
      </c>
      <c r="EJ678">
        <v>-33.705425</v>
      </c>
      <c r="EK678">
        <v>1392.066428571429</v>
      </c>
      <c r="EL678">
        <v>1425.703928571428</v>
      </c>
      <c r="EM678">
        <v>0.5841357857142857</v>
      </c>
      <c r="EN678">
        <v>1394.105357142858</v>
      </c>
      <c r="EO678">
        <v>22.16333214285714</v>
      </c>
      <c r="EP678">
        <v>2.069399642857143</v>
      </c>
      <c r="EQ678">
        <v>2.01626</v>
      </c>
      <c r="ER678">
        <v>17.98556785714286</v>
      </c>
      <c r="ES678">
        <v>17.57258571428572</v>
      </c>
      <c r="ET678">
        <v>1999.966428571429</v>
      </c>
      <c r="EU678">
        <v>0.9800000714285714</v>
      </c>
      <c r="EV678">
        <v>0.01999986428571428</v>
      </c>
      <c r="EW678">
        <v>0</v>
      </c>
      <c r="EX678">
        <v>260.6885357142857</v>
      </c>
      <c r="EY678">
        <v>5.00097</v>
      </c>
      <c r="EZ678">
        <v>5314.114285714285</v>
      </c>
      <c r="FA678">
        <v>16707.29642857143</v>
      </c>
      <c r="FB678">
        <v>40.375</v>
      </c>
      <c r="FC678">
        <v>40.68699999999999</v>
      </c>
      <c r="FD678">
        <v>40.30092857142856</v>
      </c>
      <c r="FE678">
        <v>40.31199999999999</v>
      </c>
      <c r="FF678">
        <v>40.91928571428571</v>
      </c>
      <c r="FG678">
        <v>1955.066428571428</v>
      </c>
      <c r="FH678">
        <v>39.9</v>
      </c>
      <c r="FI678">
        <v>0</v>
      </c>
      <c r="FJ678">
        <v>1758828268.8</v>
      </c>
      <c r="FK678">
        <v>0</v>
      </c>
      <c r="FL678">
        <v>260.66468</v>
      </c>
      <c r="FM678">
        <v>0.5133076856850852</v>
      </c>
      <c r="FN678">
        <v>-2.522307726486496</v>
      </c>
      <c r="FO678">
        <v>5314.1592</v>
      </c>
      <c r="FP678">
        <v>15</v>
      </c>
      <c r="FQ678">
        <v>0</v>
      </c>
      <c r="FR678" t="s">
        <v>441</v>
      </c>
      <c r="FS678">
        <v>1747247426.5</v>
      </c>
      <c r="FT678">
        <v>1747247420.5</v>
      </c>
      <c r="FU678">
        <v>0</v>
      </c>
      <c r="FV678">
        <v>1.027</v>
      </c>
      <c r="FW678">
        <v>0.031</v>
      </c>
      <c r="FX678">
        <v>0.02</v>
      </c>
      <c r="FY678">
        <v>0.05</v>
      </c>
      <c r="FZ678">
        <v>420</v>
      </c>
      <c r="GA678">
        <v>16</v>
      </c>
      <c r="GB678">
        <v>0.01</v>
      </c>
      <c r="GC678">
        <v>0.1</v>
      </c>
      <c r="GD678">
        <v>-33.69296341463414</v>
      </c>
      <c r="GE678">
        <v>-0.2377986062718169</v>
      </c>
      <c r="GF678">
        <v>0.1120799970319488</v>
      </c>
      <c r="GG678">
        <v>0</v>
      </c>
      <c r="GH678">
        <v>260.6594411764706</v>
      </c>
      <c r="GI678">
        <v>0.4710007573078657</v>
      </c>
      <c r="GJ678">
        <v>0.2536780255706817</v>
      </c>
      <c r="GK678">
        <v>-1</v>
      </c>
      <c r="GL678">
        <v>0.5930508780487805</v>
      </c>
      <c r="GM678">
        <v>-0.159852606271778</v>
      </c>
      <c r="GN678">
        <v>0.02035029625624244</v>
      </c>
      <c r="GO678">
        <v>0</v>
      </c>
      <c r="GP678">
        <v>0</v>
      </c>
      <c r="GQ678">
        <v>2</v>
      </c>
      <c r="GR678" t="s">
        <v>450</v>
      </c>
      <c r="GS678">
        <v>3.13603</v>
      </c>
      <c r="GT678">
        <v>2.68873</v>
      </c>
      <c r="GU678">
        <v>0.212508</v>
      </c>
      <c r="GV678">
        <v>0.213626</v>
      </c>
      <c r="GW678">
        <v>0.103178</v>
      </c>
      <c r="GX678">
        <v>0.100021</v>
      </c>
      <c r="GY678">
        <v>25036.7</v>
      </c>
      <c r="GZ678">
        <v>25049.9</v>
      </c>
      <c r="HA678">
        <v>29553.8</v>
      </c>
      <c r="HB678">
        <v>29437.9</v>
      </c>
      <c r="HC678">
        <v>35016.7</v>
      </c>
      <c r="HD678">
        <v>35092.7</v>
      </c>
      <c r="HE678">
        <v>41584.9</v>
      </c>
      <c r="HF678">
        <v>41823.8</v>
      </c>
      <c r="HG678">
        <v>1.9288</v>
      </c>
      <c r="HH678">
        <v>1.89228</v>
      </c>
      <c r="HI678">
        <v>0.115149</v>
      </c>
      <c r="HJ678">
        <v>0</v>
      </c>
      <c r="HK678">
        <v>28.1365</v>
      </c>
      <c r="HL678">
        <v>999.9</v>
      </c>
      <c r="HM678">
        <v>52.9</v>
      </c>
      <c r="HN678">
        <v>31.1</v>
      </c>
      <c r="HO678">
        <v>26.3834</v>
      </c>
      <c r="HP678">
        <v>61.9689</v>
      </c>
      <c r="HQ678">
        <v>25.633</v>
      </c>
      <c r="HR678">
        <v>1</v>
      </c>
      <c r="HS678">
        <v>0.0569207</v>
      </c>
      <c r="HT678">
        <v>-0.24028</v>
      </c>
      <c r="HU678">
        <v>20.3412</v>
      </c>
      <c r="HV678">
        <v>5.21774</v>
      </c>
      <c r="HW678">
        <v>12.011</v>
      </c>
      <c r="HX678">
        <v>4.9891</v>
      </c>
      <c r="HY678">
        <v>3.28795</v>
      </c>
      <c r="HZ678">
        <v>9999</v>
      </c>
      <c r="IA678">
        <v>9999</v>
      </c>
      <c r="IB678">
        <v>9999</v>
      </c>
      <c r="IC678">
        <v>7.6</v>
      </c>
      <c r="ID678">
        <v>1.86758</v>
      </c>
      <c r="IE678">
        <v>1.86674</v>
      </c>
      <c r="IF678">
        <v>1.86602</v>
      </c>
      <c r="IG678">
        <v>1.866</v>
      </c>
      <c r="IH678">
        <v>1.86785</v>
      </c>
      <c r="II678">
        <v>1.87028</v>
      </c>
      <c r="IJ678">
        <v>1.86894</v>
      </c>
      <c r="IK678">
        <v>1.87042</v>
      </c>
      <c r="IL678">
        <v>0</v>
      </c>
      <c r="IM678">
        <v>0</v>
      </c>
      <c r="IN678">
        <v>0</v>
      </c>
      <c r="IO678">
        <v>0</v>
      </c>
      <c r="IP678" t="s">
        <v>443</v>
      </c>
      <c r="IQ678" t="s">
        <v>444</v>
      </c>
      <c r="IR678" t="s">
        <v>445</v>
      </c>
      <c r="IS678" t="s">
        <v>445</v>
      </c>
      <c r="IT678" t="s">
        <v>445</v>
      </c>
      <c r="IU678" t="s">
        <v>445</v>
      </c>
      <c r="IV678">
        <v>0</v>
      </c>
      <c r="IW678">
        <v>100</v>
      </c>
      <c r="IX678">
        <v>100</v>
      </c>
      <c r="IY678">
        <v>-1.36</v>
      </c>
      <c r="IZ678">
        <v>0.1165</v>
      </c>
      <c r="JA678">
        <v>-0.08430758455233166</v>
      </c>
      <c r="JB678">
        <v>-0.0005046786976645747</v>
      </c>
      <c r="JC678">
        <v>-2.788243218172637E-07</v>
      </c>
      <c r="JD678">
        <v>-1.458253586176284E-11</v>
      </c>
      <c r="JE678">
        <v>-0.06436460862781151</v>
      </c>
      <c r="JF678">
        <v>-0.004978686969522418</v>
      </c>
      <c r="JG678">
        <v>0.0008967905392753483</v>
      </c>
      <c r="JH678">
        <v>-1.433903952826167E-05</v>
      </c>
      <c r="JI678">
        <v>4</v>
      </c>
      <c r="JJ678">
        <v>2332</v>
      </c>
      <c r="JK678">
        <v>1</v>
      </c>
      <c r="JL678">
        <v>26</v>
      </c>
      <c r="JM678">
        <v>193014</v>
      </c>
      <c r="JN678">
        <v>193014.1</v>
      </c>
      <c r="JO678">
        <v>2.7771</v>
      </c>
      <c r="JP678">
        <v>2.229</v>
      </c>
      <c r="JQ678">
        <v>1.39648</v>
      </c>
      <c r="JR678">
        <v>2.34863</v>
      </c>
      <c r="JS678">
        <v>1.49536</v>
      </c>
      <c r="JT678">
        <v>2.72095</v>
      </c>
      <c r="JU678">
        <v>36.4343</v>
      </c>
      <c r="JV678">
        <v>24.0612</v>
      </c>
      <c r="JW678">
        <v>18</v>
      </c>
      <c r="JX678">
        <v>490.036</v>
      </c>
      <c r="JY678">
        <v>457.08</v>
      </c>
      <c r="JZ678">
        <v>27.749</v>
      </c>
      <c r="KA678">
        <v>28.3203</v>
      </c>
      <c r="KB678">
        <v>30.0002</v>
      </c>
      <c r="KC678">
        <v>28.1884</v>
      </c>
      <c r="KD678">
        <v>28.1223</v>
      </c>
      <c r="KE678">
        <v>55.6047</v>
      </c>
      <c r="KF678">
        <v>23.1574</v>
      </c>
      <c r="KG678">
        <v>81.7264</v>
      </c>
      <c r="KH678">
        <v>27.7284</v>
      </c>
      <c r="KI678">
        <v>1436.24</v>
      </c>
      <c r="KJ678">
        <v>22.168</v>
      </c>
      <c r="KK678">
        <v>101.002</v>
      </c>
      <c r="KL678">
        <v>100.571</v>
      </c>
    </row>
    <row r="679" spans="1:298">
      <c r="A679">
        <v>663</v>
      </c>
      <c r="B679">
        <v>1758828272.5</v>
      </c>
      <c r="C679">
        <v>15237.40000009537</v>
      </c>
      <c r="D679" t="s">
        <v>1776</v>
      </c>
      <c r="E679" t="s">
        <v>1777</v>
      </c>
      <c r="F679">
        <v>5</v>
      </c>
      <c r="G679" t="s">
        <v>1605</v>
      </c>
      <c r="H679" t="s">
        <v>437</v>
      </c>
      <c r="I679" t="s">
        <v>438</v>
      </c>
      <c r="J679">
        <v>1758828265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1459.128122418869</v>
      </c>
      <c r="AL679">
        <v>1434.106606060605</v>
      </c>
      <c r="AM679">
        <v>3.43397552762214</v>
      </c>
      <c r="AN679">
        <v>65.06514289948227</v>
      </c>
      <c r="AO679">
        <f>(AQ679 - AP679 + DZ679*1E3/(8.314*(EB679+273.15)) * AS679/DY679 * AR679) * DY679/(100*DM679) * 1000/(1000 - AQ679)</f>
        <v>0</v>
      </c>
      <c r="AP679">
        <v>22.18804132643731</v>
      </c>
      <c r="AQ679">
        <v>22.7819406060606</v>
      </c>
      <c r="AR679">
        <v>0.0002687723280817264</v>
      </c>
      <c r="AS679">
        <v>107.7905059433307</v>
      </c>
      <c r="AT679">
        <v>0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439</v>
      </c>
      <c r="AZ679" t="s">
        <v>439</v>
      </c>
      <c r="BA679">
        <v>0</v>
      </c>
      <c r="BB679">
        <v>0</v>
      </c>
      <c r="BC679">
        <f>1-BA679/BB679</f>
        <v>0</v>
      </c>
      <c r="BD679">
        <v>0</v>
      </c>
      <c r="BE679" t="s">
        <v>439</v>
      </c>
      <c r="BF679" t="s">
        <v>439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439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1.91</v>
      </c>
      <c r="DN679">
        <v>0.5</v>
      </c>
      <c r="DO679" t="s">
        <v>440</v>
      </c>
      <c r="DP679">
        <v>2</v>
      </c>
      <c r="DQ679" t="b">
        <v>1</v>
      </c>
      <c r="DR679">
        <v>1758828265</v>
      </c>
      <c r="DS679">
        <v>1378.035925925926</v>
      </c>
      <c r="DT679">
        <v>1411.868518518518</v>
      </c>
      <c r="DU679">
        <v>22.76621851851852</v>
      </c>
      <c r="DV679">
        <v>22.18508148148148</v>
      </c>
      <c r="DW679">
        <v>1379.385185185185</v>
      </c>
      <c r="DX679">
        <v>22.64990740740741</v>
      </c>
      <c r="DY679">
        <v>500.0078148148148</v>
      </c>
      <c r="DZ679">
        <v>90.97275925925926</v>
      </c>
      <c r="EA679">
        <v>0.02858674814814815</v>
      </c>
      <c r="EB679">
        <v>29.46098518518518</v>
      </c>
      <c r="EC679">
        <v>30.01437407407407</v>
      </c>
      <c r="ED679">
        <v>999.9000000000001</v>
      </c>
      <c r="EE679">
        <v>0</v>
      </c>
      <c r="EF679">
        <v>0</v>
      </c>
      <c r="EG679">
        <v>10001.98925925926</v>
      </c>
      <c r="EH679">
        <v>0</v>
      </c>
      <c r="EI679">
        <v>11.635</v>
      </c>
      <c r="EJ679">
        <v>-33.83095185185185</v>
      </c>
      <c r="EK679">
        <v>1410.140740740741</v>
      </c>
      <c r="EL679">
        <v>1443.900740740741</v>
      </c>
      <c r="EM679">
        <v>0.5811403703703704</v>
      </c>
      <c r="EN679">
        <v>1411.868518518518</v>
      </c>
      <c r="EO679">
        <v>22.18508148148148</v>
      </c>
      <c r="EP679">
        <v>2.071105555555556</v>
      </c>
      <c r="EQ679">
        <v>2.018238518518519</v>
      </c>
      <c r="ER679">
        <v>17.99868148148148</v>
      </c>
      <c r="ES679">
        <v>17.58814814814815</v>
      </c>
      <c r="ET679">
        <v>1999.981481481482</v>
      </c>
      <c r="EU679">
        <v>0.9800002222222221</v>
      </c>
      <c r="EV679">
        <v>0.01999971851851852</v>
      </c>
      <c r="EW679">
        <v>0</v>
      </c>
      <c r="EX679">
        <v>260.6704814814814</v>
      </c>
      <c r="EY679">
        <v>5.00097</v>
      </c>
      <c r="EZ679">
        <v>5313.931851851851</v>
      </c>
      <c r="FA679">
        <v>16707.41851851852</v>
      </c>
      <c r="FB679">
        <v>40.375</v>
      </c>
      <c r="FC679">
        <v>40.69166666666666</v>
      </c>
      <c r="FD679">
        <v>40.29592592592592</v>
      </c>
      <c r="FE679">
        <v>40.31199999999999</v>
      </c>
      <c r="FF679">
        <v>40.91174074074073</v>
      </c>
      <c r="FG679">
        <v>1955.081481481481</v>
      </c>
      <c r="FH679">
        <v>39.9</v>
      </c>
      <c r="FI679">
        <v>0</v>
      </c>
      <c r="FJ679">
        <v>1758828273.6</v>
      </c>
      <c r="FK679">
        <v>0</v>
      </c>
      <c r="FL679">
        <v>260.65028</v>
      </c>
      <c r="FM679">
        <v>-0.01007691411523013</v>
      </c>
      <c r="FN679">
        <v>-3.827692363100545</v>
      </c>
      <c r="FO679">
        <v>5313.9336</v>
      </c>
      <c r="FP679">
        <v>15</v>
      </c>
      <c r="FQ679">
        <v>0</v>
      </c>
      <c r="FR679" t="s">
        <v>441</v>
      </c>
      <c r="FS679">
        <v>1747247426.5</v>
      </c>
      <c r="FT679">
        <v>1747247420.5</v>
      </c>
      <c r="FU679">
        <v>0</v>
      </c>
      <c r="FV679">
        <v>1.027</v>
      </c>
      <c r="FW679">
        <v>0.031</v>
      </c>
      <c r="FX679">
        <v>0.02</v>
      </c>
      <c r="FY679">
        <v>0.05</v>
      </c>
      <c r="FZ679">
        <v>420</v>
      </c>
      <c r="GA679">
        <v>16</v>
      </c>
      <c r="GB679">
        <v>0.01</v>
      </c>
      <c r="GC679">
        <v>0.1</v>
      </c>
      <c r="GD679">
        <v>-33.7699575</v>
      </c>
      <c r="GE679">
        <v>-1.263380487804903</v>
      </c>
      <c r="GF679">
        <v>0.1887936702957751</v>
      </c>
      <c r="GG679">
        <v>0</v>
      </c>
      <c r="GH679">
        <v>260.6454117647058</v>
      </c>
      <c r="GI679">
        <v>0.1344537829849661</v>
      </c>
      <c r="GJ679">
        <v>0.2204343463212201</v>
      </c>
      <c r="GK679">
        <v>-1</v>
      </c>
      <c r="GL679">
        <v>0.585092975</v>
      </c>
      <c r="GM679">
        <v>-0.01441615384615625</v>
      </c>
      <c r="GN679">
        <v>0.01384583329649665</v>
      </c>
      <c r="GO679">
        <v>1</v>
      </c>
      <c r="GP679">
        <v>1</v>
      </c>
      <c r="GQ679">
        <v>2</v>
      </c>
      <c r="GR679" t="s">
        <v>442</v>
      </c>
      <c r="GS679">
        <v>3.13596</v>
      </c>
      <c r="GT679">
        <v>2.68907</v>
      </c>
      <c r="GU679">
        <v>0.214084</v>
      </c>
      <c r="GV679">
        <v>0.215132</v>
      </c>
      <c r="GW679">
        <v>0.103198</v>
      </c>
      <c r="GX679">
        <v>0.100027</v>
      </c>
      <c r="GY679">
        <v>24986.6</v>
      </c>
      <c r="GZ679">
        <v>25001.7</v>
      </c>
      <c r="HA679">
        <v>29553.8</v>
      </c>
      <c r="HB679">
        <v>29437.6</v>
      </c>
      <c r="HC679">
        <v>35015.9</v>
      </c>
      <c r="HD679">
        <v>35092.3</v>
      </c>
      <c r="HE679">
        <v>41584.8</v>
      </c>
      <c r="HF679">
        <v>41823.6</v>
      </c>
      <c r="HG679">
        <v>1.9287</v>
      </c>
      <c r="HH679">
        <v>1.89258</v>
      </c>
      <c r="HI679">
        <v>0.115074</v>
      </c>
      <c r="HJ679">
        <v>0</v>
      </c>
      <c r="HK679">
        <v>28.1365</v>
      </c>
      <c r="HL679">
        <v>999.9</v>
      </c>
      <c r="HM679">
        <v>52.9</v>
      </c>
      <c r="HN679">
        <v>31.1</v>
      </c>
      <c r="HO679">
        <v>26.3824</v>
      </c>
      <c r="HP679">
        <v>61.9789</v>
      </c>
      <c r="HQ679">
        <v>25.601</v>
      </c>
      <c r="HR679">
        <v>1</v>
      </c>
      <c r="HS679">
        <v>0.0570173</v>
      </c>
      <c r="HT679">
        <v>-0.207045</v>
      </c>
      <c r="HU679">
        <v>20.3415</v>
      </c>
      <c r="HV679">
        <v>5.21759</v>
      </c>
      <c r="HW679">
        <v>12.0117</v>
      </c>
      <c r="HX679">
        <v>4.9895</v>
      </c>
      <c r="HY679">
        <v>3.2882</v>
      </c>
      <c r="HZ679">
        <v>9999</v>
      </c>
      <c r="IA679">
        <v>9999</v>
      </c>
      <c r="IB679">
        <v>9999</v>
      </c>
      <c r="IC679">
        <v>7.6</v>
      </c>
      <c r="ID679">
        <v>1.86754</v>
      </c>
      <c r="IE679">
        <v>1.86674</v>
      </c>
      <c r="IF679">
        <v>1.86603</v>
      </c>
      <c r="IG679">
        <v>1.866</v>
      </c>
      <c r="IH679">
        <v>1.86786</v>
      </c>
      <c r="II679">
        <v>1.87027</v>
      </c>
      <c r="IJ679">
        <v>1.86893</v>
      </c>
      <c r="IK679">
        <v>1.87043</v>
      </c>
      <c r="IL679">
        <v>0</v>
      </c>
      <c r="IM679">
        <v>0</v>
      </c>
      <c r="IN679">
        <v>0</v>
      </c>
      <c r="IO679">
        <v>0</v>
      </c>
      <c r="IP679" t="s">
        <v>443</v>
      </c>
      <c r="IQ679" t="s">
        <v>444</v>
      </c>
      <c r="IR679" t="s">
        <v>445</v>
      </c>
      <c r="IS679" t="s">
        <v>445</v>
      </c>
      <c r="IT679" t="s">
        <v>445</v>
      </c>
      <c r="IU679" t="s">
        <v>445</v>
      </c>
      <c r="IV679">
        <v>0</v>
      </c>
      <c r="IW679">
        <v>100</v>
      </c>
      <c r="IX679">
        <v>100</v>
      </c>
      <c r="IY679">
        <v>-1.38</v>
      </c>
      <c r="IZ679">
        <v>0.1165</v>
      </c>
      <c r="JA679">
        <v>-0.08430758455233166</v>
      </c>
      <c r="JB679">
        <v>-0.0005046786976645747</v>
      </c>
      <c r="JC679">
        <v>-2.788243218172637E-07</v>
      </c>
      <c r="JD679">
        <v>-1.458253586176284E-11</v>
      </c>
      <c r="JE679">
        <v>-0.06436460862781151</v>
      </c>
      <c r="JF679">
        <v>-0.004978686969522418</v>
      </c>
      <c r="JG679">
        <v>0.0008967905392753483</v>
      </c>
      <c r="JH679">
        <v>-1.433903952826167E-05</v>
      </c>
      <c r="JI679">
        <v>4</v>
      </c>
      <c r="JJ679">
        <v>2332</v>
      </c>
      <c r="JK679">
        <v>1</v>
      </c>
      <c r="JL679">
        <v>26</v>
      </c>
      <c r="JM679">
        <v>193014.1</v>
      </c>
      <c r="JN679">
        <v>193014.2</v>
      </c>
      <c r="JO679">
        <v>2.80518</v>
      </c>
      <c r="JP679">
        <v>2.22534</v>
      </c>
      <c r="JQ679">
        <v>1.39771</v>
      </c>
      <c r="JR679">
        <v>2.34619</v>
      </c>
      <c r="JS679">
        <v>1.49536</v>
      </c>
      <c r="JT679">
        <v>2.72583</v>
      </c>
      <c r="JU679">
        <v>36.4343</v>
      </c>
      <c r="JV679">
        <v>24.07</v>
      </c>
      <c r="JW679">
        <v>18</v>
      </c>
      <c r="JX679">
        <v>489.972</v>
      </c>
      <c r="JY679">
        <v>457.269</v>
      </c>
      <c r="JZ679">
        <v>27.7275</v>
      </c>
      <c r="KA679">
        <v>28.3203</v>
      </c>
      <c r="KB679">
        <v>30.0003</v>
      </c>
      <c r="KC679">
        <v>28.1884</v>
      </c>
      <c r="KD679">
        <v>28.1223</v>
      </c>
      <c r="KE679">
        <v>56.1647</v>
      </c>
      <c r="KF679">
        <v>23.1574</v>
      </c>
      <c r="KG679">
        <v>81.7264</v>
      </c>
      <c r="KH679">
        <v>27.7136</v>
      </c>
      <c r="KI679">
        <v>1456.28</v>
      </c>
      <c r="KJ679">
        <v>22.168</v>
      </c>
      <c r="KK679">
        <v>101.002</v>
      </c>
      <c r="KL679">
        <v>100.57</v>
      </c>
    </row>
    <row r="680" spans="1:298">
      <c r="A680">
        <v>664</v>
      </c>
      <c r="B680">
        <v>1758828277.5</v>
      </c>
      <c r="C680">
        <v>15242.40000009537</v>
      </c>
      <c r="D680" t="s">
        <v>1778</v>
      </c>
      <c r="E680" t="s">
        <v>1779</v>
      </c>
      <c r="F680">
        <v>5</v>
      </c>
      <c r="G680" t="s">
        <v>1605</v>
      </c>
      <c r="H680" t="s">
        <v>437</v>
      </c>
      <c r="I680" t="s">
        <v>438</v>
      </c>
      <c r="J680">
        <v>1758828269.714286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1476.056724956447</v>
      </c>
      <c r="AL680">
        <v>1451.086969696969</v>
      </c>
      <c r="AM680">
        <v>3.391321097144547</v>
      </c>
      <c r="AN680">
        <v>65.06514289948227</v>
      </c>
      <c r="AO680">
        <f>(AQ680 - AP680 + DZ680*1E3/(8.314*(EB680+273.15)) * AS680/DY680 * AR680) * DY680/(100*DM680) * 1000/(1000 - AQ680)</f>
        <v>0</v>
      </c>
      <c r="AP680">
        <v>22.18842919847126</v>
      </c>
      <c r="AQ680">
        <v>22.7831606060606</v>
      </c>
      <c r="AR680">
        <v>4.907041262664716E-05</v>
      </c>
      <c r="AS680">
        <v>107.7905059433307</v>
      </c>
      <c r="AT680">
        <v>0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439</v>
      </c>
      <c r="AZ680" t="s">
        <v>439</v>
      </c>
      <c r="BA680">
        <v>0</v>
      </c>
      <c r="BB680">
        <v>0</v>
      </c>
      <c r="BC680">
        <f>1-BA680/BB680</f>
        <v>0</v>
      </c>
      <c r="BD680">
        <v>0</v>
      </c>
      <c r="BE680" t="s">
        <v>439</v>
      </c>
      <c r="BF680" t="s">
        <v>439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439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1.91</v>
      </c>
      <c r="DN680">
        <v>0.5</v>
      </c>
      <c r="DO680" t="s">
        <v>440</v>
      </c>
      <c r="DP680">
        <v>2</v>
      </c>
      <c r="DQ680" t="b">
        <v>1</v>
      </c>
      <c r="DR680">
        <v>1758828269.714286</v>
      </c>
      <c r="DS680">
        <v>1393.771428571428</v>
      </c>
      <c r="DT680">
        <v>1427.62</v>
      </c>
      <c r="DU680">
        <v>22.77665714285714</v>
      </c>
      <c r="DV680">
        <v>22.18791428571428</v>
      </c>
      <c r="DW680">
        <v>1395.142142857143</v>
      </c>
      <c r="DX680">
        <v>22.6602</v>
      </c>
      <c r="DY680">
        <v>499.9972857142857</v>
      </c>
      <c r="DZ680">
        <v>90.97244999999999</v>
      </c>
      <c r="EA680">
        <v>0.02862159642857143</v>
      </c>
      <c r="EB680">
        <v>29.46197142857142</v>
      </c>
      <c r="EC680">
        <v>30.01458571428572</v>
      </c>
      <c r="ED680">
        <v>999.9000000000002</v>
      </c>
      <c r="EE680">
        <v>0</v>
      </c>
      <c r="EF680">
        <v>0</v>
      </c>
      <c r="EG680">
        <v>9998.079642857143</v>
      </c>
      <c r="EH680">
        <v>0</v>
      </c>
      <c r="EI680">
        <v>11.635</v>
      </c>
      <c r="EJ680">
        <v>-33.84765</v>
      </c>
      <c r="EK680">
        <v>1426.257142857143</v>
      </c>
      <c r="EL680">
        <v>1460.015</v>
      </c>
      <c r="EM680">
        <v>0.5887497500000001</v>
      </c>
      <c r="EN680">
        <v>1427.62</v>
      </c>
      <c r="EO680">
        <v>22.18791428571428</v>
      </c>
      <c r="EP680">
        <v>2.072047857142857</v>
      </c>
      <c r="EQ680">
        <v>2.018488928571429</v>
      </c>
      <c r="ER680">
        <v>18.00592142857143</v>
      </c>
      <c r="ES680">
        <v>17.59011785714285</v>
      </c>
      <c r="ET680">
        <v>1999.978214285715</v>
      </c>
      <c r="EU680">
        <v>0.9800001785714284</v>
      </c>
      <c r="EV680">
        <v>0.01999976071428571</v>
      </c>
      <c r="EW680">
        <v>0</v>
      </c>
      <c r="EX680">
        <v>260.6665357142857</v>
      </c>
      <c r="EY680">
        <v>5.00097</v>
      </c>
      <c r="EZ680">
        <v>5313.654642857141</v>
      </c>
      <c r="FA680">
        <v>16707.39285714286</v>
      </c>
      <c r="FB680">
        <v>40.375</v>
      </c>
      <c r="FC680">
        <v>40.7005</v>
      </c>
      <c r="FD680">
        <v>40.30314285714285</v>
      </c>
      <c r="FE680">
        <v>40.31424999999999</v>
      </c>
      <c r="FF680">
        <v>40.92371428571428</v>
      </c>
      <c r="FG680">
        <v>1955.078214285714</v>
      </c>
      <c r="FH680">
        <v>39.9</v>
      </c>
      <c r="FI680">
        <v>0</v>
      </c>
      <c r="FJ680">
        <v>1758828279</v>
      </c>
      <c r="FK680">
        <v>0</v>
      </c>
      <c r="FL680">
        <v>260.6517692307692</v>
      </c>
      <c r="FM680">
        <v>-1.00663246310521</v>
      </c>
      <c r="FN680">
        <v>-2.718290633763798</v>
      </c>
      <c r="FO680">
        <v>5313.667307692308</v>
      </c>
      <c r="FP680">
        <v>15</v>
      </c>
      <c r="FQ680">
        <v>0</v>
      </c>
      <c r="FR680" t="s">
        <v>441</v>
      </c>
      <c r="FS680">
        <v>1747247426.5</v>
      </c>
      <c r="FT680">
        <v>1747247420.5</v>
      </c>
      <c r="FU680">
        <v>0</v>
      </c>
      <c r="FV680">
        <v>1.027</v>
      </c>
      <c r="FW680">
        <v>0.031</v>
      </c>
      <c r="FX680">
        <v>0.02</v>
      </c>
      <c r="FY680">
        <v>0.05</v>
      </c>
      <c r="FZ680">
        <v>420</v>
      </c>
      <c r="GA680">
        <v>16</v>
      </c>
      <c r="GB680">
        <v>0.01</v>
      </c>
      <c r="GC680">
        <v>0.1</v>
      </c>
      <c r="GD680">
        <v>-33.8224475</v>
      </c>
      <c r="GE680">
        <v>-0.7563906191369287</v>
      </c>
      <c r="GF680">
        <v>0.165740052472991</v>
      </c>
      <c r="GG680">
        <v>0</v>
      </c>
      <c r="GH680">
        <v>260.6575882352941</v>
      </c>
      <c r="GI680">
        <v>-0.08650877766696405</v>
      </c>
      <c r="GJ680">
        <v>0.2046020696875186</v>
      </c>
      <c r="GK680">
        <v>-1</v>
      </c>
      <c r="GL680">
        <v>0.5828187</v>
      </c>
      <c r="GM680">
        <v>0.0958080450281413</v>
      </c>
      <c r="GN680">
        <v>0.009860046638327839</v>
      </c>
      <c r="GO680">
        <v>1</v>
      </c>
      <c r="GP680">
        <v>1</v>
      </c>
      <c r="GQ680">
        <v>2</v>
      </c>
      <c r="GR680" t="s">
        <v>442</v>
      </c>
      <c r="GS680">
        <v>3.13602</v>
      </c>
      <c r="GT680">
        <v>2.68868</v>
      </c>
      <c r="GU680">
        <v>0.215618</v>
      </c>
      <c r="GV680">
        <v>0.216647</v>
      </c>
      <c r="GW680">
        <v>0.103202</v>
      </c>
      <c r="GX680">
        <v>0.100026</v>
      </c>
      <c r="GY680">
        <v>24937.4</v>
      </c>
      <c r="GZ680">
        <v>24953.1</v>
      </c>
      <c r="HA680">
        <v>29553.4</v>
      </c>
      <c r="HB680">
        <v>29437.3</v>
      </c>
      <c r="HC680">
        <v>35015.3</v>
      </c>
      <c r="HD680">
        <v>35091.9</v>
      </c>
      <c r="HE680">
        <v>41584.4</v>
      </c>
      <c r="HF680">
        <v>41823.1</v>
      </c>
      <c r="HG680">
        <v>1.92878</v>
      </c>
      <c r="HH680">
        <v>1.8924</v>
      </c>
      <c r="HI680">
        <v>0.115447</v>
      </c>
      <c r="HJ680">
        <v>0</v>
      </c>
      <c r="HK680">
        <v>28.1389</v>
      </c>
      <c r="HL680">
        <v>999.9</v>
      </c>
      <c r="HM680">
        <v>52.9</v>
      </c>
      <c r="HN680">
        <v>31.1</v>
      </c>
      <c r="HO680">
        <v>26.3829</v>
      </c>
      <c r="HP680">
        <v>62.0489</v>
      </c>
      <c r="HQ680">
        <v>25.6731</v>
      </c>
      <c r="HR680">
        <v>1</v>
      </c>
      <c r="HS680">
        <v>0.0570884</v>
      </c>
      <c r="HT680">
        <v>-0.207688</v>
      </c>
      <c r="HU680">
        <v>20.3413</v>
      </c>
      <c r="HV680">
        <v>5.21699</v>
      </c>
      <c r="HW680">
        <v>12.0102</v>
      </c>
      <c r="HX680">
        <v>4.98885</v>
      </c>
      <c r="HY680">
        <v>3.28795</v>
      </c>
      <c r="HZ680">
        <v>9999</v>
      </c>
      <c r="IA680">
        <v>9999</v>
      </c>
      <c r="IB680">
        <v>9999</v>
      </c>
      <c r="IC680">
        <v>7.6</v>
      </c>
      <c r="ID680">
        <v>1.86757</v>
      </c>
      <c r="IE680">
        <v>1.86673</v>
      </c>
      <c r="IF680">
        <v>1.86603</v>
      </c>
      <c r="IG680">
        <v>1.866</v>
      </c>
      <c r="IH680">
        <v>1.86785</v>
      </c>
      <c r="II680">
        <v>1.87027</v>
      </c>
      <c r="IJ680">
        <v>1.86893</v>
      </c>
      <c r="IK680">
        <v>1.87042</v>
      </c>
      <c r="IL680">
        <v>0</v>
      </c>
      <c r="IM680">
        <v>0</v>
      </c>
      <c r="IN680">
        <v>0</v>
      </c>
      <c r="IO680">
        <v>0</v>
      </c>
      <c r="IP680" t="s">
        <v>443</v>
      </c>
      <c r="IQ680" t="s">
        <v>444</v>
      </c>
      <c r="IR680" t="s">
        <v>445</v>
      </c>
      <c r="IS680" t="s">
        <v>445</v>
      </c>
      <c r="IT680" t="s">
        <v>445</v>
      </c>
      <c r="IU680" t="s">
        <v>445</v>
      </c>
      <c r="IV680">
        <v>0</v>
      </c>
      <c r="IW680">
        <v>100</v>
      </c>
      <c r="IX680">
        <v>100</v>
      </c>
      <c r="IY680">
        <v>-1.41</v>
      </c>
      <c r="IZ680">
        <v>0.1165</v>
      </c>
      <c r="JA680">
        <v>-0.08430758455233166</v>
      </c>
      <c r="JB680">
        <v>-0.0005046786976645747</v>
      </c>
      <c r="JC680">
        <v>-2.788243218172637E-07</v>
      </c>
      <c r="JD680">
        <v>-1.458253586176284E-11</v>
      </c>
      <c r="JE680">
        <v>-0.06436460862781151</v>
      </c>
      <c r="JF680">
        <v>-0.004978686969522418</v>
      </c>
      <c r="JG680">
        <v>0.0008967905392753483</v>
      </c>
      <c r="JH680">
        <v>-1.433903952826167E-05</v>
      </c>
      <c r="JI680">
        <v>4</v>
      </c>
      <c r="JJ680">
        <v>2332</v>
      </c>
      <c r="JK680">
        <v>1</v>
      </c>
      <c r="JL680">
        <v>26</v>
      </c>
      <c r="JM680">
        <v>193014.2</v>
      </c>
      <c r="JN680">
        <v>193014.3</v>
      </c>
      <c r="JO680">
        <v>2.82959</v>
      </c>
      <c r="JP680">
        <v>2.229</v>
      </c>
      <c r="JQ680">
        <v>1.39648</v>
      </c>
      <c r="JR680">
        <v>2.34741</v>
      </c>
      <c r="JS680">
        <v>1.49536</v>
      </c>
      <c r="JT680">
        <v>2.72095</v>
      </c>
      <c r="JU680">
        <v>36.4343</v>
      </c>
      <c r="JV680">
        <v>24.07</v>
      </c>
      <c r="JW680">
        <v>18</v>
      </c>
      <c r="JX680">
        <v>490.02</v>
      </c>
      <c r="JY680">
        <v>457.159</v>
      </c>
      <c r="JZ680">
        <v>27.7077</v>
      </c>
      <c r="KA680">
        <v>28.3227</v>
      </c>
      <c r="KB680">
        <v>30.0002</v>
      </c>
      <c r="KC680">
        <v>28.1884</v>
      </c>
      <c r="KD680">
        <v>28.1223</v>
      </c>
      <c r="KE680">
        <v>56.643</v>
      </c>
      <c r="KF680">
        <v>23.1574</v>
      </c>
      <c r="KG680">
        <v>81.7264</v>
      </c>
      <c r="KH680">
        <v>27.7012</v>
      </c>
      <c r="KI680">
        <v>1469.64</v>
      </c>
      <c r="KJ680">
        <v>22.168</v>
      </c>
      <c r="KK680">
        <v>101.001</v>
      </c>
      <c r="KL680">
        <v>100.569</v>
      </c>
    </row>
    <row r="681" spans="1:298">
      <c r="A681">
        <v>665</v>
      </c>
      <c r="B681">
        <v>1758828282.5</v>
      </c>
      <c r="C681">
        <v>15247.40000009537</v>
      </c>
      <c r="D681" t="s">
        <v>1780</v>
      </c>
      <c r="E681" t="s">
        <v>1781</v>
      </c>
      <c r="F681">
        <v>5</v>
      </c>
      <c r="G681" t="s">
        <v>1605</v>
      </c>
      <c r="H681" t="s">
        <v>437</v>
      </c>
      <c r="I681" t="s">
        <v>438</v>
      </c>
      <c r="J681">
        <v>1758828275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1493.452485091999</v>
      </c>
      <c r="AL681">
        <v>1468.248727272728</v>
      </c>
      <c r="AM681">
        <v>3.45381330284544</v>
      </c>
      <c r="AN681">
        <v>65.06514289948227</v>
      </c>
      <c r="AO681">
        <f>(AQ681 - AP681 + DZ681*1E3/(8.314*(EB681+273.15)) * AS681/DY681 * AR681) * DY681/(100*DM681) * 1000/(1000 - AQ681)</f>
        <v>0</v>
      </c>
      <c r="AP681">
        <v>22.18907572576054</v>
      </c>
      <c r="AQ681">
        <v>22.78156424242424</v>
      </c>
      <c r="AR681">
        <v>-4.131309434229042E-05</v>
      </c>
      <c r="AS681">
        <v>107.7905059433307</v>
      </c>
      <c r="AT681">
        <v>0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439</v>
      </c>
      <c r="AZ681" t="s">
        <v>439</v>
      </c>
      <c r="BA681">
        <v>0</v>
      </c>
      <c r="BB681">
        <v>0</v>
      </c>
      <c r="BC681">
        <f>1-BA681/BB681</f>
        <v>0</v>
      </c>
      <c r="BD681">
        <v>0</v>
      </c>
      <c r="BE681" t="s">
        <v>439</v>
      </c>
      <c r="BF681" t="s">
        <v>439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439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1.91</v>
      </c>
      <c r="DN681">
        <v>0.5</v>
      </c>
      <c r="DO681" t="s">
        <v>440</v>
      </c>
      <c r="DP681">
        <v>2</v>
      </c>
      <c r="DQ681" t="b">
        <v>1</v>
      </c>
      <c r="DR681">
        <v>1758828275</v>
      </c>
      <c r="DS681">
        <v>1411.381481481482</v>
      </c>
      <c r="DT681">
        <v>1445.403703703704</v>
      </c>
      <c r="DU681">
        <v>22.78088148148148</v>
      </c>
      <c r="DV681">
        <v>22.1885925925926</v>
      </c>
      <c r="DW681">
        <v>1412.776296296296</v>
      </c>
      <c r="DX681">
        <v>22.66437407407407</v>
      </c>
      <c r="DY681">
        <v>500.0105555555556</v>
      </c>
      <c r="DZ681">
        <v>90.9726851851852</v>
      </c>
      <c r="EA681">
        <v>0.0286293</v>
      </c>
      <c r="EB681">
        <v>29.46082222222222</v>
      </c>
      <c r="EC681">
        <v>30.01657777777778</v>
      </c>
      <c r="ED681">
        <v>999.9000000000001</v>
      </c>
      <c r="EE681">
        <v>0</v>
      </c>
      <c r="EF681">
        <v>0</v>
      </c>
      <c r="EG681">
        <v>9996.460370370371</v>
      </c>
      <c r="EH681">
        <v>0</v>
      </c>
      <c r="EI681">
        <v>11.635</v>
      </c>
      <c r="EJ681">
        <v>-34.02164074074074</v>
      </c>
      <c r="EK681">
        <v>1444.283703703704</v>
      </c>
      <c r="EL681">
        <v>1478.202962962963</v>
      </c>
      <c r="EM681">
        <v>0.5922968148148148</v>
      </c>
      <c r="EN681">
        <v>1445.403703703704</v>
      </c>
      <c r="EO681">
        <v>22.1885925925926</v>
      </c>
      <c r="EP681">
        <v>2.072438518518519</v>
      </c>
      <c r="EQ681">
        <v>2.018555925925926</v>
      </c>
      <c r="ER681">
        <v>18.00891111111111</v>
      </c>
      <c r="ES681">
        <v>17.59064444444444</v>
      </c>
      <c r="ET681">
        <v>2000.002962962963</v>
      </c>
      <c r="EU681">
        <v>0.9800004444444445</v>
      </c>
      <c r="EV681">
        <v>0.0199995037037037</v>
      </c>
      <c r="EW681">
        <v>0</v>
      </c>
      <c r="EX681">
        <v>260.5924444444444</v>
      </c>
      <c r="EY681">
        <v>5.00097</v>
      </c>
      <c r="EZ681">
        <v>5313.432222222222</v>
      </c>
      <c r="FA681">
        <v>16707.60370370371</v>
      </c>
      <c r="FB681">
        <v>40.375</v>
      </c>
      <c r="FC681">
        <v>40.71733333333332</v>
      </c>
      <c r="FD681">
        <v>40.3051111111111</v>
      </c>
      <c r="FE681">
        <v>40.333</v>
      </c>
      <c r="FF681">
        <v>40.92322222222223</v>
      </c>
      <c r="FG681">
        <v>1955.102962962963</v>
      </c>
      <c r="FH681">
        <v>39.9</v>
      </c>
      <c r="FI681">
        <v>0</v>
      </c>
      <c r="FJ681">
        <v>1758828283.8</v>
      </c>
      <c r="FK681">
        <v>0</v>
      </c>
      <c r="FL681">
        <v>260.6030769230769</v>
      </c>
      <c r="FM681">
        <v>0.08923078626792194</v>
      </c>
      <c r="FN681">
        <v>-3.608888949820822</v>
      </c>
      <c r="FO681">
        <v>5313.420769230769</v>
      </c>
      <c r="FP681">
        <v>15</v>
      </c>
      <c r="FQ681">
        <v>0</v>
      </c>
      <c r="FR681" t="s">
        <v>441</v>
      </c>
      <c r="FS681">
        <v>1747247426.5</v>
      </c>
      <c r="FT681">
        <v>1747247420.5</v>
      </c>
      <c r="FU681">
        <v>0</v>
      </c>
      <c r="FV681">
        <v>1.027</v>
      </c>
      <c r="FW681">
        <v>0.031</v>
      </c>
      <c r="FX681">
        <v>0.02</v>
      </c>
      <c r="FY681">
        <v>0.05</v>
      </c>
      <c r="FZ681">
        <v>420</v>
      </c>
      <c r="GA681">
        <v>16</v>
      </c>
      <c r="GB681">
        <v>0.01</v>
      </c>
      <c r="GC681">
        <v>0.1</v>
      </c>
      <c r="GD681">
        <v>-33.93386097560976</v>
      </c>
      <c r="GE681">
        <v>-1.495467595818843</v>
      </c>
      <c r="GF681">
        <v>0.2284404793889176</v>
      </c>
      <c r="GG681">
        <v>0</v>
      </c>
      <c r="GH681">
        <v>260.6339117647059</v>
      </c>
      <c r="GI681">
        <v>-0.352192507116428</v>
      </c>
      <c r="GJ681">
        <v>0.2107520661607008</v>
      </c>
      <c r="GK681">
        <v>-1</v>
      </c>
      <c r="GL681">
        <v>0.5891325609756097</v>
      </c>
      <c r="GM681">
        <v>0.04876151916376224</v>
      </c>
      <c r="GN681">
        <v>0.005626118924153759</v>
      </c>
      <c r="GO681">
        <v>1</v>
      </c>
      <c r="GP681">
        <v>1</v>
      </c>
      <c r="GQ681">
        <v>2</v>
      </c>
      <c r="GR681" t="s">
        <v>442</v>
      </c>
      <c r="GS681">
        <v>3.13584</v>
      </c>
      <c r="GT681">
        <v>2.68914</v>
      </c>
      <c r="GU681">
        <v>0.217171</v>
      </c>
      <c r="GV681">
        <v>0.218174</v>
      </c>
      <c r="GW681">
        <v>0.103196</v>
      </c>
      <c r="GX681">
        <v>0.100025</v>
      </c>
      <c r="GY681">
        <v>24887.7</v>
      </c>
      <c r="GZ681">
        <v>24904.5</v>
      </c>
      <c r="HA681">
        <v>29553.1</v>
      </c>
      <c r="HB681">
        <v>29437.4</v>
      </c>
      <c r="HC681">
        <v>35015.3</v>
      </c>
      <c r="HD681">
        <v>35091.9</v>
      </c>
      <c r="HE681">
        <v>41584</v>
      </c>
      <c r="HF681">
        <v>41822.9</v>
      </c>
      <c r="HG681">
        <v>1.92852</v>
      </c>
      <c r="HH681">
        <v>1.89263</v>
      </c>
      <c r="HI681">
        <v>0.114776</v>
      </c>
      <c r="HJ681">
        <v>0</v>
      </c>
      <c r="HK681">
        <v>28.1418</v>
      </c>
      <c r="HL681">
        <v>999.9</v>
      </c>
      <c r="HM681">
        <v>52.9</v>
      </c>
      <c r="HN681">
        <v>31.1</v>
      </c>
      <c r="HO681">
        <v>26.3868</v>
      </c>
      <c r="HP681">
        <v>62.0589</v>
      </c>
      <c r="HQ681">
        <v>25.7572</v>
      </c>
      <c r="HR681">
        <v>1</v>
      </c>
      <c r="HS681">
        <v>0.0571646</v>
      </c>
      <c r="HT681">
        <v>-0.18171</v>
      </c>
      <c r="HU681">
        <v>20.3414</v>
      </c>
      <c r="HV681">
        <v>5.21699</v>
      </c>
      <c r="HW681">
        <v>12.0119</v>
      </c>
      <c r="HX681">
        <v>4.98905</v>
      </c>
      <c r="HY681">
        <v>3.28808</v>
      </c>
      <c r="HZ681">
        <v>9999</v>
      </c>
      <c r="IA681">
        <v>9999</v>
      </c>
      <c r="IB681">
        <v>9999</v>
      </c>
      <c r="IC681">
        <v>7.6</v>
      </c>
      <c r="ID681">
        <v>1.86757</v>
      </c>
      <c r="IE681">
        <v>1.86676</v>
      </c>
      <c r="IF681">
        <v>1.86603</v>
      </c>
      <c r="IG681">
        <v>1.866</v>
      </c>
      <c r="IH681">
        <v>1.86785</v>
      </c>
      <c r="II681">
        <v>1.87027</v>
      </c>
      <c r="IJ681">
        <v>1.86893</v>
      </c>
      <c r="IK681">
        <v>1.87042</v>
      </c>
      <c r="IL681">
        <v>0</v>
      </c>
      <c r="IM681">
        <v>0</v>
      </c>
      <c r="IN681">
        <v>0</v>
      </c>
      <c r="IO681">
        <v>0</v>
      </c>
      <c r="IP681" t="s">
        <v>443</v>
      </c>
      <c r="IQ681" t="s">
        <v>444</v>
      </c>
      <c r="IR681" t="s">
        <v>445</v>
      </c>
      <c r="IS681" t="s">
        <v>445</v>
      </c>
      <c r="IT681" t="s">
        <v>445</v>
      </c>
      <c r="IU681" t="s">
        <v>445</v>
      </c>
      <c r="IV681">
        <v>0</v>
      </c>
      <c r="IW681">
        <v>100</v>
      </c>
      <c r="IX681">
        <v>100</v>
      </c>
      <c r="IY681">
        <v>-1.43</v>
      </c>
      <c r="IZ681">
        <v>0.1165</v>
      </c>
      <c r="JA681">
        <v>-0.08430758455233166</v>
      </c>
      <c r="JB681">
        <v>-0.0005046786976645747</v>
      </c>
      <c r="JC681">
        <v>-2.788243218172637E-07</v>
      </c>
      <c r="JD681">
        <v>-1.458253586176284E-11</v>
      </c>
      <c r="JE681">
        <v>-0.06436460862781151</v>
      </c>
      <c r="JF681">
        <v>-0.004978686969522418</v>
      </c>
      <c r="JG681">
        <v>0.0008967905392753483</v>
      </c>
      <c r="JH681">
        <v>-1.433903952826167E-05</v>
      </c>
      <c r="JI681">
        <v>4</v>
      </c>
      <c r="JJ681">
        <v>2332</v>
      </c>
      <c r="JK681">
        <v>1</v>
      </c>
      <c r="JL681">
        <v>26</v>
      </c>
      <c r="JM681">
        <v>193014.3</v>
      </c>
      <c r="JN681">
        <v>193014.4</v>
      </c>
      <c r="JO681">
        <v>2.85645</v>
      </c>
      <c r="JP681">
        <v>2.23755</v>
      </c>
      <c r="JQ681">
        <v>1.39648</v>
      </c>
      <c r="JR681">
        <v>2.34497</v>
      </c>
      <c r="JS681">
        <v>1.49536</v>
      </c>
      <c r="JT681">
        <v>2.53784</v>
      </c>
      <c r="JU681">
        <v>36.4343</v>
      </c>
      <c r="JV681">
        <v>24.0525</v>
      </c>
      <c r="JW681">
        <v>18</v>
      </c>
      <c r="JX681">
        <v>489.862</v>
      </c>
      <c r="JY681">
        <v>457.301</v>
      </c>
      <c r="JZ681">
        <v>27.6912</v>
      </c>
      <c r="KA681">
        <v>28.3227</v>
      </c>
      <c r="KB681">
        <v>30.0003</v>
      </c>
      <c r="KC681">
        <v>28.1884</v>
      </c>
      <c r="KD681">
        <v>28.1223</v>
      </c>
      <c r="KE681">
        <v>57.1944</v>
      </c>
      <c r="KF681">
        <v>23.1574</v>
      </c>
      <c r="KG681">
        <v>81.7264</v>
      </c>
      <c r="KH681">
        <v>27.6822</v>
      </c>
      <c r="KI681">
        <v>1489.67</v>
      </c>
      <c r="KJ681">
        <v>22.168</v>
      </c>
      <c r="KK681">
        <v>101</v>
      </c>
      <c r="KL681">
        <v>100.569</v>
      </c>
    </row>
    <row r="682" spans="1:298">
      <c r="A682">
        <v>666</v>
      </c>
      <c r="B682">
        <v>1758828287.5</v>
      </c>
      <c r="C682">
        <v>15252.40000009537</v>
      </c>
      <c r="D682" t="s">
        <v>1782</v>
      </c>
      <c r="E682" t="s">
        <v>1783</v>
      </c>
      <c r="F682">
        <v>5</v>
      </c>
      <c r="G682" t="s">
        <v>1605</v>
      </c>
      <c r="H682" t="s">
        <v>437</v>
      </c>
      <c r="I682" t="s">
        <v>438</v>
      </c>
      <c r="J682">
        <v>1758828279.714286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1510.293044662792</v>
      </c>
      <c r="AL682">
        <v>1485.221878787878</v>
      </c>
      <c r="AM682">
        <v>3.383122084565994</v>
      </c>
      <c r="AN682">
        <v>65.06514289948227</v>
      </c>
      <c r="AO682">
        <f>(AQ682 - AP682 + DZ682*1E3/(8.314*(EB682+273.15)) * AS682/DY682 * AR682) * DY682/(100*DM682) * 1000/(1000 - AQ682)</f>
        <v>0</v>
      </c>
      <c r="AP682">
        <v>22.18778898794421</v>
      </c>
      <c r="AQ682">
        <v>22.77871272727272</v>
      </c>
      <c r="AR682">
        <v>-5.888681713949346E-05</v>
      </c>
      <c r="AS682">
        <v>107.7905059433307</v>
      </c>
      <c r="AT682">
        <v>0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439</v>
      </c>
      <c r="AZ682" t="s">
        <v>439</v>
      </c>
      <c r="BA682">
        <v>0</v>
      </c>
      <c r="BB682">
        <v>0</v>
      </c>
      <c r="BC682">
        <f>1-BA682/BB682</f>
        <v>0</v>
      </c>
      <c r="BD682">
        <v>0</v>
      </c>
      <c r="BE682" t="s">
        <v>439</v>
      </c>
      <c r="BF682" t="s">
        <v>439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439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1.91</v>
      </c>
      <c r="DN682">
        <v>0.5</v>
      </c>
      <c r="DO682" t="s">
        <v>440</v>
      </c>
      <c r="DP682">
        <v>2</v>
      </c>
      <c r="DQ682" t="b">
        <v>1</v>
      </c>
      <c r="DR682">
        <v>1758828279.714286</v>
      </c>
      <c r="DS682">
        <v>1427.1</v>
      </c>
      <c r="DT682">
        <v>1461.150357142857</v>
      </c>
      <c r="DU682">
        <v>22.78121071428571</v>
      </c>
      <c r="DV682">
        <v>22.18863571428571</v>
      </c>
      <c r="DW682">
        <v>1428.516428571429</v>
      </c>
      <c r="DX682">
        <v>22.66469285714286</v>
      </c>
      <c r="DY682">
        <v>499.9995357142857</v>
      </c>
      <c r="DZ682">
        <v>90.97261071428571</v>
      </c>
      <c r="EA682">
        <v>0.02880602857142857</v>
      </c>
      <c r="EB682">
        <v>29.458425</v>
      </c>
      <c r="EC682">
        <v>30.0146</v>
      </c>
      <c r="ED682">
        <v>999.9000000000002</v>
      </c>
      <c r="EE682">
        <v>0</v>
      </c>
      <c r="EF682">
        <v>0</v>
      </c>
      <c r="EG682">
        <v>9996.76607142857</v>
      </c>
      <c r="EH682">
        <v>0</v>
      </c>
      <c r="EI682">
        <v>11.635</v>
      </c>
      <c r="EJ682">
        <v>-34.04958571428572</v>
      </c>
      <c r="EK682">
        <v>1460.369285714286</v>
      </c>
      <c r="EL682">
        <v>1494.306785714286</v>
      </c>
      <c r="EM682">
        <v>0.5925841428571429</v>
      </c>
      <c r="EN682">
        <v>1461.150357142857</v>
      </c>
      <c r="EO682">
        <v>22.18863571428571</v>
      </c>
      <c r="EP682">
        <v>2.072466785714286</v>
      </c>
      <c r="EQ682">
        <v>2.018558214285715</v>
      </c>
      <c r="ER682">
        <v>18.009125</v>
      </c>
      <c r="ES682">
        <v>17.59066071428571</v>
      </c>
      <c r="ET682">
        <v>2000.003214285714</v>
      </c>
      <c r="EU682">
        <v>0.9800004999999999</v>
      </c>
      <c r="EV682">
        <v>0.01999945</v>
      </c>
      <c r="EW682">
        <v>0</v>
      </c>
      <c r="EX682">
        <v>260.5907857142857</v>
      </c>
      <c r="EY682">
        <v>5.00097</v>
      </c>
      <c r="EZ682">
        <v>5313.2825</v>
      </c>
      <c r="FA682">
        <v>16707.60714285714</v>
      </c>
      <c r="FB682">
        <v>40.375</v>
      </c>
      <c r="FC682">
        <v>40.73200000000001</v>
      </c>
      <c r="FD682">
        <v>40.3097857142857</v>
      </c>
      <c r="FE682">
        <v>40.348</v>
      </c>
      <c r="FF682">
        <v>40.93257142857142</v>
      </c>
      <c r="FG682">
        <v>1955.103214285714</v>
      </c>
      <c r="FH682">
        <v>39.9</v>
      </c>
      <c r="FI682">
        <v>0</v>
      </c>
      <c r="FJ682">
        <v>1758828288.6</v>
      </c>
      <c r="FK682">
        <v>0</v>
      </c>
      <c r="FL682">
        <v>260.6022307692308</v>
      </c>
      <c r="FM682">
        <v>0.3063247862885974</v>
      </c>
      <c r="FN682">
        <v>-2.469059871194606</v>
      </c>
      <c r="FO682">
        <v>5313.258461538461</v>
      </c>
      <c r="FP682">
        <v>15</v>
      </c>
      <c r="FQ682">
        <v>0</v>
      </c>
      <c r="FR682" t="s">
        <v>441</v>
      </c>
      <c r="FS682">
        <v>1747247426.5</v>
      </c>
      <c r="FT682">
        <v>1747247420.5</v>
      </c>
      <c r="FU682">
        <v>0</v>
      </c>
      <c r="FV682">
        <v>1.027</v>
      </c>
      <c r="FW682">
        <v>0.031</v>
      </c>
      <c r="FX682">
        <v>0.02</v>
      </c>
      <c r="FY682">
        <v>0.05</v>
      </c>
      <c r="FZ682">
        <v>420</v>
      </c>
      <c r="GA682">
        <v>16</v>
      </c>
      <c r="GB682">
        <v>0.01</v>
      </c>
      <c r="GC682">
        <v>0.1</v>
      </c>
      <c r="GD682">
        <v>-34.02223170731707</v>
      </c>
      <c r="GE682">
        <v>-0.5628815331009622</v>
      </c>
      <c r="GF682">
        <v>0.1768561789111039</v>
      </c>
      <c r="GG682">
        <v>0</v>
      </c>
      <c r="GH682">
        <v>260.599705882353</v>
      </c>
      <c r="GI682">
        <v>0.01106188398867571</v>
      </c>
      <c r="GJ682">
        <v>0.182631504500145</v>
      </c>
      <c r="GK682">
        <v>-1</v>
      </c>
      <c r="GL682">
        <v>0.5918849024390245</v>
      </c>
      <c r="GM682">
        <v>0.008833275261322772</v>
      </c>
      <c r="GN682">
        <v>0.001808002412108231</v>
      </c>
      <c r="GO682">
        <v>1</v>
      </c>
      <c r="GP682">
        <v>1</v>
      </c>
      <c r="GQ682">
        <v>2</v>
      </c>
      <c r="GR682" t="s">
        <v>442</v>
      </c>
      <c r="GS682">
        <v>3.13596</v>
      </c>
      <c r="GT682">
        <v>2.68952</v>
      </c>
      <c r="GU682">
        <v>0.218701</v>
      </c>
      <c r="GV682">
        <v>0.219692</v>
      </c>
      <c r="GW682">
        <v>0.10319</v>
      </c>
      <c r="GX682">
        <v>0.100025</v>
      </c>
      <c r="GY682">
        <v>24839.4</v>
      </c>
      <c r="GZ682">
        <v>24856.3</v>
      </c>
      <c r="HA682">
        <v>29553.4</v>
      </c>
      <c r="HB682">
        <v>29437.6</v>
      </c>
      <c r="HC682">
        <v>35015.9</v>
      </c>
      <c r="HD682">
        <v>35092.1</v>
      </c>
      <c r="HE682">
        <v>41584.3</v>
      </c>
      <c r="HF682">
        <v>41823.2</v>
      </c>
      <c r="HG682">
        <v>1.92883</v>
      </c>
      <c r="HH682">
        <v>1.89268</v>
      </c>
      <c r="HI682">
        <v>0.113882</v>
      </c>
      <c r="HJ682">
        <v>0</v>
      </c>
      <c r="HK682">
        <v>28.1448</v>
      </c>
      <c r="HL682">
        <v>999.9</v>
      </c>
      <c r="HM682">
        <v>52.9</v>
      </c>
      <c r="HN682">
        <v>31.1</v>
      </c>
      <c r="HO682">
        <v>26.3848</v>
      </c>
      <c r="HP682">
        <v>61.9789</v>
      </c>
      <c r="HQ682">
        <v>25.7492</v>
      </c>
      <c r="HR682">
        <v>1</v>
      </c>
      <c r="HS682">
        <v>0.0574136</v>
      </c>
      <c r="HT682">
        <v>-0.173755</v>
      </c>
      <c r="HU682">
        <v>20.3413</v>
      </c>
      <c r="HV682">
        <v>5.21684</v>
      </c>
      <c r="HW682">
        <v>12.0119</v>
      </c>
      <c r="HX682">
        <v>4.9892</v>
      </c>
      <c r="HY682">
        <v>3.28783</v>
      </c>
      <c r="HZ682">
        <v>9999</v>
      </c>
      <c r="IA682">
        <v>9999</v>
      </c>
      <c r="IB682">
        <v>9999</v>
      </c>
      <c r="IC682">
        <v>7.6</v>
      </c>
      <c r="ID682">
        <v>1.8676</v>
      </c>
      <c r="IE682">
        <v>1.86675</v>
      </c>
      <c r="IF682">
        <v>1.86604</v>
      </c>
      <c r="IG682">
        <v>1.866</v>
      </c>
      <c r="IH682">
        <v>1.86786</v>
      </c>
      <c r="II682">
        <v>1.87027</v>
      </c>
      <c r="IJ682">
        <v>1.86894</v>
      </c>
      <c r="IK682">
        <v>1.87042</v>
      </c>
      <c r="IL682">
        <v>0</v>
      </c>
      <c r="IM682">
        <v>0</v>
      </c>
      <c r="IN682">
        <v>0</v>
      </c>
      <c r="IO682">
        <v>0</v>
      </c>
      <c r="IP682" t="s">
        <v>443</v>
      </c>
      <c r="IQ682" t="s">
        <v>444</v>
      </c>
      <c r="IR682" t="s">
        <v>445</v>
      </c>
      <c r="IS682" t="s">
        <v>445</v>
      </c>
      <c r="IT682" t="s">
        <v>445</v>
      </c>
      <c r="IU682" t="s">
        <v>445</v>
      </c>
      <c r="IV682">
        <v>0</v>
      </c>
      <c r="IW682">
        <v>100</v>
      </c>
      <c r="IX682">
        <v>100</v>
      </c>
      <c r="IY682">
        <v>-1.45</v>
      </c>
      <c r="IZ682">
        <v>0.1165</v>
      </c>
      <c r="JA682">
        <v>-0.08430758455233166</v>
      </c>
      <c r="JB682">
        <v>-0.0005046786976645747</v>
      </c>
      <c r="JC682">
        <v>-2.788243218172637E-07</v>
      </c>
      <c r="JD682">
        <v>-1.458253586176284E-11</v>
      </c>
      <c r="JE682">
        <v>-0.06436460862781151</v>
      </c>
      <c r="JF682">
        <v>-0.004978686969522418</v>
      </c>
      <c r="JG682">
        <v>0.0008967905392753483</v>
      </c>
      <c r="JH682">
        <v>-1.433903952826167E-05</v>
      </c>
      <c r="JI682">
        <v>4</v>
      </c>
      <c r="JJ682">
        <v>2332</v>
      </c>
      <c r="JK682">
        <v>1</v>
      </c>
      <c r="JL682">
        <v>26</v>
      </c>
      <c r="JM682">
        <v>193014.4</v>
      </c>
      <c r="JN682">
        <v>193014.5</v>
      </c>
      <c r="JO682">
        <v>2.88086</v>
      </c>
      <c r="JP682">
        <v>2.24121</v>
      </c>
      <c r="JQ682">
        <v>1.39648</v>
      </c>
      <c r="JR682">
        <v>2.34741</v>
      </c>
      <c r="JS682">
        <v>1.49536</v>
      </c>
      <c r="JT682">
        <v>2.52075</v>
      </c>
      <c r="JU682">
        <v>36.4343</v>
      </c>
      <c r="JV682">
        <v>24.0612</v>
      </c>
      <c r="JW682">
        <v>18</v>
      </c>
      <c r="JX682">
        <v>490.051</v>
      </c>
      <c r="JY682">
        <v>457.332</v>
      </c>
      <c r="JZ682">
        <v>27.6718</v>
      </c>
      <c r="KA682">
        <v>28.3227</v>
      </c>
      <c r="KB682">
        <v>30</v>
      </c>
      <c r="KC682">
        <v>28.1884</v>
      </c>
      <c r="KD682">
        <v>28.1223</v>
      </c>
      <c r="KE682">
        <v>57.665</v>
      </c>
      <c r="KF682">
        <v>23.1574</v>
      </c>
      <c r="KG682">
        <v>81.7264</v>
      </c>
      <c r="KH682">
        <v>27.6654</v>
      </c>
      <c r="KI682">
        <v>1503.03</v>
      </c>
      <c r="KJ682">
        <v>22.168</v>
      </c>
      <c r="KK682">
        <v>101.001</v>
      </c>
      <c r="KL682">
        <v>100.57</v>
      </c>
    </row>
    <row r="683" spans="1:298">
      <c r="A683">
        <v>667</v>
      </c>
      <c r="B683">
        <v>1758828292.5</v>
      </c>
      <c r="C683">
        <v>15257.40000009537</v>
      </c>
      <c r="D683" t="s">
        <v>1784</v>
      </c>
      <c r="E683" t="s">
        <v>1785</v>
      </c>
      <c r="F683">
        <v>5</v>
      </c>
      <c r="G683" t="s">
        <v>1605</v>
      </c>
      <c r="H683" t="s">
        <v>437</v>
      </c>
      <c r="I683" t="s">
        <v>438</v>
      </c>
      <c r="J683">
        <v>1758828285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1527.593774232556</v>
      </c>
      <c r="AL683">
        <v>1502.474606060606</v>
      </c>
      <c r="AM683">
        <v>3.441129977908606</v>
      </c>
      <c r="AN683">
        <v>65.06514289948227</v>
      </c>
      <c r="AO683">
        <f>(AQ683 - AP683 + DZ683*1E3/(8.314*(EB683+273.15)) * AS683/DY683 * AR683) * DY683/(100*DM683) * 1000/(1000 - AQ683)</f>
        <v>0</v>
      </c>
      <c r="AP683">
        <v>22.18910506671835</v>
      </c>
      <c r="AQ683">
        <v>22.77554787878787</v>
      </c>
      <c r="AR683">
        <v>-5.388213686138573E-05</v>
      </c>
      <c r="AS683">
        <v>107.7905059433307</v>
      </c>
      <c r="AT683">
        <v>0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439</v>
      </c>
      <c r="AZ683" t="s">
        <v>439</v>
      </c>
      <c r="BA683">
        <v>0</v>
      </c>
      <c r="BB683">
        <v>0</v>
      </c>
      <c r="BC683">
        <f>1-BA683/BB683</f>
        <v>0</v>
      </c>
      <c r="BD683">
        <v>0</v>
      </c>
      <c r="BE683" t="s">
        <v>439</v>
      </c>
      <c r="BF683" t="s">
        <v>439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439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1.91</v>
      </c>
      <c r="DN683">
        <v>0.5</v>
      </c>
      <c r="DO683" t="s">
        <v>440</v>
      </c>
      <c r="DP683">
        <v>2</v>
      </c>
      <c r="DQ683" t="b">
        <v>1</v>
      </c>
      <c r="DR683">
        <v>1758828285</v>
      </c>
      <c r="DS683">
        <v>1444.762962962963</v>
      </c>
      <c r="DT683">
        <v>1478.897777777778</v>
      </c>
      <c r="DU683">
        <v>22.77955185185185</v>
      </c>
      <c r="DV683">
        <v>22.18867037037037</v>
      </c>
      <c r="DW683">
        <v>1446.203703703704</v>
      </c>
      <c r="DX683">
        <v>22.66306666666667</v>
      </c>
      <c r="DY683">
        <v>500.0152592592593</v>
      </c>
      <c r="DZ683">
        <v>90.97147407407407</v>
      </c>
      <c r="EA683">
        <v>0.02887490740740741</v>
      </c>
      <c r="EB683">
        <v>29.45378888888888</v>
      </c>
      <c r="EC683">
        <v>30.0114037037037</v>
      </c>
      <c r="ED683">
        <v>999.9000000000001</v>
      </c>
      <c r="EE683">
        <v>0</v>
      </c>
      <c r="EF683">
        <v>0</v>
      </c>
      <c r="EG683">
        <v>9999.911111111111</v>
      </c>
      <c r="EH683">
        <v>0</v>
      </c>
      <c r="EI683">
        <v>11.635</v>
      </c>
      <c r="EJ683">
        <v>-34.13352222222223</v>
      </c>
      <c r="EK683">
        <v>1478.442222222222</v>
      </c>
      <c r="EL683">
        <v>1512.456296296296</v>
      </c>
      <c r="EM683">
        <v>0.5908931481481481</v>
      </c>
      <c r="EN683">
        <v>1478.897777777778</v>
      </c>
      <c r="EO683">
        <v>22.18867037037037</v>
      </c>
      <c r="EP683">
        <v>2.07229074074074</v>
      </c>
      <c r="EQ683">
        <v>2.018536296296296</v>
      </c>
      <c r="ER683">
        <v>18.00777037037037</v>
      </c>
      <c r="ES683">
        <v>17.59049259259259</v>
      </c>
      <c r="ET683">
        <v>2000.001481481481</v>
      </c>
      <c r="EU683">
        <v>0.9800005555555555</v>
      </c>
      <c r="EV683">
        <v>0.0199993962962963</v>
      </c>
      <c r="EW683">
        <v>0</v>
      </c>
      <c r="EX683">
        <v>260.6274444444444</v>
      </c>
      <c r="EY683">
        <v>5.00097</v>
      </c>
      <c r="EZ683">
        <v>5312.922222222222</v>
      </c>
      <c r="FA683">
        <v>16707.59259259259</v>
      </c>
      <c r="FB683">
        <v>40.375</v>
      </c>
      <c r="FC683">
        <v>40.73833333333333</v>
      </c>
      <c r="FD683">
        <v>40.31199999999999</v>
      </c>
      <c r="FE683">
        <v>40.35633333333333</v>
      </c>
      <c r="FF683">
        <v>40.9324074074074</v>
      </c>
      <c r="FG683">
        <v>1955.101481481481</v>
      </c>
      <c r="FH683">
        <v>39.9</v>
      </c>
      <c r="FI683">
        <v>0</v>
      </c>
      <c r="FJ683">
        <v>1758828294</v>
      </c>
      <c r="FK683">
        <v>0</v>
      </c>
      <c r="FL683">
        <v>260.62324</v>
      </c>
      <c r="FM683">
        <v>0.2082307602179019</v>
      </c>
      <c r="FN683">
        <v>-3.646923093177005</v>
      </c>
      <c r="FO683">
        <v>5312.842</v>
      </c>
      <c r="FP683">
        <v>15</v>
      </c>
      <c r="FQ683">
        <v>0</v>
      </c>
      <c r="FR683" t="s">
        <v>441</v>
      </c>
      <c r="FS683">
        <v>1747247426.5</v>
      </c>
      <c r="FT683">
        <v>1747247420.5</v>
      </c>
      <c r="FU683">
        <v>0</v>
      </c>
      <c r="FV683">
        <v>1.027</v>
      </c>
      <c r="FW683">
        <v>0.031</v>
      </c>
      <c r="FX683">
        <v>0.02</v>
      </c>
      <c r="FY683">
        <v>0.05</v>
      </c>
      <c r="FZ683">
        <v>420</v>
      </c>
      <c r="GA683">
        <v>16</v>
      </c>
      <c r="GB683">
        <v>0.01</v>
      </c>
      <c r="GC683">
        <v>0.1</v>
      </c>
      <c r="GD683">
        <v>-34.0574225</v>
      </c>
      <c r="GE683">
        <v>-0.6842465290806258</v>
      </c>
      <c r="GF683">
        <v>0.1738955124313165</v>
      </c>
      <c r="GG683">
        <v>0</v>
      </c>
      <c r="GH683">
        <v>260.6140294117646</v>
      </c>
      <c r="GI683">
        <v>0.2879297185768387</v>
      </c>
      <c r="GJ683">
        <v>0.2011785109115651</v>
      </c>
      <c r="GK683">
        <v>-1</v>
      </c>
      <c r="GL683">
        <v>0.59157055</v>
      </c>
      <c r="GM683">
        <v>-0.01874393245778698</v>
      </c>
      <c r="GN683">
        <v>0.002092637151419241</v>
      </c>
      <c r="GO683">
        <v>1</v>
      </c>
      <c r="GP683">
        <v>1</v>
      </c>
      <c r="GQ683">
        <v>2</v>
      </c>
      <c r="GR683" t="s">
        <v>442</v>
      </c>
      <c r="GS683">
        <v>3.13603</v>
      </c>
      <c r="GT683">
        <v>2.68901</v>
      </c>
      <c r="GU683">
        <v>0.22022</v>
      </c>
      <c r="GV683">
        <v>0.221143</v>
      </c>
      <c r="GW683">
        <v>0.103175</v>
      </c>
      <c r="GX683">
        <v>0.100017</v>
      </c>
      <c r="GY683">
        <v>24790.7</v>
      </c>
      <c r="GZ683">
        <v>24810.1</v>
      </c>
      <c r="HA683">
        <v>29553.1</v>
      </c>
      <c r="HB683">
        <v>29437.7</v>
      </c>
      <c r="HC683">
        <v>35016.2</v>
      </c>
      <c r="HD683">
        <v>35092.4</v>
      </c>
      <c r="HE683">
        <v>41584</v>
      </c>
      <c r="HF683">
        <v>41823.1</v>
      </c>
      <c r="HG683">
        <v>1.92903</v>
      </c>
      <c r="HH683">
        <v>1.89277</v>
      </c>
      <c r="HI683">
        <v>0.113994</v>
      </c>
      <c r="HJ683">
        <v>0</v>
      </c>
      <c r="HK683">
        <v>28.1461</v>
      </c>
      <c r="HL683">
        <v>999.9</v>
      </c>
      <c r="HM683">
        <v>52.9</v>
      </c>
      <c r="HN683">
        <v>31.1</v>
      </c>
      <c r="HO683">
        <v>26.3865</v>
      </c>
      <c r="HP683">
        <v>61.9889</v>
      </c>
      <c r="HQ683">
        <v>25.609</v>
      </c>
      <c r="HR683">
        <v>1</v>
      </c>
      <c r="HS683">
        <v>0.0574111</v>
      </c>
      <c r="HT683">
        <v>-0.215722</v>
      </c>
      <c r="HU683">
        <v>20.3414</v>
      </c>
      <c r="HV683">
        <v>5.21549</v>
      </c>
      <c r="HW683">
        <v>12.0113</v>
      </c>
      <c r="HX683">
        <v>4.98885</v>
      </c>
      <c r="HY683">
        <v>3.28778</v>
      </c>
      <c r="HZ683">
        <v>9999</v>
      </c>
      <c r="IA683">
        <v>9999</v>
      </c>
      <c r="IB683">
        <v>9999</v>
      </c>
      <c r="IC683">
        <v>7.6</v>
      </c>
      <c r="ID683">
        <v>1.8676</v>
      </c>
      <c r="IE683">
        <v>1.86674</v>
      </c>
      <c r="IF683">
        <v>1.86603</v>
      </c>
      <c r="IG683">
        <v>1.866</v>
      </c>
      <c r="IH683">
        <v>1.8679</v>
      </c>
      <c r="II683">
        <v>1.87027</v>
      </c>
      <c r="IJ683">
        <v>1.86893</v>
      </c>
      <c r="IK683">
        <v>1.87043</v>
      </c>
      <c r="IL683">
        <v>0</v>
      </c>
      <c r="IM683">
        <v>0</v>
      </c>
      <c r="IN683">
        <v>0</v>
      </c>
      <c r="IO683">
        <v>0</v>
      </c>
      <c r="IP683" t="s">
        <v>443</v>
      </c>
      <c r="IQ683" t="s">
        <v>444</v>
      </c>
      <c r="IR683" t="s">
        <v>445</v>
      </c>
      <c r="IS683" t="s">
        <v>445</v>
      </c>
      <c r="IT683" t="s">
        <v>445</v>
      </c>
      <c r="IU683" t="s">
        <v>445</v>
      </c>
      <c r="IV683">
        <v>0</v>
      </c>
      <c r="IW683">
        <v>100</v>
      </c>
      <c r="IX683">
        <v>100</v>
      </c>
      <c r="IY683">
        <v>-1.48</v>
      </c>
      <c r="IZ683">
        <v>0.1165</v>
      </c>
      <c r="JA683">
        <v>-0.08430758455233166</v>
      </c>
      <c r="JB683">
        <v>-0.0005046786976645747</v>
      </c>
      <c r="JC683">
        <v>-2.788243218172637E-07</v>
      </c>
      <c r="JD683">
        <v>-1.458253586176284E-11</v>
      </c>
      <c r="JE683">
        <v>-0.06436460862781151</v>
      </c>
      <c r="JF683">
        <v>-0.004978686969522418</v>
      </c>
      <c r="JG683">
        <v>0.0008967905392753483</v>
      </c>
      <c r="JH683">
        <v>-1.433903952826167E-05</v>
      </c>
      <c r="JI683">
        <v>4</v>
      </c>
      <c r="JJ683">
        <v>2332</v>
      </c>
      <c r="JK683">
        <v>1</v>
      </c>
      <c r="JL683">
        <v>26</v>
      </c>
      <c r="JM683">
        <v>193014.4</v>
      </c>
      <c r="JN683">
        <v>193014.5</v>
      </c>
      <c r="JO683">
        <v>2.90771</v>
      </c>
      <c r="JP683">
        <v>2.22168</v>
      </c>
      <c r="JQ683">
        <v>1.39648</v>
      </c>
      <c r="JR683">
        <v>2.34375</v>
      </c>
      <c r="JS683">
        <v>1.49536</v>
      </c>
      <c r="JT683">
        <v>2.71606</v>
      </c>
      <c r="JU683">
        <v>36.4343</v>
      </c>
      <c r="JV683">
        <v>24.07</v>
      </c>
      <c r="JW683">
        <v>18</v>
      </c>
      <c r="JX683">
        <v>490.178</v>
      </c>
      <c r="JY683">
        <v>457.395</v>
      </c>
      <c r="JZ683">
        <v>27.6584</v>
      </c>
      <c r="KA683">
        <v>28.3245</v>
      </c>
      <c r="KB683">
        <v>30.0002</v>
      </c>
      <c r="KC683">
        <v>28.1884</v>
      </c>
      <c r="KD683">
        <v>28.1223</v>
      </c>
      <c r="KE683">
        <v>58.2271</v>
      </c>
      <c r="KF683">
        <v>23.1574</v>
      </c>
      <c r="KG683">
        <v>81.7264</v>
      </c>
      <c r="KH683">
        <v>27.6619</v>
      </c>
      <c r="KI683">
        <v>1523.14</v>
      </c>
      <c r="KJ683">
        <v>22.168</v>
      </c>
      <c r="KK683">
        <v>101</v>
      </c>
      <c r="KL683">
        <v>100.57</v>
      </c>
    </row>
    <row r="684" spans="1:298">
      <c r="A684">
        <v>668</v>
      </c>
      <c r="B684">
        <v>1758828297.5</v>
      </c>
      <c r="C684">
        <v>15262.40000009537</v>
      </c>
      <c r="D684" t="s">
        <v>1786</v>
      </c>
      <c r="E684" t="s">
        <v>1787</v>
      </c>
      <c r="F684">
        <v>5</v>
      </c>
      <c r="G684" t="s">
        <v>1605</v>
      </c>
      <c r="H684" t="s">
        <v>437</v>
      </c>
      <c r="I684" t="s">
        <v>438</v>
      </c>
      <c r="J684">
        <v>1758828289.714286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1544.476868316347</v>
      </c>
      <c r="AL684">
        <v>1519.438424242424</v>
      </c>
      <c r="AM684">
        <v>3.394483916183377</v>
      </c>
      <c r="AN684">
        <v>65.06514289948227</v>
      </c>
      <c r="AO684">
        <f>(AQ684 - AP684 + DZ684*1E3/(8.314*(EB684+273.15)) * AS684/DY684 * AR684) * DY684/(100*DM684) * 1000/(1000 - AQ684)</f>
        <v>0</v>
      </c>
      <c r="AP684">
        <v>22.18692712761151</v>
      </c>
      <c r="AQ684">
        <v>22.77499757575758</v>
      </c>
      <c r="AR684">
        <v>-2.295973599475716E-05</v>
      </c>
      <c r="AS684">
        <v>107.7905059433307</v>
      </c>
      <c r="AT684">
        <v>0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439</v>
      </c>
      <c r="AZ684" t="s">
        <v>439</v>
      </c>
      <c r="BA684">
        <v>0</v>
      </c>
      <c r="BB684">
        <v>0</v>
      </c>
      <c r="BC684">
        <f>1-BA684/BB684</f>
        <v>0</v>
      </c>
      <c r="BD684">
        <v>0</v>
      </c>
      <c r="BE684" t="s">
        <v>439</v>
      </c>
      <c r="BF684" t="s">
        <v>439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439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1.91</v>
      </c>
      <c r="DN684">
        <v>0.5</v>
      </c>
      <c r="DO684" t="s">
        <v>440</v>
      </c>
      <c r="DP684">
        <v>2</v>
      </c>
      <c r="DQ684" t="b">
        <v>1</v>
      </c>
      <c r="DR684">
        <v>1758828289.714286</v>
      </c>
      <c r="DS684">
        <v>1460.533571428571</v>
      </c>
      <c r="DT684">
        <v>1494.627857142857</v>
      </c>
      <c r="DU684">
        <v>22.77769285714286</v>
      </c>
      <c r="DV684">
        <v>22.188075</v>
      </c>
      <c r="DW684">
        <v>1461.996785714286</v>
      </c>
      <c r="DX684">
        <v>22.66123214285714</v>
      </c>
      <c r="DY684">
        <v>500.0050714285715</v>
      </c>
      <c r="DZ684">
        <v>90.96946785714286</v>
      </c>
      <c r="EA684">
        <v>0.02895524285714286</v>
      </c>
      <c r="EB684">
        <v>29.44988214285714</v>
      </c>
      <c r="EC684">
        <v>30.00484642857143</v>
      </c>
      <c r="ED684">
        <v>999.9000000000002</v>
      </c>
      <c r="EE684">
        <v>0</v>
      </c>
      <c r="EF684">
        <v>0</v>
      </c>
      <c r="EG684">
        <v>9999.553214285716</v>
      </c>
      <c r="EH684">
        <v>0</v>
      </c>
      <c r="EI684">
        <v>11.635</v>
      </c>
      <c r="EJ684">
        <v>-34.093575</v>
      </c>
      <c r="EK684">
        <v>1494.577142857143</v>
      </c>
      <c r="EL684">
        <v>1528.542142857143</v>
      </c>
      <c r="EM684">
        <v>0.5896281428571427</v>
      </c>
      <c r="EN684">
        <v>1494.627857142857</v>
      </c>
      <c r="EO684">
        <v>22.188075</v>
      </c>
      <c r="EP684">
        <v>2.072075714285714</v>
      </c>
      <c r="EQ684">
        <v>2.018438214285714</v>
      </c>
      <c r="ER684">
        <v>18.00612142857143</v>
      </c>
      <c r="ES684">
        <v>17.58971785714285</v>
      </c>
      <c r="ET684">
        <v>1999.993214285714</v>
      </c>
      <c r="EU684">
        <v>0.9800004999999999</v>
      </c>
      <c r="EV684">
        <v>0.01999945</v>
      </c>
      <c r="EW684">
        <v>0</v>
      </c>
      <c r="EX684">
        <v>260.6341071428571</v>
      </c>
      <c r="EY684">
        <v>5.00097</v>
      </c>
      <c r="EZ684">
        <v>5312.721071428573</v>
      </c>
      <c r="FA684">
        <v>16707.51428571429</v>
      </c>
      <c r="FB684">
        <v>40.375</v>
      </c>
      <c r="FC684">
        <v>40.72974999999999</v>
      </c>
      <c r="FD684">
        <v>40.31199999999999</v>
      </c>
      <c r="FE684">
        <v>40.35025</v>
      </c>
      <c r="FF684">
        <v>40.9347857142857</v>
      </c>
      <c r="FG684">
        <v>1955.093214285714</v>
      </c>
      <c r="FH684">
        <v>39.9</v>
      </c>
      <c r="FI684">
        <v>0</v>
      </c>
      <c r="FJ684">
        <v>1758828298.8</v>
      </c>
      <c r="FK684">
        <v>0</v>
      </c>
      <c r="FL684">
        <v>260.61816</v>
      </c>
      <c r="FM684">
        <v>0.09184614858710496</v>
      </c>
      <c r="FN684">
        <v>-3.539999980310498</v>
      </c>
      <c r="FO684">
        <v>5312.668</v>
      </c>
      <c r="FP684">
        <v>15</v>
      </c>
      <c r="FQ684">
        <v>0</v>
      </c>
      <c r="FR684" t="s">
        <v>441</v>
      </c>
      <c r="FS684">
        <v>1747247426.5</v>
      </c>
      <c r="FT684">
        <v>1747247420.5</v>
      </c>
      <c r="FU684">
        <v>0</v>
      </c>
      <c r="FV684">
        <v>1.027</v>
      </c>
      <c r="FW684">
        <v>0.031</v>
      </c>
      <c r="FX684">
        <v>0.02</v>
      </c>
      <c r="FY684">
        <v>0.05</v>
      </c>
      <c r="FZ684">
        <v>420</v>
      </c>
      <c r="GA684">
        <v>16</v>
      </c>
      <c r="GB684">
        <v>0.01</v>
      </c>
      <c r="GC684">
        <v>0.1</v>
      </c>
      <c r="GD684">
        <v>-34.09055000000001</v>
      </c>
      <c r="GE684">
        <v>0.2306881801126016</v>
      </c>
      <c r="GF684">
        <v>0.165443789547991</v>
      </c>
      <c r="GG684">
        <v>0</v>
      </c>
      <c r="GH684">
        <v>260.5944705882353</v>
      </c>
      <c r="GI684">
        <v>0.05240641306760065</v>
      </c>
      <c r="GJ684">
        <v>0.2104502505545575</v>
      </c>
      <c r="GK684">
        <v>-1</v>
      </c>
      <c r="GL684">
        <v>0.5908256750000001</v>
      </c>
      <c r="GM684">
        <v>-0.02013866791744974</v>
      </c>
      <c r="GN684">
        <v>0.002157743756653008</v>
      </c>
      <c r="GO684">
        <v>1</v>
      </c>
      <c r="GP684">
        <v>1</v>
      </c>
      <c r="GQ684">
        <v>2</v>
      </c>
      <c r="GR684" t="s">
        <v>442</v>
      </c>
      <c r="GS684">
        <v>3.13602</v>
      </c>
      <c r="GT684">
        <v>2.68904</v>
      </c>
      <c r="GU684">
        <v>0.221715</v>
      </c>
      <c r="GV684">
        <v>0.22266</v>
      </c>
      <c r="GW684">
        <v>0.103166</v>
      </c>
      <c r="GX684">
        <v>0.100013</v>
      </c>
      <c r="GY684">
        <v>24743.3</v>
      </c>
      <c r="GZ684">
        <v>24761.7</v>
      </c>
      <c r="HA684">
        <v>29553.2</v>
      </c>
      <c r="HB684">
        <v>29437.6</v>
      </c>
      <c r="HC684">
        <v>35016.6</v>
      </c>
      <c r="HD684">
        <v>35092.6</v>
      </c>
      <c r="HE684">
        <v>41584</v>
      </c>
      <c r="HF684">
        <v>41823.2</v>
      </c>
      <c r="HG684">
        <v>1.92875</v>
      </c>
      <c r="HH684">
        <v>1.89263</v>
      </c>
      <c r="HI684">
        <v>0.113621</v>
      </c>
      <c r="HJ684">
        <v>0</v>
      </c>
      <c r="HK684">
        <v>28.1461</v>
      </c>
      <c r="HL684">
        <v>999.9</v>
      </c>
      <c r="HM684">
        <v>52.9</v>
      </c>
      <c r="HN684">
        <v>31.1</v>
      </c>
      <c r="HO684">
        <v>26.3854</v>
      </c>
      <c r="HP684">
        <v>62.1189</v>
      </c>
      <c r="HQ684">
        <v>25.613</v>
      </c>
      <c r="HR684">
        <v>1</v>
      </c>
      <c r="HS684">
        <v>0.0574339</v>
      </c>
      <c r="HT684">
        <v>-0.224483</v>
      </c>
      <c r="HU684">
        <v>20.3415</v>
      </c>
      <c r="HV684">
        <v>5.21654</v>
      </c>
      <c r="HW684">
        <v>12.0117</v>
      </c>
      <c r="HX684">
        <v>4.9894</v>
      </c>
      <c r="HY684">
        <v>3.28803</v>
      </c>
      <c r="HZ684">
        <v>9999</v>
      </c>
      <c r="IA684">
        <v>9999</v>
      </c>
      <c r="IB684">
        <v>9999</v>
      </c>
      <c r="IC684">
        <v>7.6</v>
      </c>
      <c r="ID684">
        <v>1.86758</v>
      </c>
      <c r="IE684">
        <v>1.86675</v>
      </c>
      <c r="IF684">
        <v>1.86603</v>
      </c>
      <c r="IG684">
        <v>1.866</v>
      </c>
      <c r="IH684">
        <v>1.86788</v>
      </c>
      <c r="II684">
        <v>1.87029</v>
      </c>
      <c r="IJ684">
        <v>1.86893</v>
      </c>
      <c r="IK684">
        <v>1.87042</v>
      </c>
      <c r="IL684">
        <v>0</v>
      </c>
      <c r="IM684">
        <v>0</v>
      </c>
      <c r="IN684">
        <v>0</v>
      </c>
      <c r="IO684">
        <v>0</v>
      </c>
      <c r="IP684" t="s">
        <v>443</v>
      </c>
      <c r="IQ684" t="s">
        <v>444</v>
      </c>
      <c r="IR684" t="s">
        <v>445</v>
      </c>
      <c r="IS684" t="s">
        <v>445</v>
      </c>
      <c r="IT684" t="s">
        <v>445</v>
      </c>
      <c r="IU684" t="s">
        <v>445</v>
      </c>
      <c r="IV684">
        <v>0</v>
      </c>
      <c r="IW684">
        <v>100</v>
      </c>
      <c r="IX684">
        <v>100</v>
      </c>
      <c r="IY684">
        <v>-1.5</v>
      </c>
      <c r="IZ684">
        <v>0.1164</v>
      </c>
      <c r="JA684">
        <v>-0.08430758455233166</v>
      </c>
      <c r="JB684">
        <v>-0.0005046786976645747</v>
      </c>
      <c r="JC684">
        <v>-2.788243218172637E-07</v>
      </c>
      <c r="JD684">
        <v>-1.458253586176284E-11</v>
      </c>
      <c r="JE684">
        <v>-0.06436460862781151</v>
      </c>
      <c r="JF684">
        <v>-0.004978686969522418</v>
      </c>
      <c r="JG684">
        <v>0.0008967905392753483</v>
      </c>
      <c r="JH684">
        <v>-1.433903952826167E-05</v>
      </c>
      <c r="JI684">
        <v>4</v>
      </c>
      <c r="JJ684">
        <v>2332</v>
      </c>
      <c r="JK684">
        <v>1</v>
      </c>
      <c r="JL684">
        <v>26</v>
      </c>
      <c r="JM684">
        <v>193014.5</v>
      </c>
      <c r="JN684">
        <v>193014.6</v>
      </c>
      <c r="JO684">
        <v>2.93091</v>
      </c>
      <c r="JP684">
        <v>2.23022</v>
      </c>
      <c r="JQ684">
        <v>1.39648</v>
      </c>
      <c r="JR684">
        <v>2.34619</v>
      </c>
      <c r="JS684">
        <v>1.49536</v>
      </c>
      <c r="JT684">
        <v>2.62939</v>
      </c>
      <c r="JU684">
        <v>36.4343</v>
      </c>
      <c r="JV684">
        <v>24.07</v>
      </c>
      <c r="JW684">
        <v>18</v>
      </c>
      <c r="JX684">
        <v>490.004</v>
      </c>
      <c r="JY684">
        <v>457.301</v>
      </c>
      <c r="JZ684">
        <v>27.6547</v>
      </c>
      <c r="KA684">
        <v>28.3251</v>
      </c>
      <c r="KB684">
        <v>30</v>
      </c>
      <c r="KC684">
        <v>28.1884</v>
      </c>
      <c r="KD684">
        <v>28.1223</v>
      </c>
      <c r="KE684">
        <v>58.6928</v>
      </c>
      <c r="KF684">
        <v>23.1574</v>
      </c>
      <c r="KG684">
        <v>81.7264</v>
      </c>
      <c r="KH684">
        <v>27.6561</v>
      </c>
      <c r="KI684">
        <v>1536.58</v>
      </c>
      <c r="KJ684">
        <v>22.168</v>
      </c>
      <c r="KK684">
        <v>101</v>
      </c>
      <c r="KL684">
        <v>100.57</v>
      </c>
    </row>
    <row r="685" spans="1:298">
      <c r="A685">
        <v>669</v>
      </c>
      <c r="B685">
        <v>1758828302</v>
      </c>
      <c r="C685">
        <v>15266.90000009537</v>
      </c>
      <c r="D685" t="s">
        <v>1788</v>
      </c>
      <c r="E685" t="s">
        <v>1789</v>
      </c>
      <c r="F685">
        <v>5</v>
      </c>
      <c r="G685" t="s">
        <v>1605</v>
      </c>
      <c r="H685" t="s">
        <v>437</v>
      </c>
      <c r="I685" t="s">
        <v>438</v>
      </c>
      <c r="J685">
        <v>1758828294.160714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1560.061939197709</v>
      </c>
      <c r="AL685">
        <v>1534.867757575757</v>
      </c>
      <c r="AM685">
        <v>3.431869824003826</v>
      </c>
      <c r="AN685">
        <v>65.06514289948227</v>
      </c>
      <c r="AO685">
        <f>(AQ685 - AP685 + DZ685*1E3/(8.314*(EB685+273.15)) * AS685/DY685 * AR685) * DY685/(100*DM685) * 1000/(1000 - AQ685)</f>
        <v>0</v>
      </c>
      <c r="AP685">
        <v>22.18796388229758</v>
      </c>
      <c r="AQ685">
        <v>22.77104242424243</v>
      </c>
      <c r="AR685">
        <v>-4.052505542210843E-05</v>
      </c>
      <c r="AS685">
        <v>107.7905059433307</v>
      </c>
      <c r="AT685">
        <v>0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439</v>
      </c>
      <c r="AZ685" t="s">
        <v>439</v>
      </c>
      <c r="BA685">
        <v>0</v>
      </c>
      <c r="BB685">
        <v>0</v>
      </c>
      <c r="BC685">
        <f>1-BA685/BB685</f>
        <v>0</v>
      </c>
      <c r="BD685">
        <v>0</v>
      </c>
      <c r="BE685" t="s">
        <v>439</v>
      </c>
      <c r="BF685" t="s">
        <v>439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439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1.91</v>
      </c>
      <c r="DN685">
        <v>0.5</v>
      </c>
      <c r="DO685" t="s">
        <v>440</v>
      </c>
      <c r="DP685">
        <v>2</v>
      </c>
      <c r="DQ685" t="b">
        <v>1</v>
      </c>
      <c r="DR685">
        <v>1758828294.160714</v>
      </c>
      <c r="DS685">
        <v>1475.394642857143</v>
      </c>
      <c r="DT685">
        <v>1509.5325</v>
      </c>
      <c r="DU685">
        <v>22.77554285714286</v>
      </c>
      <c r="DV685">
        <v>22.18796785714286</v>
      </c>
      <c r="DW685">
        <v>1476.879285714286</v>
      </c>
      <c r="DX685">
        <v>22.65911428571428</v>
      </c>
      <c r="DY685">
        <v>499.9977857142857</v>
      </c>
      <c r="DZ685">
        <v>90.96776071428569</v>
      </c>
      <c r="EA685">
        <v>0.02886415714285715</v>
      </c>
      <c r="EB685">
        <v>29.44572142857143</v>
      </c>
      <c r="EC685">
        <v>30.00061785714286</v>
      </c>
      <c r="ED685">
        <v>999.9000000000002</v>
      </c>
      <c r="EE685">
        <v>0</v>
      </c>
      <c r="EF685">
        <v>0</v>
      </c>
      <c r="EG685">
        <v>10001.8925</v>
      </c>
      <c r="EH685">
        <v>0</v>
      </c>
      <c r="EI685">
        <v>11.635</v>
      </c>
      <c r="EJ685">
        <v>-34.13736071428571</v>
      </c>
      <c r="EK685">
        <v>1509.781071428571</v>
      </c>
      <c r="EL685">
        <v>1543.785</v>
      </c>
      <c r="EM685">
        <v>0.5875868214285714</v>
      </c>
      <c r="EN685">
        <v>1509.5325</v>
      </c>
      <c r="EO685">
        <v>22.18796785714286</v>
      </c>
      <c r="EP685">
        <v>2.071841071428571</v>
      </c>
      <c r="EQ685">
        <v>2.01839</v>
      </c>
      <c r="ER685">
        <v>18.00432142857143</v>
      </c>
      <c r="ES685">
        <v>17.58934642857143</v>
      </c>
      <c r="ET685">
        <v>1999.991428571428</v>
      </c>
      <c r="EU685">
        <v>0.9800004999999999</v>
      </c>
      <c r="EV685">
        <v>0.01999945</v>
      </c>
      <c r="EW685">
        <v>0</v>
      </c>
      <c r="EX685">
        <v>260.6232142857143</v>
      </c>
      <c r="EY685">
        <v>5.00097</v>
      </c>
      <c r="EZ685">
        <v>5312.4675</v>
      </c>
      <c r="FA685">
        <v>16707.50714285714</v>
      </c>
      <c r="FB685">
        <v>40.375</v>
      </c>
      <c r="FC685">
        <v>40.73200000000001</v>
      </c>
      <c r="FD685">
        <v>40.31199999999999</v>
      </c>
      <c r="FE685">
        <v>40.35025</v>
      </c>
      <c r="FF685">
        <v>40.93699999999999</v>
      </c>
      <c r="FG685">
        <v>1955.091428571428</v>
      </c>
      <c r="FH685">
        <v>39.9</v>
      </c>
      <c r="FI685">
        <v>0</v>
      </c>
      <c r="FJ685">
        <v>1758828303.6</v>
      </c>
      <c r="FK685">
        <v>0</v>
      </c>
      <c r="FL685">
        <v>260.58564</v>
      </c>
      <c r="FM685">
        <v>-0.7060000049516607</v>
      </c>
      <c r="FN685">
        <v>-1.799999947611575</v>
      </c>
      <c r="FO685">
        <v>5312.374400000001</v>
      </c>
      <c r="FP685">
        <v>15</v>
      </c>
      <c r="FQ685">
        <v>0</v>
      </c>
      <c r="FR685" t="s">
        <v>441</v>
      </c>
      <c r="FS685">
        <v>1747247426.5</v>
      </c>
      <c r="FT685">
        <v>1747247420.5</v>
      </c>
      <c r="FU685">
        <v>0</v>
      </c>
      <c r="FV685">
        <v>1.027</v>
      </c>
      <c r="FW685">
        <v>0.031</v>
      </c>
      <c r="FX685">
        <v>0.02</v>
      </c>
      <c r="FY685">
        <v>0.05</v>
      </c>
      <c r="FZ685">
        <v>420</v>
      </c>
      <c r="GA685">
        <v>16</v>
      </c>
      <c r="GB685">
        <v>0.01</v>
      </c>
      <c r="GC685">
        <v>0.1</v>
      </c>
      <c r="GD685">
        <v>-34.11527073170731</v>
      </c>
      <c r="GE685">
        <v>-0.5288864111497668</v>
      </c>
      <c r="GF685">
        <v>0.1541399051604711</v>
      </c>
      <c r="GG685">
        <v>0</v>
      </c>
      <c r="GH685">
        <v>260.5978823529412</v>
      </c>
      <c r="GI685">
        <v>-0.3092131455052866</v>
      </c>
      <c r="GJ685">
        <v>0.2289299616381339</v>
      </c>
      <c r="GK685">
        <v>-1</v>
      </c>
      <c r="GL685">
        <v>0.5887556097560975</v>
      </c>
      <c r="GM685">
        <v>-0.0243428571428572</v>
      </c>
      <c r="GN685">
        <v>0.002622364171450959</v>
      </c>
      <c r="GO685">
        <v>1</v>
      </c>
      <c r="GP685">
        <v>1</v>
      </c>
      <c r="GQ685">
        <v>2</v>
      </c>
      <c r="GR685" t="s">
        <v>442</v>
      </c>
      <c r="GS685">
        <v>3.1359</v>
      </c>
      <c r="GT685">
        <v>2.6891</v>
      </c>
      <c r="GU685">
        <v>0.223079</v>
      </c>
      <c r="GV685">
        <v>0.223987</v>
      </c>
      <c r="GW685">
        <v>0.103156</v>
      </c>
      <c r="GX685">
        <v>0.100016</v>
      </c>
      <c r="GY685">
        <v>24700.3</v>
      </c>
      <c r="GZ685">
        <v>24719.2</v>
      </c>
      <c r="HA685">
        <v>29553.7</v>
      </c>
      <c r="HB685">
        <v>29437.3</v>
      </c>
      <c r="HC685">
        <v>35017.8</v>
      </c>
      <c r="HD685">
        <v>35092.3</v>
      </c>
      <c r="HE685">
        <v>41584.9</v>
      </c>
      <c r="HF685">
        <v>41822.9</v>
      </c>
      <c r="HG685">
        <v>1.92873</v>
      </c>
      <c r="HH685">
        <v>1.89255</v>
      </c>
      <c r="HI685">
        <v>0.113636</v>
      </c>
      <c r="HJ685">
        <v>0</v>
      </c>
      <c r="HK685">
        <v>28.1437</v>
      </c>
      <c r="HL685">
        <v>999.9</v>
      </c>
      <c r="HM685">
        <v>52.9</v>
      </c>
      <c r="HN685">
        <v>31.1</v>
      </c>
      <c r="HO685">
        <v>26.3859</v>
      </c>
      <c r="HP685">
        <v>61.9789</v>
      </c>
      <c r="HQ685">
        <v>25.8093</v>
      </c>
      <c r="HR685">
        <v>1</v>
      </c>
      <c r="HS685">
        <v>0.0572967</v>
      </c>
      <c r="HT685">
        <v>-0.395226</v>
      </c>
      <c r="HU685">
        <v>20.341</v>
      </c>
      <c r="HV685">
        <v>5.21504</v>
      </c>
      <c r="HW685">
        <v>12.0114</v>
      </c>
      <c r="HX685">
        <v>4.98895</v>
      </c>
      <c r="HY685">
        <v>3.28785</v>
      </c>
      <c r="HZ685">
        <v>9999</v>
      </c>
      <c r="IA685">
        <v>9999</v>
      </c>
      <c r="IB685">
        <v>9999</v>
      </c>
      <c r="IC685">
        <v>7.6</v>
      </c>
      <c r="ID685">
        <v>1.86756</v>
      </c>
      <c r="IE685">
        <v>1.86674</v>
      </c>
      <c r="IF685">
        <v>1.86604</v>
      </c>
      <c r="IG685">
        <v>1.866</v>
      </c>
      <c r="IH685">
        <v>1.86787</v>
      </c>
      <c r="II685">
        <v>1.87027</v>
      </c>
      <c r="IJ685">
        <v>1.86894</v>
      </c>
      <c r="IK685">
        <v>1.87042</v>
      </c>
      <c r="IL685">
        <v>0</v>
      </c>
      <c r="IM685">
        <v>0</v>
      </c>
      <c r="IN685">
        <v>0</v>
      </c>
      <c r="IO685">
        <v>0</v>
      </c>
      <c r="IP685" t="s">
        <v>443</v>
      </c>
      <c r="IQ685" t="s">
        <v>444</v>
      </c>
      <c r="IR685" t="s">
        <v>445</v>
      </c>
      <c r="IS685" t="s">
        <v>445</v>
      </c>
      <c r="IT685" t="s">
        <v>445</v>
      </c>
      <c r="IU685" t="s">
        <v>445</v>
      </c>
      <c r="IV685">
        <v>0</v>
      </c>
      <c r="IW685">
        <v>100</v>
      </c>
      <c r="IX685">
        <v>100</v>
      </c>
      <c r="IY685">
        <v>-1.52</v>
      </c>
      <c r="IZ685">
        <v>0.1164</v>
      </c>
      <c r="JA685">
        <v>-0.08430758455233166</v>
      </c>
      <c r="JB685">
        <v>-0.0005046786976645747</v>
      </c>
      <c r="JC685">
        <v>-2.788243218172637E-07</v>
      </c>
      <c r="JD685">
        <v>-1.458253586176284E-11</v>
      </c>
      <c r="JE685">
        <v>-0.06436460862781151</v>
      </c>
      <c r="JF685">
        <v>-0.004978686969522418</v>
      </c>
      <c r="JG685">
        <v>0.0008967905392753483</v>
      </c>
      <c r="JH685">
        <v>-1.433903952826167E-05</v>
      </c>
      <c r="JI685">
        <v>4</v>
      </c>
      <c r="JJ685">
        <v>2332</v>
      </c>
      <c r="JK685">
        <v>1</v>
      </c>
      <c r="JL685">
        <v>26</v>
      </c>
      <c r="JM685">
        <v>193014.6</v>
      </c>
      <c r="JN685">
        <v>193014.7</v>
      </c>
      <c r="JO685">
        <v>2.95532</v>
      </c>
      <c r="JP685">
        <v>2.24121</v>
      </c>
      <c r="JQ685">
        <v>1.39771</v>
      </c>
      <c r="JR685">
        <v>2.34863</v>
      </c>
      <c r="JS685">
        <v>1.49536</v>
      </c>
      <c r="JT685">
        <v>2.58301</v>
      </c>
      <c r="JU685">
        <v>36.4343</v>
      </c>
      <c r="JV685">
        <v>24.0612</v>
      </c>
      <c r="JW685">
        <v>18</v>
      </c>
      <c r="JX685">
        <v>489.988</v>
      </c>
      <c r="JY685">
        <v>457.253</v>
      </c>
      <c r="JZ685">
        <v>27.661</v>
      </c>
      <c r="KA685">
        <v>28.3251</v>
      </c>
      <c r="KB685">
        <v>30.0001</v>
      </c>
      <c r="KC685">
        <v>28.1884</v>
      </c>
      <c r="KD685">
        <v>28.1223</v>
      </c>
      <c r="KE685">
        <v>59.2374</v>
      </c>
      <c r="KF685">
        <v>23.1574</v>
      </c>
      <c r="KG685">
        <v>81.7264</v>
      </c>
      <c r="KH685">
        <v>27.7023</v>
      </c>
      <c r="KI685">
        <v>1557.48</v>
      </c>
      <c r="KJ685">
        <v>22.168</v>
      </c>
      <c r="KK685">
        <v>101.002</v>
      </c>
      <c r="KL685">
        <v>100.569</v>
      </c>
    </row>
    <row r="686" spans="1:298">
      <c r="A686">
        <v>670</v>
      </c>
      <c r="B686">
        <v>1758828307.5</v>
      </c>
      <c r="C686">
        <v>15272.40000009537</v>
      </c>
      <c r="D686" t="s">
        <v>1790</v>
      </c>
      <c r="E686" t="s">
        <v>1791</v>
      </c>
      <c r="F686">
        <v>5</v>
      </c>
      <c r="G686" t="s">
        <v>1605</v>
      </c>
      <c r="H686" t="s">
        <v>437</v>
      </c>
      <c r="I686" t="s">
        <v>438</v>
      </c>
      <c r="J686">
        <v>1758828299.732143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1579.473304260453</v>
      </c>
      <c r="AL686">
        <v>1553.834242424242</v>
      </c>
      <c r="AM686">
        <v>3.456390211048667</v>
      </c>
      <c r="AN686">
        <v>65.06514289948227</v>
      </c>
      <c r="AO686">
        <f>(AQ686 - AP686 + DZ686*1E3/(8.314*(EB686+273.15)) * AS686/DY686 * AR686) * DY686/(100*DM686) * 1000/(1000 - AQ686)</f>
        <v>0</v>
      </c>
      <c r="AP686">
        <v>22.18667316325051</v>
      </c>
      <c r="AQ686">
        <v>22.76700181818183</v>
      </c>
      <c r="AR686">
        <v>-2.98888545687032E-05</v>
      </c>
      <c r="AS686">
        <v>107.7905059433307</v>
      </c>
      <c r="AT686">
        <v>0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439</v>
      </c>
      <c r="AZ686" t="s">
        <v>439</v>
      </c>
      <c r="BA686">
        <v>0</v>
      </c>
      <c r="BB686">
        <v>0</v>
      </c>
      <c r="BC686">
        <f>1-BA686/BB686</f>
        <v>0</v>
      </c>
      <c r="BD686">
        <v>0</v>
      </c>
      <c r="BE686" t="s">
        <v>439</v>
      </c>
      <c r="BF686" t="s">
        <v>439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439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1.91</v>
      </c>
      <c r="DN686">
        <v>0.5</v>
      </c>
      <c r="DO686" t="s">
        <v>440</v>
      </c>
      <c r="DP686">
        <v>2</v>
      </c>
      <c r="DQ686" t="b">
        <v>1</v>
      </c>
      <c r="DR686">
        <v>1758828299.732143</v>
      </c>
      <c r="DS686">
        <v>1494.032142857143</v>
      </c>
      <c r="DT686">
        <v>1528.365357142857</v>
      </c>
      <c r="DU686">
        <v>22.77231785714286</v>
      </c>
      <c r="DV686">
        <v>22.18729642857143</v>
      </c>
      <c r="DW686">
        <v>1495.543928571429</v>
      </c>
      <c r="DX686">
        <v>22.65591785714286</v>
      </c>
      <c r="DY686">
        <v>499.9892142857143</v>
      </c>
      <c r="DZ686">
        <v>90.96695357142858</v>
      </c>
      <c r="EA686">
        <v>0.02865978214285714</v>
      </c>
      <c r="EB686">
        <v>29.44108928571428</v>
      </c>
      <c r="EC686">
        <v>29.99888214285715</v>
      </c>
      <c r="ED686">
        <v>999.9000000000002</v>
      </c>
      <c r="EE686">
        <v>0</v>
      </c>
      <c r="EF686">
        <v>0</v>
      </c>
      <c r="EG686">
        <v>9998.432857142858</v>
      </c>
      <c r="EH686">
        <v>0</v>
      </c>
      <c r="EI686">
        <v>11.635</v>
      </c>
      <c r="EJ686">
        <v>-34.33285</v>
      </c>
      <c r="EK686">
        <v>1528.8475</v>
      </c>
      <c r="EL686">
        <v>1563.044642857143</v>
      </c>
      <c r="EM686">
        <v>0.5850154285714285</v>
      </c>
      <c r="EN686">
        <v>1528.365357142857</v>
      </c>
      <c r="EO686">
        <v>22.18729642857143</v>
      </c>
      <c r="EP686">
        <v>2.071528571428572</v>
      </c>
      <c r="EQ686">
        <v>2.018311785714286</v>
      </c>
      <c r="ER686">
        <v>18.00192142857143</v>
      </c>
      <c r="ES686">
        <v>17.58873214285714</v>
      </c>
      <c r="ET686">
        <v>1999.989642857143</v>
      </c>
      <c r="EU686">
        <v>0.9800004999999999</v>
      </c>
      <c r="EV686">
        <v>0.01999945</v>
      </c>
      <c r="EW686">
        <v>0</v>
      </c>
      <c r="EX686">
        <v>260.5755714285714</v>
      </c>
      <c r="EY686">
        <v>5.00097</v>
      </c>
      <c r="EZ686">
        <v>5311.947142857142</v>
      </c>
      <c r="FA686">
        <v>16707.50714285714</v>
      </c>
      <c r="FB686">
        <v>40.375</v>
      </c>
      <c r="FC686">
        <v>40.73875</v>
      </c>
      <c r="FD686">
        <v>40.31199999999999</v>
      </c>
      <c r="FE686">
        <v>40.35475</v>
      </c>
      <c r="FF686">
        <v>40.93699999999999</v>
      </c>
      <c r="FG686">
        <v>1955.089642857143</v>
      </c>
      <c r="FH686">
        <v>39.9</v>
      </c>
      <c r="FI686">
        <v>0</v>
      </c>
      <c r="FJ686">
        <v>1758828309</v>
      </c>
      <c r="FK686">
        <v>0</v>
      </c>
      <c r="FL686">
        <v>260.5477692307693</v>
      </c>
      <c r="FM686">
        <v>-0.3088547076004709</v>
      </c>
      <c r="FN686">
        <v>-7.147008470245631</v>
      </c>
      <c r="FO686">
        <v>5311.925769230768</v>
      </c>
      <c r="FP686">
        <v>15</v>
      </c>
      <c r="FQ686">
        <v>0</v>
      </c>
      <c r="FR686" t="s">
        <v>441</v>
      </c>
      <c r="FS686">
        <v>1747247426.5</v>
      </c>
      <c r="FT686">
        <v>1747247420.5</v>
      </c>
      <c r="FU686">
        <v>0</v>
      </c>
      <c r="FV686">
        <v>1.027</v>
      </c>
      <c r="FW686">
        <v>0.031</v>
      </c>
      <c r="FX686">
        <v>0.02</v>
      </c>
      <c r="FY686">
        <v>0.05</v>
      </c>
      <c r="FZ686">
        <v>420</v>
      </c>
      <c r="GA686">
        <v>16</v>
      </c>
      <c r="GB686">
        <v>0.01</v>
      </c>
      <c r="GC686">
        <v>0.1</v>
      </c>
      <c r="GD686">
        <v>-34.2735375</v>
      </c>
      <c r="GE686">
        <v>-2.199303939962449</v>
      </c>
      <c r="GF686">
        <v>0.2824215720226592</v>
      </c>
      <c r="GG686">
        <v>0</v>
      </c>
      <c r="GH686">
        <v>260.5812647058824</v>
      </c>
      <c r="GI686">
        <v>-0.5485867090640386</v>
      </c>
      <c r="GJ686">
        <v>0.2475967201179115</v>
      </c>
      <c r="GK686">
        <v>-1</v>
      </c>
      <c r="GL686">
        <v>0.58588115</v>
      </c>
      <c r="GM686">
        <v>-0.02989368855534795</v>
      </c>
      <c r="GN686">
        <v>0.003135532064498781</v>
      </c>
      <c r="GO686">
        <v>1</v>
      </c>
      <c r="GP686">
        <v>1</v>
      </c>
      <c r="GQ686">
        <v>2</v>
      </c>
      <c r="GR686" t="s">
        <v>442</v>
      </c>
      <c r="GS686">
        <v>3.1361</v>
      </c>
      <c r="GT686">
        <v>2.68893</v>
      </c>
      <c r="GU686">
        <v>0.224745</v>
      </c>
      <c r="GV686">
        <v>0.225659</v>
      </c>
      <c r="GW686">
        <v>0.103148</v>
      </c>
      <c r="GX686">
        <v>0.100012</v>
      </c>
      <c r="GY686">
        <v>24646.9</v>
      </c>
      <c r="GZ686">
        <v>24666.1</v>
      </c>
      <c r="HA686">
        <v>29553.3</v>
      </c>
      <c r="HB686">
        <v>29437.5</v>
      </c>
      <c r="HC686">
        <v>35017.9</v>
      </c>
      <c r="HD686">
        <v>35092.6</v>
      </c>
      <c r="HE686">
        <v>41584.7</v>
      </c>
      <c r="HF686">
        <v>41823</v>
      </c>
      <c r="HG686">
        <v>1.92885</v>
      </c>
      <c r="HH686">
        <v>1.89258</v>
      </c>
      <c r="HI686">
        <v>0.113882</v>
      </c>
      <c r="HJ686">
        <v>0</v>
      </c>
      <c r="HK686">
        <v>28.1402</v>
      </c>
      <c r="HL686">
        <v>999.9</v>
      </c>
      <c r="HM686">
        <v>52.9</v>
      </c>
      <c r="HN686">
        <v>31.1</v>
      </c>
      <c r="HO686">
        <v>26.3853</v>
      </c>
      <c r="HP686">
        <v>62.0489</v>
      </c>
      <c r="HQ686">
        <v>25.7091</v>
      </c>
      <c r="HR686">
        <v>1</v>
      </c>
      <c r="HS686">
        <v>0.0574035</v>
      </c>
      <c r="HT686">
        <v>-0.355485</v>
      </c>
      <c r="HU686">
        <v>20.3412</v>
      </c>
      <c r="HV686">
        <v>5.21459</v>
      </c>
      <c r="HW686">
        <v>12.011</v>
      </c>
      <c r="HX686">
        <v>4.98865</v>
      </c>
      <c r="HY686">
        <v>3.28772</v>
      </c>
      <c r="HZ686">
        <v>9999</v>
      </c>
      <c r="IA686">
        <v>9999</v>
      </c>
      <c r="IB686">
        <v>9999</v>
      </c>
      <c r="IC686">
        <v>7.6</v>
      </c>
      <c r="ID686">
        <v>1.86756</v>
      </c>
      <c r="IE686">
        <v>1.86675</v>
      </c>
      <c r="IF686">
        <v>1.86605</v>
      </c>
      <c r="IG686">
        <v>1.86601</v>
      </c>
      <c r="IH686">
        <v>1.86787</v>
      </c>
      <c r="II686">
        <v>1.87027</v>
      </c>
      <c r="IJ686">
        <v>1.86894</v>
      </c>
      <c r="IK686">
        <v>1.87043</v>
      </c>
      <c r="IL686">
        <v>0</v>
      </c>
      <c r="IM686">
        <v>0</v>
      </c>
      <c r="IN686">
        <v>0</v>
      </c>
      <c r="IO686">
        <v>0</v>
      </c>
      <c r="IP686" t="s">
        <v>443</v>
      </c>
      <c r="IQ686" t="s">
        <v>444</v>
      </c>
      <c r="IR686" t="s">
        <v>445</v>
      </c>
      <c r="IS686" t="s">
        <v>445</v>
      </c>
      <c r="IT686" t="s">
        <v>445</v>
      </c>
      <c r="IU686" t="s">
        <v>445</v>
      </c>
      <c r="IV686">
        <v>0</v>
      </c>
      <c r="IW686">
        <v>100</v>
      </c>
      <c r="IX686">
        <v>100</v>
      </c>
      <c r="IY686">
        <v>-1.55</v>
      </c>
      <c r="IZ686">
        <v>0.1163</v>
      </c>
      <c r="JA686">
        <v>-0.08430758455233166</v>
      </c>
      <c r="JB686">
        <v>-0.0005046786976645747</v>
      </c>
      <c r="JC686">
        <v>-2.788243218172637E-07</v>
      </c>
      <c r="JD686">
        <v>-1.458253586176284E-11</v>
      </c>
      <c r="JE686">
        <v>-0.06436460862781151</v>
      </c>
      <c r="JF686">
        <v>-0.004978686969522418</v>
      </c>
      <c r="JG686">
        <v>0.0008967905392753483</v>
      </c>
      <c r="JH686">
        <v>-1.433903952826167E-05</v>
      </c>
      <c r="JI686">
        <v>4</v>
      </c>
      <c r="JJ686">
        <v>2332</v>
      </c>
      <c r="JK686">
        <v>1</v>
      </c>
      <c r="JL686">
        <v>26</v>
      </c>
      <c r="JM686">
        <v>193014.7</v>
      </c>
      <c r="JN686">
        <v>193014.8</v>
      </c>
      <c r="JO686">
        <v>2.98462</v>
      </c>
      <c r="JP686">
        <v>2.23145</v>
      </c>
      <c r="JQ686">
        <v>1.39771</v>
      </c>
      <c r="JR686">
        <v>2.34619</v>
      </c>
      <c r="JS686">
        <v>1.49536</v>
      </c>
      <c r="JT686">
        <v>2.5354</v>
      </c>
      <c r="JU686">
        <v>36.4343</v>
      </c>
      <c r="JV686">
        <v>24.0612</v>
      </c>
      <c r="JW686">
        <v>18</v>
      </c>
      <c r="JX686">
        <v>490.067</v>
      </c>
      <c r="JY686">
        <v>457.269</v>
      </c>
      <c r="JZ686">
        <v>27.7024</v>
      </c>
      <c r="KA686">
        <v>28.3275</v>
      </c>
      <c r="KB686">
        <v>30.0001</v>
      </c>
      <c r="KC686">
        <v>28.1884</v>
      </c>
      <c r="KD686">
        <v>28.1223</v>
      </c>
      <c r="KE686">
        <v>59.7495</v>
      </c>
      <c r="KF686">
        <v>23.1574</v>
      </c>
      <c r="KG686">
        <v>81.7264</v>
      </c>
      <c r="KH686">
        <v>27.7046</v>
      </c>
      <c r="KI686">
        <v>1570.86</v>
      </c>
      <c r="KJ686">
        <v>22.0926</v>
      </c>
      <c r="KK686">
        <v>101.001</v>
      </c>
      <c r="KL686">
        <v>100.569</v>
      </c>
    </row>
    <row r="687" spans="1:298">
      <c r="A687">
        <v>671</v>
      </c>
      <c r="B687">
        <v>1758828312</v>
      </c>
      <c r="C687">
        <v>15276.90000009537</v>
      </c>
      <c r="D687" t="s">
        <v>1792</v>
      </c>
      <c r="E687" t="s">
        <v>1793</v>
      </c>
      <c r="F687">
        <v>5</v>
      </c>
      <c r="G687" t="s">
        <v>1605</v>
      </c>
      <c r="H687" t="s">
        <v>437</v>
      </c>
      <c r="I687" t="s">
        <v>438</v>
      </c>
      <c r="J687">
        <v>1758828304.178571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1595.088588089082</v>
      </c>
      <c r="AL687">
        <v>1569.643636363637</v>
      </c>
      <c r="AM687">
        <v>3.52248383694869</v>
      </c>
      <c r="AN687">
        <v>65.06514289948227</v>
      </c>
      <c r="AO687">
        <f>(AQ687 - AP687 + DZ687*1E3/(8.314*(EB687+273.15)) * AS687/DY687 * AR687) * DY687/(100*DM687) * 1000/(1000 - AQ687)</f>
        <v>0</v>
      </c>
      <c r="AP687">
        <v>22.18580167233111</v>
      </c>
      <c r="AQ687">
        <v>22.76427212121212</v>
      </c>
      <c r="AR687">
        <v>-2.615433555024698E-05</v>
      </c>
      <c r="AS687">
        <v>107.7905059433307</v>
      </c>
      <c r="AT687">
        <v>0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439</v>
      </c>
      <c r="AZ687" t="s">
        <v>439</v>
      </c>
      <c r="BA687">
        <v>0</v>
      </c>
      <c r="BB687">
        <v>0</v>
      </c>
      <c r="BC687">
        <f>1-BA687/BB687</f>
        <v>0</v>
      </c>
      <c r="BD687">
        <v>0</v>
      </c>
      <c r="BE687" t="s">
        <v>439</v>
      </c>
      <c r="BF687" t="s">
        <v>439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439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1.91</v>
      </c>
      <c r="DN687">
        <v>0.5</v>
      </c>
      <c r="DO687" t="s">
        <v>440</v>
      </c>
      <c r="DP687">
        <v>2</v>
      </c>
      <c r="DQ687" t="b">
        <v>1</v>
      </c>
      <c r="DR687">
        <v>1758828304.178571</v>
      </c>
      <c r="DS687">
        <v>1509.004642857143</v>
      </c>
      <c r="DT687">
        <v>1543.528928571428</v>
      </c>
      <c r="DU687">
        <v>22.76926785714285</v>
      </c>
      <c r="DV687">
        <v>22.18697857142857</v>
      </c>
      <c r="DW687">
        <v>1510.538214285715</v>
      </c>
      <c r="DX687">
        <v>22.6529</v>
      </c>
      <c r="DY687">
        <v>499.9954642857143</v>
      </c>
      <c r="DZ687">
        <v>90.96756785714288</v>
      </c>
      <c r="EA687">
        <v>0.02864150357142858</v>
      </c>
      <c r="EB687">
        <v>29.43856071428571</v>
      </c>
      <c r="EC687">
        <v>29.99953928571428</v>
      </c>
      <c r="ED687">
        <v>999.9000000000002</v>
      </c>
      <c r="EE687">
        <v>0</v>
      </c>
      <c r="EF687">
        <v>0</v>
      </c>
      <c r="EG687">
        <v>10001.1375</v>
      </c>
      <c r="EH687">
        <v>0</v>
      </c>
      <c r="EI687">
        <v>11.635</v>
      </c>
      <c r="EJ687">
        <v>-34.52361071428572</v>
      </c>
      <c r="EK687">
        <v>1544.163214285714</v>
      </c>
      <c r="EL687">
        <v>1578.551785714286</v>
      </c>
      <c r="EM687">
        <v>0.5822823214285713</v>
      </c>
      <c r="EN687">
        <v>1543.528928571428</v>
      </c>
      <c r="EO687">
        <v>22.18697857142857</v>
      </c>
      <c r="EP687">
        <v>2.071264285714286</v>
      </c>
      <c r="EQ687">
        <v>2.018295357142857</v>
      </c>
      <c r="ER687">
        <v>17.99989285714286</v>
      </c>
      <c r="ES687">
        <v>17.58860714285714</v>
      </c>
      <c r="ET687">
        <v>1999.987857142857</v>
      </c>
      <c r="EU687">
        <v>0.9800004999999999</v>
      </c>
      <c r="EV687">
        <v>0.01999945</v>
      </c>
      <c r="EW687">
        <v>0</v>
      </c>
      <c r="EX687">
        <v>260.5414285714286</v>
      </c>
      <c r="EY687">
        <v>5.00097</v>
      </c>
      <c r="EZ687">
        <v>5311.395357142856</v>
      </c>
      <c r="FA687">
        <v>16707.50357142857</v>
      </c>
      <c r="FB687">
        <v>40.375</v>
      </c>
      <c r="FC687">
        <v>40.7455</v>
      </c>
      <c r="FD687">
        <v>40.31199999999999</v>
      </c>
      <c r="FE687">
        <v>40.35024999999998</v>
      </c>
      <c r="FF687">
        <v>40.93699999999999</v>
      </c>
      <c r="FG687">
        <v>1955.087857142857</v>
      </c>
      <c r="FH687">
        <v>39.9</v>
      </c>
      <c r="FI687">
        <v>0</v>
      </c>
      <c r="FJ687">
        <v>1758828313.2</v>
      </c>
      <c r="FK687">
        <v>0</v>
      </c>
      <c r="FL687">
        <v>260.5074</v>
      </c>
      <c r="FM687">
        <v>-0.1836923150523594</v>
      </c>
      <c r="FN687">
        <v>-8.006153800230667</v>
      </c>
      <c r="FO687">
        <v>5311.3836</v>
      </c>
      <c r="FP687">
        <v>15</v>
      </c>
      <c r="FQ687">
        <v>0</v>
      </c>
      <c r="FR687" t="s">
        <v>441</v>
      </c>
      <c r="FS687">
        <v>1747247426.5</v>
      </c>
      <c r="FT687">
        <v>1747247420.5</v>
      </c>
      <c r="FU687">
        <v>0</v>
      </c>
      <c r="FV687">
        <v>1.027</v>
      </c>
      <c r="FW687">
        <v>0.031</v>
      </c>
      <c r="FX687">
        <v>0.02</v>
      </c>
      <c r="FY687">
        <v>0.05</v>
      </c>
      <c r="FZ687">
        <v>420</v>
      </c>
      <c r="GA687">
        <v>16</v>
      </c>
      <c r="GB687">
        <v>0.01</v>
      </c>
      <c r="GC687">
        <v>0.1</v>
      </c>
      <c r="GD687">
        <v>-34.39167999999999</v>
      </c>
      <c r="GE687">
        <v>-2.965573733583494</v>
      </c>
      <c r="GF687">
        <v>0.3207001529466428</v>
      </c>
      <c r="GG687">
        <v>0</v>
      </c>
      <c r="GH687">
        <v>260.5355588235294</v>
      </c>
      <c r="GI687">
        <v>-0.2746982446636071</v>
      </c>
      <c r="GJ687">
        <v>0.2190842157678514</v>
      </c>
      <c r="GK687">
        <v>-1</v>
      </c>
      <c r="GL687">
        <v>0.5841354000000001</v>
      </c>
      <c r="GM687">
        <v>-0.03515160225140862</v>
      </c>
      <c r="GN687">
        <v>0.003512282853074342</v>
      </c>
      <c r="GO687">
        <v>1</v>
      </c>
      <c r="GP687">
        <v>1</v>
      </c>
      <c r="GQ687">
        <v>2</v>
      </c>
      <c r="GR687" t="s">
        <v>442</v>
      </c>
      <c r="GS687">
        <v>3.13603</v>
      </c>
      <c r="GT687">
        <v>2.68924</v>
      </c>
      <c r="GU687">
        <v>0.226117</v>
      </c>
      <c r="GV687">
        <v>0.226978</v>
      </c>
      <c r="GW687">
        <v>0.103139</v>
      </c>
      <c r="GX687">
        <v>0.100012</v>
      </c>
      <c r="GY687">
        <v>24603.5</v>
      </c>
      <c r="GZ687">
        <v>24623.7</v>
      </c>
      <c r="HA687">
        <v>29553.5</v>
      </c>
      <c r="HB687">
        <v>29437.2</v>
      </c>
      <c r="HC687">
        <v>35018.1</v>
      </c>
      <c r="HD687">
        <v>35092.4</v>
      </c>
      <c r="HE687">
        <v>41584.4</v>
      </c>
      <c r="HF687">
        <v>41822.7</v>
      </c>
      <c r="HG687">
        <v>1.92875</v>
      </c>
      <c r="HH687">
        <v>1.89298</v>
      </c>
      <c r="HI687">
        <v>0.114888</v>
      </c>
      <c r="HJ687">
        <v>0</v>
      </c>
      <c r="HK687">
        <v>28.1376</v>
      </c>
      <c r="HL687">
        <v>999.9</v>
      </c>
      <c r="HM687">
        <v>52.9</v>
      </c>
      <c r="HN687">
        <v>31.1</v>
      </c>
      <c r="HO687">
        <v>26.3861</v>
      </c>
      <c r="HP687">
        <v>62.0589</v>
      </c>
      <c r="HQ687">
        <v>25.5889</v>
      </c>
      <c r="HR687">
        <v>1</v>
      </c>
      <c r="HS687">
        <v>0.0574746</v>
      </c>
      <c r="HT687">
        <v>-0.317211</v>
      </c>
      <c r="HU687">
        <v>20.3415</v>
      </c>
      <c r="HV687">
        <v>5.21474</v>
      </c>
      <c r="HW687">
        <v>12.0123</v>
      </c>
      <c r="HX687">
        <v>4.98895</v>
      </c>
      <c r="HY687">
        <v>3.2879</v>
      </c>
      <c r="HZ687">
        <v>9999</v>
      </c>
      <c r="IA687">
        <v>9999</v>
      </c>
      <c r="IB687">
        <v>9999</v>
      </c>
      <c r="IC687">
        <v>7.6</v>
      </c>
      <c r="ID687">
        <v>1.86757</v>
      </c>
      <c r="IE687">
        <v>1.86675</v>
      </c>
      <c r="IF687">
        <v>1.86606</v>
      </c>
      <c r="IG687">
        <v>1.86601</v>
      </c>
      <c r="IH687">
        <v>1.86787</v>
      </c>
      <c r="II687">
        <v>1.87027</v>
      </c>
      <c r="IJ687">
        <v>1.86896</v>
      </c>
      <c r="IK687">
        <v>1.87042</v>
      </c>
      <c r="IL687">
        <v>0</v>
      </c>
      <c r="IM687">
        <v>0</v>
      </c>
      <c r="IN687">
        <v>0</v>
      </c>
      <c r="IO687">
        <v>0</v>
      </c>
      <c r="IP687" t="s">
        <v>443</v>
      </c>
      <c r="IQ687" t="s">
        <v>444</v>
      </c>
      <c r="IR687" t="s">
        <v>445</v>
      </c>
      <c r="IS687" t="s">
        <v>445</v>
      </c>
      <c r="IT687" t="s">
        <v>445</v>
      </c>
      <c r="IU687" t="s">
        <v>445</v>
      </c>
      <c r="IV687">
        <v>0</v>
      </c>
      <c r="IW687">
        <v>100</v>
      </c>
      <c r="IX687">
        <v>100</v>
      </c>
      <c r="IY687">
        <v>-1.57</v>
      </c>
      <c r="IZ687">
        <v>0.1163</v>
      </c>
      <c r="JA687">
        <v>-0.08430758455233166</v>
      </c>
      <c r="JB687">
        <v>-0.0005046786976645747</v>
      </c>
      <c r="JC687">
        <v>-2.788243218172637E-07</v>
      </c>
      <c r="JD687">
        <v>-1.458253586176284E-11</v>
      </c>
      <c r="JE687">
        <v>-0.06436460862781151</v>
      </c>
      <c r="JF687">
        <v>-0.004978686969522418</v>
      </c>
      <c r="JG687">
        <v>0.0008967905392753483</v>
      </c>
      <c r="JH687">
        <v>-1.433903952826167E-05</v>
      </c>
      <c r="JI687">
        <v>4</v>
      </c>
      <c r="JJ687">
        <v>2332</v>
      </c>
      <c r="JK687">
        <v>1</v>
      </c>
      <c r="JL687">
        <v>26</v>
      </c>
      <c r="JM687">
        <v>193014.8</v>
      </c>
      <c r="JN687">
        <v>193014.9</v>
      </c>
      <c r="JO687">
        <v>3.00659</v>
      </c>
      <c r="JP687">
        <v>2.23877</v>
      </c>
      <c r="JQ687">
        <v>1.39648</v>
      </c>
      <c r="JR687">
        <v>2.34497</v>
      </c>
      <c r="JS687">
        <v>1.49536</v>
      </c>
      <c r="JT687">
        <v>2.53906</v>
      </c>
      <c r="JU687">
        <v>36.4343</v>
      </c>
      <c r="JV687">
        <v>24.0612</v>
      </c>
      <c r="JW687">
        <v>18</v>
      </c>
      <c r="JX687">
        <v>490.016</v>
      </c>
      <c r="JY687">
        <v>457.521</v>
      </c>
      <c r="JZ687">
        <v>27.7093</v>
      </c>
      <c r="KA687">
        <v>28.3275</v>
      </c>
      <c r="KB687">
        <v>30.0001</v>
      </c>
      <c r="KC687">
        <v>28.1899</v>
      </c>
      <c r="KD687">
        <v>28.1223</v>
      </c>
      <c r="KE687">
        <v>60.2634</v>
      </c>
      <c r="KF687">
        <v>23.4455</v>
      </c>
      <c r="KG687">
        <v>81.7264</v>
      </c>
      <c r="KH687">
        <v>27.7049</v>
      </c>
      <c r="KI687">
        <v>1590.9</v>
      </c>
      <c r="KJ687">
        <v>22.0723</v>
      </c>
      <c r="KK687">
        <v>101.001</v>
      </c>
      <c r="KL687">
        <v>100.569</v>
      </c>
    </row>
    <row r="688" spans="1:298">
      <c r="A688">
        <v>672</v>
      </c>
      <c r="B688">
        <v>1758828317.5</v>
      </c>
      <c r="C688">
        <v>15282.40000009537</v>
      </c>
      <c r="D688" t="s">
        <v>1794</v>
      </c>
      <c r="E688" t="s">
        <v>1795</v>
      </c>
      <c r="F688">
        <v>5</v>
      </c>
      <c r="G688" t="s">
        <v>1605</v>
      </c>
      <c r="H688" t="s">
        <v>437</v>
      </c>
      <c r="I688" t="s">
        <v>438</v>
      </c>
      <c r="J688">
        <v>1758828309.75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1614.119370293367</v>
      </c>
      <c r="AL688">
        <v>1588.683636363636</v>
      </c>
      <c r="AM688">
        <v>3.454117781337494</v>
      </c>
      <c r="AN688">
        <v>65.06514289948227</v>
      </c>
      <c r="AO688">
        <f>(AQ688 - AP688 + DZ688*1E3/(8.314*(EB688+273.15)) * AS688/DY688 * AR688) * DY688/(100*DM688) * 1000/(1000 - AQ688)</f>
        <v>0</v>
      </c>
      <c r="AP688">
        <v>22.14922842897902</v>
      </c>
      <c r="AQ688">
        <v>22.75510787878787</v>
      </c>
      <c r="AR688">
        <v>-9.09536593866425E-05</v>
      </c>
      <c r="AS688">
        <v>107.7905059433307</v>
      </c>
      <c r="AT688">
        <v>0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439</v>
      </c>
      <c r="AZ688" t="s">
        <v>439</v>
      </c>
      <c r="BA688">
        <v>0</v>
      </c>
      <c r="BB688">
        <v>0</v>
      </c>
      <c r="BC688">
        <f>1-BA688/BB688</f>
        <v>0</v>
      </c>
      <c r="BD688">
        <v>0</v>
      </c>
      <c r="BE688" t="s">
        <v>439</v>
      </c>
      <c r="BF688" t="s">
        <v>439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439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1.91</v>
      </c>
      <c r="DN688">
        <v>0.5</v>
      </c>
      <c r="DO688" t="s">
        <v>440</v>
      </c>
      <c r="DP688">
        <v>2</v>
      </c>
      <c r="DQ688" t="b">
        <v>1</v>
      </c>
      <c r="DR688">
        <v>1758828309.75</v>
      </c>
      <c r="DS688">
        <v>1527.895</v>
      </c>
      <c r="DT688">
        <v>1562.537142857143</v>
      </c>
      <c r="DU688">
        <v>22.76544642857143</v>
      </c>
      <c r="DV688">
        <v>22.17566428571429</v>
      </c>
      <c r="DW688">
        <v>1529.455714285714</v>
      </c>
      <c r="DX688">
        <v>22.649125</v>
      </c>
      <c r="DY688">
        <v>500.0198928571429</v>
      </c>
      <c r="DZ688">
        <v>90.96842499999998</v>
      </c>
      <c r="EA688">
        <v>0.02867519285714286</v>
      </c>
      <c r="EB688">
        <v>29.43808928571429</v>
      </c>
      <c r="EC688">
        <v>30.00176071428572</v>
      </c>
      <c r="ED688">
        <v>999.9000000000002</v>
      </c>
      <c r="EE688">
        <v>0</v>
      </c>
      <c r="EF688">
        <v>0</v>
      </c>
      <c r="EG688">
        <v>10002.83964285714</v>
      </c>
      <c r="EH688">
        <v>0</v>
      </c>
      <c r="EI688">
        <v>11.635</v>
      </c>
      <c r="EJ688">
        <v>-34.64225357142858</v>
      </c>
      <c r="EK688">
        <v>1563.487142857143</v>
      </c>
      <c r="EL688">
        <v>1597.973571428571</v>
      </c>
      <c r="EM688">
        <v>0.5897686428571429</v>
      </c>
      <c r="EN688">
        <v>1562.537142857143</v>
      </c>
      <c r="EO688">
        <v>22.17566428571429</v>
      </c>
      <c r="EP688">
        <v>2.070936071428572</v>
      </c>
      <c r="EQ688">
        <v>2.017285</v>
      </c>
      <c r="ER688">
        <v>17.99736071428572</v>
      </c>
      <c r="ES688">
        <v>17.58066428571428</v>
      </c>
      <c r="ET688">
        <v>1999.987142857143</v>
      </c>
      <c r="EU688">
        <v>0.9800004999999999</v>
      </c>
      <c r="EV688">
        <v>0.01999945</v>
      </c>
      <c r="EW688">
        <v>0</v>
      </c>
      <c r="EX688">
        <v>260.5294642857143</v>
      </c>
      <c r="EY688">
        <v>5.00097</v>
      </c>
      <c r="EZ688">
        <v>5310.900357142858</v>
      </c>
      <c r="FA688">
        <v>16707.48571428571</v>
      </c>
      <c r="FB688">
        <v>40.375</v>
      </c>
      <c r="FC688">
        <v>40.7455</v>
      </c>
      <c r="FD688">
        <v>40.31199999999999</v>
      </c>
      <c r="FE688">
        <v>40.35925</v>
      </c>
      <c r="FF688">
        <v>40.93699999999999</v>
      </c>
      <c r="FG688">
        <v>1955.087142857143</v>
      </c>
      <c r="FH688">
        <v>39.9</v>
      </c>
      <c r="FI688">
        <v>0</v>
      </c>
      <c r="FJ688">
        <v>1758828318.6</v>
      </c>
      <c r="FK688">
        <v>0</v>
      </c>
      <c r="FL688">
        <v>260.5086923076923</v>
      </c>
      <c r="FM688">
        <v>-0.0256410291173839</v>
      </c>
      <c r="FN688">
        <v>-3.502905940945401</v>
      </c>
      <c r="FO688">
        <v>5310.920769230769</v>
      </c>
      <c r="FP688">
        <v>15</v>
      </c>
      <c r="FQ688">
        <v>0</v>
      </c>
      <c r="FR688" t="s">
        <v>441</v>
      </c>
      <c r="FS688">
        <v>1747247426.5</v>
      </c>
      <c r="FT688">
        <v>1747247420.5</v>
      </c>
      <c r="FU688">
        <v>0</v>
      </c>
      <c r="FV688">
        <v>1.027</v>
      </c>
      <c r="FW688">
        <v>0.031</v>
      </c>
      <c r="FX688">
        <v>0.02</v>
      </c>
      <c r="FY688">
        <v>0.05</v>
      </c>
      <c r="FZ688">
        <v>420</v>
      </c>
      <c r="GA688">
        <v>16</v>
      </c>
      <c r="GB688">
        <v>0.01</v>
      </c>
      <c r="GC688">
        <v>0.1</v>
      </c>
      <c r="GD688">
        <v>-34.52632999999999</v>
      </c>
      <c r="GE688">
        <v>-1.234973358348952</v>
      </c>
      <c r="GF688">
        <v>0.2164082833442383</v>
      </c>
      <c r="GG688">
        <v>0</v>
      </c>
      <c r="GH688">
        <v>260.5149117647059</v>
      </c>
      <c r="GI688">
        <v>-0.297249810428062</v>
      </c>
      <c r="GJ688">
        <v>0.2151350284119841</v>
      </c>
      <c r="GK688">
        <v>-1</v>
      </c>
      <c r="GL688">
        <v>0.585937275</v>
      </c>
      <c r="GM688">
        <v>0.04134498686679076</v>
      </c>
      <c r="GN688">
        <v>0.01004163413490928</v>
      </c>
      <c r="GO688">
        <v>1</v>
      </c>
      <c r="GP688">
        <v>1</v>
      </c>
      <c r="GQ688">
        <v>2</v>
      </c>
      <c r="GR688" t="s">
        <v>442</v>
      </c>
      <c r="GS688">
        <v>3.13622</v>
      </c>
      <c r="GT688">
        <v>2.68894</v>
      </c>
      <c r="GU688">
        <v>0.227767</v>
      </c>
      <c r="GV688">
        <v>0.228597</v>
      </c>
      <c r="GW688">
        <v>0.103098</v>
      </c>
      <c r="GX688">
        <v>0.09980849999999999</v>
      </c>
      <c r="GY688">
        <v>24550.5</v>
      </c>
      <c r="GZ688">
        <v>24572</v>
      </c>
      <c r="HA688">
        <v>29552.9</v>
      </c>
      <c r="HB688">
        <v>29437.1</v>
      </c>
      <c r="HC688">
        <v>35019.5</v>
      </c>
      <c r="HD688">
        <v>35100.3</v>
      </c>
      <c r="HE688">
        <v>41584.1</v>
      </c>
      <c r="HF688">
        <v>41822.5</v>
      </c>
      <c r="HG688">
        <v>1.92903</v>
      </c>
      <c r="HH688">
        <v>1.89233</v>
      </c>
      <c r="HI688">
        <v>0.114366</v>
      </c>
      <c r="HJ688">
        <v>0</v>
      </c>
      <c r="HK688">
        <v>28.1342</v>
      </c>
      <c r="HL688">
        <v>999.9</v>
      </c>
      <c r="HM688">
        <v>52.9</v>
      </c>
      <c r="HN688">
        <v>31.1</v>
      </c>
      <c r="HO688">
        <v>26.382</v>
      </c>
      <c r="HP688">
        <v>61.8589</v>
      </c>
      <c r="HQ688">
        <v>25.5849</v>
      </c>
      <c r="HR688">
        <v>1</v>
      </c>
      <c r="HS688">
        <v>0.0576118</v>
      </c>
      <c r="HT688">
        <v>-0.29683</v>
      </c>
      <c r="HU688">
        <v>20.3414</v>
      </c>
      <c r="HV688">
        <v>5.21549</v>
      </c>
      <c r="HW688">
        <v>12.012</v>
      </c>
      <c r="HX688">
        <v>4.9891</v>
      </c>
      <c r="HY688">
        <v>3.28793</v>
      </c>
      <c r="HZ688">
        <v>9999</v>
      </c>
      <c r="IA688">
        <v>9999</v>
      </c>
      <c r="IB688">
        <v>9999</v>
      </c>
      <c r="IC688">
        <v>7.6</v>
      </c>
      <c r="ID688">
        <v>1.86754</v>
      </c>
      <c r="IE688">
        <v>1.86674</v>
      </c>
      <c r="IF688">
        <v>1.86603</v>
      </c>
      <c r="IG688">
        <v>1.86601</v>
      </c>
      <c r="IH688">
        <v>1.86785</v>
      </c>
      <c r="II688">
        <v>1.87029</v>
      </c>
      <c r="IJ688">
        <v>1.86891</v>
      </c>
      <c r="IK688">
        <v>1.87043</v>
      </c>
      <c r="IL688">
        <v>0</v>
      </c>
      <c r="IM688">
        <v>0</v>
      </c>
      <c r="IN688">
        <v>0</v>
      </c>
      <c r="IO688">
        <v>0</v>
      </c>
      <c r="IP688" t="s">
        <v>443</v>
      </c>
      <c r="IQ688" t="s">
        <v>444</v>
      </c>
      <c r="IR688" t="s">
        <v>445</v>
      </c>
      <c r="IS688" t="s">
        <v>445</v>
      </c>
      <c r="IT688" t="s">
        <v>445</v>
      </c>
      <c r="IU688" t="s">
        <v>445</v>
      </c>
      <c r="IV688">
        <v>0</v>
      </c>
      <c r="IW688">
        <v>100</v>
      </c>
      <c r="IX688">
        <v>100</v>
      </c>
      <c r="IY688">
        <v>-1.6</v>
      </c>
      <c r="IZ688">
        <v>0.1161</v>
      </c>
      <c r="JA688">
        <v>-0.08430758455233166</v>
      </c>
      <c r="JB688">
        <v>-0.0005046786976645747</v>
      </c>
      <c r="JC688">
        <v>-2.788243218172637E-07</v>
      </c>
      <c r="JD688">
        <v>-1.458253586176284E-11</v>
      </c>
      <c r="JE688">
        <v>-0.06436460862781151</v>
      </c>
      <c r="JF688">
        <v>-0.004978686969522418</v>
      </c>
      <c r="JG688">
        <v>0.0008967905392753483</v>
      </c>
      <c r="JH688">
        <v>-1.433903952826167E-05</v>
      </c>
      <c r="JI688">
        <v>4</v>
      </c>
      <c r="JJ688">
        <v>2332</v>
      </c>
      <c r="JK688">
        <v>1</v>
      </c>
      <c r="JL688">
        <v>26</v>
      </c>
      <c r="JM688">
        <v>193014.9</v>
      </c>
      <c r="JN688">
        <v>193015</v>
      </c>
      <c r="JO688">
        <v>3.03345</v>
      </c>
      <c r="JP688">
        <v>2.2229</v>
      </c>
      <c r="JQ688">
        <v>1.39648</v>
      </c>
      <c r="JR688">
        <v>2.34863</v>
      </c>
      <c r="JS688">
        <v>1.49536</v>
      </c>
      <c r="JT688">
        <v>2.64771</v>
      </c>
      <c r="JU688">
        <v>36.4343</v>
      </c>
      <c r="JV688">
        <v>24.0612</v>
      </c>
      <c r="JW688">
        <v>18</v>
      </c>
      <c r="JX688">
        <v>490.197</v>
      </c>
      <c r="JY688">
        <v>457.112</v>
      </c>
      <c r="JZ688">
        <v>27.7096</v>
      </c>
      <c r="KA688">
        <v>28.3288</v>
      </c>
      <c r="KB688">
        <v>30.0003</v>
      </c>
      <c r="KC688">
        <v>28.1908</v>
      </c>
      <c r="KD688">
        <v>28.1223</v>
      </c>
      <c r="KE688">
        <v>60.7259</v>
      </c>
      <c r="KF688">
        <v>23.4455</v>
      </c>
      <c r="KG688">
        <v>81.7264</v>
      </c>
      <c r="KH688">
        <v>27.7061</v>
      </c>
      <c r="KI688">
        <v>1604.26</v>
      </c>
      <c r="KJ688">
        <v>22.0696</v>
      </c>
      <c r="KK688">
        <v>101</v>
      </c>
      <c r="KL688">
        <v>100.568</v>
      </c>
    </row>
    <row r="689" spans="1:298">
      <c r="A689">
        <v>673</v>
      </c>
      <c r="B689">
        <v>1758831775</v>
      </c>
      <c r="C689">
        <v>18739.90000009537</v>
      </c>
      <c r="D689" t="s">
        <v>1796</v>
      </c>
      <c r="E689" t="s">
        <v>1797</v>
      </c>
      <c r="F689">
        <v>5</v>
      </c>
      <c r="G689" t="s">
        <v>1798</v>
      </c>
      <c r="H689" t="s">
        <v>437</v>
      </c>
      <c r="I689" t="s">
        <v>438</v>
      </c>
      <c r="J689">
        <v>1758831767.25</v>
      </c>
      <c r="K689">
        <f>(L689)/1000</f>
        <v>0</v>
      </c>
      <c r="L689">
        <f>IF(DQ689, AO689, AI689)</f>
        <v>0</v>
      </c>
      <c r="M689">
        <f>IF(DQ689, AJ689, AH689)</f>
        <v>0</v>
      </c>
      <c r="N689">
        <f>DS689 - IF(AV689&gt;1, M689*DM689*100.0/(AX689), 0)</f>
        <v>0</v>
      </c>
      <c r="O689">
        <f>((U689-K689/2)*N689-M689)/(U689+K689/2)</f>
        <v>0</v>
      </c>
      <c r="P689">
        <f>O689*(DZ689+EA689)/1000.0</f>
        <v>0</v>
      </c>
      <c r="Q689">
        <f>(DS689 - IF(AV689&gt;1, M689*DM689*100.0/(AX689), 0))*(DZ689+EA689)/1000.0</f>
        <v>0</v>
      </c>
      <c r="R689">
        <f>2.0/((1/T689-1/S689)+SIGN(T689)*SQRT((1/T689-1/S689)*(1/T689-1/S689) + 4*DN689/((DN689+1)*(DN689+1))*(2*1/T689*1/S689-1/S689*1/S689)))</f>
        <v>0</v>
      </c>
      <c r="S689">
        <f>IF(LEFT(DO689,1)&lt;&gt;"0",IF(LEFT(DO689,1)="1",3.0,DP689),$D$5+$E$5*(EG689*DZ689/($K$5*1000))+$F$5*(EG689*DZ689/($K$5*1000))*MAX(MIN(DM689,$J$5),$I$5)*MAX(MIN(DM689,$J$5),$I$5)+$G$5*MAX(MIN(DM689,$J$5),$I$5)*(EG689*DZ689/($K$5*1000))+$H$5*(EG689*DZ689/($K$5*1000))*(EG689*DZ689/($K$5*1000)))</f>
        <v>0</v>
      </c>
      <c r="T689">
        <f>K689*(1000-(1000*0.61365*exp(17.502*X689/(240.97+X689))/(DZ689+EA689)+DU689)/2)/(1000*0.61365*exp(17.502*X689/(240.97+X689))/(DZ689+EA689)-DU689)</f>
        <v>0</v>
      </c>
      <c r="U689">
        <f>1/((DN689+1)/(R689/1.6)+1/(S689/1.37)) + DN689/((DN689+1)/(R689/1.6) + DN689/(S689/1.37))</f>
        <v>0</v>
      </c>
      <c r="V689">
        <f>(DI689*DL689)</f>
        <v>0</v>
      </c>
      <c r="W689">
        <f>(EB689+(V689+2*0.95*5.67E-8*(((EB689+$B$7)+273)^4-(EB689+273)^4)-44100*K689)/(1.84*29.3*S689+8*0.95*5.67E-8*(EB689+273)^3))</f>
        <v>0</v>
      </c>
      <c r="X689">
        <f>($C$7*EC689+$D$7*ED689+$E$7*W689)</f>
        <v>0</v>
      </c>
      <c r="Y689">
        <f>0.61365*exp(17.502*X689/(240.97+X689))</f>
        <v>0</v>
      </c>
      <c r="Z689">
        <f>(AA689/AB689*100)</f>
        <v>0</v>
      </c>
      <c r="AA689">
        <f>DU689*(DZ689+EA689)/1000</f>
        <v>0</v>
      </c>
      <c r="AB689">
        <f>0.61365*exp(17.502*EB689/(240.97+EB689))</f>
        <v>0</v>
      </c>
      <c r="AC689">
        <f>(Y689-DU689*(DZ689+EA689)/1000)</f>
        <v>0</v>
      </c>
      <c r="AD689">
        <f>(-K689*44100)</f>
        <v>0</v>
      </c>
      <c r="AE689">
        <f>2*29.3*S689*0.92*(EB689-X689)</f>
        <v>0</v>
      </c>
      <c r="AF689">
        <f>2*0.95*5.67E-8*(((EB689+$B$7)+273)^4-(X689+273)^4)</f>
        <v>0</v>
      </c>
      <c r="AG689">
        <f>V689+AF689+AD689+AE689</f>
        <v>0</v>
      </c>
      <c r="AH689">
        <f>DY689*AV689*(DT689-DS689*(1000-AV689*DV689)/(1000-AV689*DU689))/(100*DM689)</f>
        <v>0</v>
      </c>
      <c r="AI689">
        <f>1000*DY689*AV689*(DU689-DV689)/(100*DM689*(1000-AV689*DU689))</f>
        <v>0</v>
      </c>
      <c r="AJ689">
        <f>(AK689 - AL689 - DZ689*1E3/(8.314*(EB689+273.15)) * AN689/DY689 * AM689) * DY689/(100*DM689) * (1000 - DV689)/1000</f>
        <v>0</v>
      </c>
      <c r="AK689">
        <v>429.6123480751734</v>
      </c>
      <c r="AL689">
        <v>424.0615030303031</v>
      </c>
      <c r="AM689">
        <v>0.0001278526642906045</v>
      </c>
      <c r="AN689">
        <v>65.06539825400574</v>
      </c>
      <c r="AO689">
        <f>(AQ689 - AP689 + DZ689*1E3/(8.314*(EB689+273.15)) * AS689/DY689 * AR689) * DY689/(100*DM689) * 1000/(1000 - AQ689)</f>
        <v>0</v>
      </c>
      <c r="AP689">
        <v>22.49396057332741</v>
      </c>
      <c r="AQ689">
        <v>23.10374181818182</v>
      </c>
      <c r="AR689">
        <v>8.767707082117677E-06</v>
      </c>
      <c r="AS689">
        <v>107.8792153216024</v>
      </c>
      <c r="AT689">
        <v>0</v>
      </c>
      <c r="AU689">
        <v>0</v>
      </c>
      <c r="AV689">
        <f>IF(AT689*$H$13&gt;=AX689,1.0,(AX689/(AX689-AT689*$H$13)))</f>
        <v>0</v>
      </c>
      <c r="AW689">
        <f>(AV689-1)*100</f>
        <v>0</v>
      </c>
      <c r="AX689">
        <f>MAX(0,($B$13+$C$13*EG689)/(1+$D$13*EG689)*DZ689/(EB689+273)*$E$13)</f>
        <v>0</v>
      </c>
      <c r="AY689" t="s">
        <v>439</v>
      </c>
      <c r="AZ689" t="s">
        <v>439</v>
      </c>
      <c r="BA689">
        <v>0</v>
      </c>
      <c r="BB689">
        <v>0</v>
      </c>
      <c r="BC689">
        <f>1-BA689/BB689</f>
        <v>0</v>
      </c>
      <c r="BD689">
        <v>0</v>
      </c>
      <c r="BE689" t="s">
        <v>439</v>
      </c>
      <c r="BF689" t="s">
        <v>439</v>
      </c>
      <c r="BG689">
        <v>0</v>
      </c>
      <c r="BH689">
        <v>0</v>
      </c>
      <c r="BI689">
        <f>1-BG689/BH689</f>
        <v>0</v>
      </c>
      <c r="BJ689">
        <v>0.5</v>
      </c>
      <c r="BK689">
        <f>DJ689</f>
        <v>0</v>
      </c>
      <c r="BL689">
        <f>M689</f>
        <v>0</v>
      </c>
      <c r="BM689">
        <f>BI689*BJ689*BK689</f>
        <v>0</v>
      </c>
      <c r="BN689">
        <f>(BL689-BD689)/BK689</f>
        <v>0</v>
      </c>
      <c r="BO689">
        <f>(BB689-BH689)/BH689</f>
        <v>0</v>
      </c>
      <c r="BP689">
        <f>BA689/(BC689+BA689/BH689)</f>
        <v>0</v>
      </c>
      <c r="BQ689" t="s">
        <v>439</v>
      </c>
      <c r="BR689">
        <v>0</v>
      </c>
      <c r="BS689">
        <f>IF(BR689&lt;&gt;0, BR689, BP689)</f>
        <v>0</v>
      </c>
      <c r="BT689">
        <f>1-BS689/BH689</f>
        <v>0</v>
      </c>
      <c r="BU689">
        <f>(BH689-BG689)/(BH689-BS689)</f>
        <v>0</v>
      </c>
      <c r="BV689">
        <f>(BB689-BH689)/(BB689-BS689)</f>
        <v>0</v>
      </c>
      <c r="BW689">
        <f>(BH689-BG689)/(BH689-BA689)</f>
        <v>0</v>
      </c>
      <c r="BX689">
        <f>(BB689-BH689)/(BB689-BA689)</f>
        <v>0</v>
      </c>
      <c r="BY689">
        <f>(BU689*BS689/BG689)</f>
        <v>0</v>
      </c>
      <c r="BZ689">
        <f>(1-BY689)</f>
        <v>0</v>
      </c>
      <c r="DI689">
        <f>$B$11*EH689+$C$11*EI689+$F$11*ET689*(1-EW689)</f>
        <v>0</v>
      </c>
      <c r="DJ689">
        <f>DI689*DK689</f>
        <v>0</v>
      </c>
      <c r="DK689">
        <f>($B$11*$D$9+$C$11*$D$9+$F$11*((FG689+EY689)/MAX(FG689+EY689+FH689, 0.1)*$I$9+FH689/MAX(FG689+EY689+FH689, 0.1)*$J$9))/($B$11+$C$11+$F$11)</f>
        <v>0</v>
      </c>
      <c r="DL689">
        <f>($B$11*$K$9+$C$11*$K$9+$F$11*((FG689+EY689)/MAX(FG689+EY689+FH689, 0.1)*$P$9+FH689/MAX(FG689+EY689+FH689, 0.1)*$Q$9))/($B$11+$C$11+$F$11)</f>
        <v>0</v>
      </c>
      <c r="DM689">
        <v>1.65</v>
      </c>
      <c r="DN689">
        <v>0.5</v>
      </c>
      <c r="DO689" t="s">
        <v>440</v>
      </c>
      <c r="DP689">
        <v>2</v>
      </c>
      <c r="DQ689" t="b">
        <v>1</v>
      </c>
      <c r="DR689">
        <v>1758831767.25</v>
      </c>
      <c r="DS689">
        <v>414.2582</v>
      </c>
      <c r="DT689">
        <v>419.9566333333334</v>
      </c>
      <c r="DU689">
        <v>23.10027999999999</v>
      </c>
      <c r="DV689">
        <v>22.49328</v>
      </c>
      <c r="DW689">
        <v>414.6006666666667</v>
      </c>
      <c r="DX689">
        <v>22.97948666666667</v>
      </c>
      <c r="DY689">
        <v>499.9799333333333</v>
      </c>
      <c r="DZ689">
        <v>90.87733</v>
      </c>
      <c r="EA689">
        <v>0.02944982333333334</v>
      </c>
      <c r="EB689">
        <v>29.71106000000001</v>
      </c>
      <c r="EC689">
        <v>29.97910333333333</v>
      </c>
      <c r="ED689">
        <v>999.9000000000002</v>
      </c>
      <c r="EE689">
        <v>0</v>
      </c>
      <c r="EF689">
        <v>0</v>
      </c>
      <c r="EG689">
        <v>9996.375333333333</v>
      </c>
      <c r="EH689">
        <v>0</v>
      </c>
      <c r="EI689">
        <v>11.635</v>
      </c>
      <c r="EJ689">
        <v>-5.698488999999999</v>
      </c>
      <c r="EK689">
        <v>424.0539</v>
      </c>
      <c r="EL689">
        <v>429.6201666666666</v>
      </c>
      <c r="EM689">
        <v>0.6069973</v>
      </c>
      <c r="EN689">
        <v>419.9566333333334</v>
      </c>
      <c r="EO689">
        <v>22.49328</v>
      </c>
      <c r="EP689">
        <v>2.099292666666667</v>
      </c>
      <c r="EQ689">
        <v>2.044129333333333</v>
      </c>
      <c r="ER689">
        <v>18.21380666666667</v>
      </c>
      <c r="ES689">
        <v>17.79036666666667</v>
      </c>
      <c r="ET689">
        <v>1999.992666666667</v>
      </c>
      <c r="EU689">
        <v>0.9799998999999999</v>
      </c>
      <c r="EV689">
        <v>0.01999979666666667</v>
      </c>
      <c r="EW689">
        <v>0</v>
      </c>
      <c r="EX689">
        <v>185.7861333333333</v>
      </c>
      <c r="EY689">
        <v>5.000969999999999</v>
      </c>
      <c r="EZ689">
        <v>3822.430333333333</v>
      </c>
      <c r="FA689">
        <v>16707.51333333334</v>
      </c>
      <c r="FB689">
        <v>40.375</v>
      </c>
      <c r="FC689">
        <v>40.70379999999999</v>
      </c>
      <c r="FD689">
        <v>40.30786666666665</v>
      </c>
      <c r="FE689">
        <v>40.3582</v>
      </c>
      <c r="FF689">
        <v>40.93699999999998</v>
      </c>
      <c r="FG689">
        <v>1955.089666666667</v>
      </c>
      <c r="FH689">
        <v>39.90300000000001</v>
      </c>
      <c r="FI689">
        <v>0</v>
      </c>
      <c r="FJ689">
        <v>1758831776.4</v>
      </c>
      <c r="FK689">
        <v>0</v>
      </c>
      <c r="FL689">
        <v>185.81688</v>
      </c>
      <c r="FM689">
        <v>-0.2292307512472007</v>
      </c>
      <c r="FN689">
        <v>-1.556153864736398</v>
      </c>
      <c r="FO689">
        <v>3822.3788</v>
      </c>
      <c r="FP689">
        <v>15</v>
      </c>
      <c r="FQ689">
        <v>0</v>
      </c>
      <c r="FR689" t="s">
        <v>441</v>
      </c>
      <c r="FS689">
        <v>1747247426.5</v>
      </c>
      <c r="FT689">
        <v>1747247420.5</v>
      </c>
      <c r="FU689">
        <v>0</v>
      </c>
      <c r="FV689">
        <v>1.027</v>
      </c>
      <c r="FW689">
        <v>0.031</v>
      </c>
      <c r="FX689">
        <v>0.02</v>
      </c>
      <c r="FY689">
        <v>0.05</v>
      </c>
      <c r="FZ689">
        <v>420</v>
      </c>
      <c r="GA689">
        <v>16</v>
      </c>
      <c r="GB689">
        <v>0.01</v>
      </c>
      <c r="GC689">
        <v>0.1</v>
      </c>
      <c r="GD689">
        <v>-5.68526275</v>
      </c>
      <c r="GE689">
        <v>-0.1200856660412634</v>
      </c>
      <c r="GF689">
        <v>0.04125394962833864</v>
      </c>
      <c r="GG689">
        <v>0</v>
      </c>
      <c r="GH689">
        <v>185.7945882352941</v>
      </c>
      <c r="GI689">
        <v>-0.03810541664136415</v>
      </c>
      <c r="GJ689">
        <v>0.2433247790441536</v>
      </c>
      <c r="GK689">
        <v>-1</v>
      </c>
      <c r="GL689">
        <v>0.60690795</v>
      </c>
      <c r="GM689">
        <v>0.005479542213882794</v>
      </c>
      <c r="GN689">
        <v>0.00128181767326715</v>
      </c>
      <c r="GO689">
        <v>1</v>
      </c>
      <c r="GP689">
        <v>1</v>
      </c>
      <c r="GQ689">
        <v>2</v>
      </c>
      <c r="GR689" t="s">
        <v>442</v>
      </c>
      <c r="GS689">
        <v>3.136</v>
      </c>
      <c r="GT689">
        <v>2.68946</v>
      </c>
      <c r="GU689">
        <v>0.0935103</v>
      </c>
      <c r="GV689">
        <v>0.09353119999999999</v>
      </c>
      <c r="GW689">
        <v>0.104063</v>
      </c>
      <c r="GX689">
        <v>0.100825</v>
      </c>
      <c r="GY689">
        <v>28813.8</v>
      </c>
      <c r="GZ689">
        <v>28869.9</v>
      </c>
      <c r="HA689">
        <v>29547.1</v>
      </c>
      <c r="HB689">
        <v>29431.3</v>
      </c>
      <c r="HC689">
        <v>34971.6</v>
      </c>
      <c r="HD689">
        <v>35052</v>
      </c>
      <c r="HE689">
        <v>41575</v>
      </c>
      <c r="HF689">
        <v>41815.6</v>
      </c>
      <c r="HG689">
        <v>1.9263</v>
      </c>
      <c r="HH689">
        <v>1.88948</v>
      </c>
      <c r="HI689">
        <v>0.106134</v>
      </c>
      <c r="HJ689">
        <v>0</v>
      </c>
      <c r="HK689">
        <v>28.2508</v>
      </c>
      <c r="HL689">
        <v>999.9</v>
      </c>
      <c r="HM689">
        <v>54.2</v>
      </c>
      <c r="HN689">
        <v>31.1</v>
      </c>
      <c r="HO689">
        <v>27.0572</v>
      </c>
      <c r="HP689">
        <v>62.0361</v>
      </c>
      <c r="HQ689">
        <v>25.5529</v>
      </c>
      <c r="HR689">
        <v>1</v>
      </c>
      <c r="HS689">
        <v>0.0659223</v>
      </c>
      <c r="HT689">
        <v>-0.767821</v>
      </c>
      <c r="HU689">
        <v>20.3397</v>
      </c>
      <c r="HV689">
        <v>5.21864</v>
      </c>
      <c r="HW689">
        <v>12.0134</v>
      </c>
      <c r="HX689">
        <v>4.98875</v>
      </c>
      <c r="HY689">
        <v>3.28865</v>
      </c>
      <c r="HZ689">
        <v>9999</v>
      </c>
      <c r="IA689">
        <v>9999</v>
      </c>
      <c r="IB689">
        <v>9999</v>
      </c>
      <c r="IC689">
        <v>8.6</v>
      </c>
      <c r="ID689">
        <v>1.86757</v>
      </c>
      <c r="IE689">
        <v>1.86672</v>
      </c>
      <c r="IF689">
        <v>1.86601</v>
      </c>
      <c r="IG689">
        <v>1.866</v>
      </c>
      <c r="IH689">
        <v>1.86783</v>
      </c>
      <c r="II689">
        <v>1.87027</v>
      </c>
      <c r="IJ689">
        <v>1.86892</v>
      </c>
      <c r="IK689">
        <v>1.87042</v>
      </c>
      <c r="IL689">
        <v>0</v>
      </c>
      <c r="IM689">
        <v>0</v>
      </c>
      <c r="IN689">
        <v>0</v>
      </c>
      <c r="IO689">
        <v>0</v>
      </c>
      <c r="IP689" t="s">
        <v>443</v>
      </c>
      <c r="IQ689" t="s">
        <v>444</v>
      </c>
      <c r="IR689" t="s">
        <v>445</v>
      </c>
      <c r="IS689" t="s">
        <v>445</v>
      </c>
      <c r="IT689" t="s">
        <v>445</v>
      </c>
      <c r="IU689" t="s">
        <v>445</v>
      </c>
      <c r="IV689">
        <v>0</v>
      </c>
      <c r="IW689">
        <v>100</v>
      </c>
      <c r="IX689">
        <v>100</v>
      </c>
      <c r="IY689">
        <v>-0.343</v>
      </c>
      <c r="IZ689">
        <v>0.1209</v>
      </c>
      <c r="JA689">
        <v>-0.08430758455233166</v>
      </c>
      <c r="JB689">
        <v>-0.0005046786976645747</v>
      </c>
      <c r="JC689">
        <v>-2.788243218172637E-07</v>
      </c>
      <c r="JD689">
        <v>-1.458253586176284E-11</v>
      </c>
      <c r="JE689">
        <v>-0.06436460862781151</v>
      </c>
      <c r="JF689">
        <v>-0.004978686969522418</v>
      </c>
      <c r="JG689">
        <v>0.0008967905392753483</v>
      </c>
      <c r="JH689">
        <v>-1.433903952826167E-05</v>
      </c>
      <c r="JI689">
        <v>4</v>
      </c>
      <c r="JJ689">
        <v>2332</v>
      </c>
      <c r="JK689">
        <v>1</v>
      </c>
      <c r="JL689">
        <v>26</v>
      </c>
      <c r="JM689">
        <v>193072.5</v>
      </c>
      <c r="JN689">
        <v>193072.6</v>
      </c>
      <c r="JO689">
        <v>1.0376</v>
      </c>
      <c r="JP689">
        <v>2.27783</v>
      </c>
      <c r="JQ689">
        <v>1.39648</v>
      </c>
      <c r="JR689">
        <v>2.35352</v>
      </c>
      <c r="JS689">
        <v>1.49536</v>
      </c>
      <c r="JT689">
        <v>2.60742</v>
      </c>
      <c r="JU689">
        <v>36.4814</v>
      </c>
      <c r="JV689">
        <v>24.0612</v>
      </c>
      <c r="JW689">
        <v>18</v>
      </c>
      <c r="JX689">
        <v>490.037</v>
      </c>
      <c r="JY689">
        <v>456.88</v>
      </c>
      <c r="JZ689">
        <v>28.4621</v>
      </c>
      <c r="KA689">
        <v>28.4584</v>
      </c>
      <c r="KB689">
        <v>30</v>
      </c>
      <c r="KC689">
        <v>28.3827</v>
      </c>
      <c r="KD689">
        <v>28.3212</v>
      </c>
      <c r="KE689">
        <v>20.774</v>
      </c>
      <c r="KF689">
        <v>24.4543</v>
      </c>
      <c r="KG689">
        <v>93.95310000000001</v>
      </c>
      <c r="KH689">
        <v>28.4696</v>
      </c>
      <c r="KI689">
        <v>413.259</v>
      </c>
      <c r="KJ689">
        <v>22.5046</v>
      </c>
      <c r="KK689">
        <v>100.978</v>
      </c>
      <c r="KL689">
        <v>100.55</v>
      </c>
    </row>
    <row r="690" spans="1:298">
      <c r="A690">
        <v>674</v>
      </c>
      <c r="B690">
        <v>1758831780</v>
      </c>
      <c r="C690">
        <v>18744.90000009537</v>
      </c>
      <c r="D690" t="s">
        <v>1799</v>
      </c>
      <c r="E690" t="s">
        <v>1800</v>
      </c>
      <c r="F690">
        <v>5</v>
      </c>
      <c r="G690" t="s">
        <v>1798</v>
      </c>
      <c r="H690" t="s">
        <v>437</v>
      </c>
      <c r="I690" t="s">
        <v>438</v>
      </c>
      <c r="J690">
        <v>1758831772.155172</v>
      </c>
      <c r="K690">
        <f>(L690)/1000</f>
        <v>0</v>
      </c>
      <c r="L690">
        <f>IF(DQ690, AO690, AI690)</f>
        <v>0</v>
      </c>
      <c r="M690">
        <f>IF(DQ690, AJ690, AH690)</f>
        <v>0</v>
      </c>
      <c r="N690">
        <f>DS690 - IF(AV690&gt;1, M690*DM690*100.0/(AX690), 0)</f>
        <v>0</v>
      </c>
      <c r="O690">
        <f>((U690-K690/2)*N690-M690)/(U690+K690/2)</f>
        <v>0</v>
      </c>
      <c r="P690">
        <f>O690*(DZ690+EA690)/1000.0</f>
        <v>0</v>
      </c>
      <c r="Q690">
        <f>(DS690 - IF(AV690&gt;1, M690*DM690*100.0/(AX690), 0))*(DZ690+EA690)/1000.0</f>
        <v>0</v>
      </c>
      <c r="R690">
        <f>2.0/((1/T690-1/S690)+SIGN(T690)*SQRT((1/T690-1/S690)*(1/T690-1/S690) + 4*DN690/((DN690+1)*(DN690+1))*(2*1/T690*1/S690-1/S690*1/S690)))</f>
        <v>0</v>
      </c>
      <c r="S690">
        <f>IF(LEFT(DO690,1)&lt;&gt;"0",IF(LEFT(DO690,1)="1",3.0,DP690),$D$5+$E$5*(EG690*DZ690/($K$5*1000))+$F$5*(EG690*DZ690/($K$5*1000))*MAX(MIN(DM690,$J$5),$I$5)*MAX(MIN(DM690,$J$5),$I$5)+$G$5*MAX(MIN(DM690,$J$5),$I$5)*(EG690*DZ690/($K$5*1000))+$H$5*(EG690*DZ690/($K$5*1000))*(EG690*DZ690/($K$5*1000)))</f>
        <v>0</v>
      </c>
      <c r="T690">
        <f>K690*(1000-(1000*0.61365*exp(17.502*X690/(240.97+X690))/(DZ690+EA690)+DU690)/2)/(1000*0.61365*exp(17.502*X690/(240.97+X690))/(DZ690+EA690)-DU690)</f>
        <v>0</v>
      </c>
      <c r="U690">
        <f>1/((DN690+1)/(R690/1.6)+1/(S690/1.37)) + DN690/((DN690+1)/(R690/1.6) + DN690/(S690/1.37))</f>
        <v>0</v>
      </c>
      <c r="V690">
        <f>(DI690*DL690)</f>
        <v>0</v>
      </c>
      <c r="W690">
        <f>(EB690+(V690+2*0.95*5.67E-8*(((EB690+$B$7)+273)^4-(EB690+273)^4)-44100*K690)/(1.84*29.3*S690+8*0.95*5.67E-8*(EB690+273)^3))</f>
        <v>0</v>
      </c>
      <c r="X690">
        <f>($C$7*EC690+$D$7*ED690+$E$7*W690)</f>
        <v>0</v>
      </c>
      <c r="Y690">
        <f>0.61365*exp(17.502*X690/(240.97+X690))</f>
        <v>0</v>
      </c>
      <c r="Z690">
        <f>(AA690/AB690*100)</f>
        <v>0</v>
      </c>
      <c r="AA690">
        <f>DU690*(DZ690+EA690)/1000</f>
        <v>0</v>
      </c>
      <c r="AB690">
        <f>0.61365*exp(17.502*EB690/(240.97+EB690))</f>
        <v>0</v>
      </c>
      <c r="AC690">
        <f>(Y690-DU690*(DZ690+EA690)/1000)</f>
        <v>0</v>
      </c>
      <c r="AD690">
        <f>(-K690*44100)</f>
        <v>0</v>
      </c>
      <c r="AE690">
        <f>2*29.3*S690*0.92*(EB690-X690)</f>
        <v>0</v>
      </c>
      <c r="AF690">
        <f>2*0.95*5.67E-8*(((EB690+$B$7)+273)^4-(X690+273)^4)</f>
        <v>0</v>
      </c>
      <c r="AG690">
        <f>V690+AF690+AD690+AE690</f>
        <v>0</v>
      </c>
      <c r="AH690">
        <f>DY690*AV690*(DT690-DS690*(1000-AV690*DV690)/(1000-AV690*DU690))/(100*DM690)</f>
        <v>0</v>
      </c>
      <c r="AI690">
        <f>1000*DY690*AV690*(DU690-DV690)/(100*DM690*(1000-AV690*DU690))</f>
        <v>0</v>
      </c>
      <c r="AJ690">
        <f>(AK690 - AL690 - DZ690*1E3/(8.314*(EB690+273.15)) * AN690/DY690 * AM690) * DY690/(100*DM690) * (1000 - DV690)/1000</f>
        <v>0</v>
      </c>
      <c r="AK690">
        <v>429.5901838004473</v>
      </c>
      <c r="AL690">
        <v>423.9485696969698</v>
      </c>
      <c r="AM690">
        <v>-0.02416538926617953</v>
      </c>
      <c r="AN690">
        <v>65.06539825400574</v>
      </c>
      <c r="AO690">
        <f>(AQ690 - AP690 + DZ690*1E3/(8.314*(EB690+273.15)) * AS690/DY690 * AR690) * DY690/(100*DM690) * 1000/(1000 - AQ690)</f>
        <v>0</v>
      </c>
      <c r="AP690">
        <v>22.48829243464729</v>
      </c>
      <c r="AQ690">
        <v>23.10407939393938</v>
      </c>
      <c r="AR690">
        <v>-1.497434200211482E-06</v>
      </c>
      <c r="AS690">
        <v>107.8792153216024</v>
      </c>
      <c r="AT690">
        <v>0</v>
      </c>
      <c r="AU690">
        <v>0</v>
      </c>
      <c r="AV690">
        <f>IF(AT690*$H$13&gt;=AX690,1.0,(AX690/(AX690-AT690*$H$13)))</f>
        <v>0</v>
      </c>
      <c r="AW690">
        <f>(AV690-1)*100</f>
        <v>0</v>
      </c>
      <c r="AX690">
        <f>MAX(0,($B$13+$C$13*EG690)/(1+$D$13*EG690)*DZ690/(EB690+273)*$E$13)</f>
        <v>0</v>
      </c>
      <c r="AY690" t="s">
        <v>439</v>
      </c>
      <c r="AZ690" t="s">
        <v>439</v>
      </c>
      <c r="BA690">
        <v>0</v>
      </c>
      <c r="BB690">
        <v>0</v>
      </c>
      <c r="BC690">
        <f>1-BA690/BB690</f>
        <v>0</v>
      </c>
      <c r="BD690">
        <v>0</v>
      </c>
      <c r="BE690" t="s">
        <v>439</v>
      </c>
      <c r="BF690" t="s">
        <v>439</v>
      </c>
      <c r="BG690">
        <v>0</v>
      </c>
      <c r="BH690">
        <v>0</v>
      </c>
      <c r="BI690">
        <f>1-BG690/BH690</f>
        <v>0</v>
      </c>
      <c r="BJ690">
        <v>0.5</v>
      </c>
      <c r="BK690">
        <f>DJ690</f>
        <v>0</v>
      </c>
      <c r="BL690">
        <f>M690</f>
        <v>0</v>
      </c>
      <c r="BM690">
        <f>BI690*BJ690*BK690</f>
        <v>0</v>
      </c>
      <c r="BN690">
        <f>(BL690-BD690)/BK690</f>
        <v>0</v>
      </c>
      <c r="BO690">
        <f>(BB690-BH690)/BH690</f>
        <v>0</v>
      </c>
      <c r="BP690">
        <f>BA690/(BC690+BA690/BH690)</f>
        <v>0</v>
      </c>
      <c r="BQ690" t="s">
        <v>439</v>
      </c>
      <c r="BR690">
        <v>0</v>
      </c>
      <c r="BS690">
        <f>IF(BR690&lt;&gt;0, BR690, BP690)</f>
        <v>0</v>
      </c>
      <c r="BT690">
        <f>1-BS690/BH690</f>
        <v>0</v>
      </c>
      <c r="BU690">
        <f>(BH690-BG690)/(BH690-BS690)</f>
        <v>0</v>
      </c>
      <c r="BV690">
        <f>(BB690-BH690)/(BB690-BS690)</f>
        <v>0</v>
      </c>
      <c r="BW690">
        <f>(BH690-BG690)/(BH690-BA690)</f>
        <v>0</v>
      </c>
      <c r="BX690">
        <f>(BB690-BH690)/(BB690-BA690)</f>
        <v>0</v>
      </c>
      <c r="BY690">
        <f>(BU690*BS690/BG690)</f>
        <v>0</v>
      </c>
      <c r="BZ690">
        <f>(1-BY690)</f>
        <v>0</v>
      </c>
      <c r="DI690">
        <f>$B$11*EH690+$C$11*EI690+$F$11*ET690*(1-EW690)</f>
        <v>0</v>
      </c>
      <c r="DJ690">
        <f>DI690*DK690</f>
        <v>0</v>
      </c>
      <c r="DK690">
        <f>($B$11*$D$9+$C$11*$D$9+$F$11*((FG690+EY690)/MAX(FG690+EY690+FH690, 0.1)*$I$9+FH690/MAX(FG690+EY690+FH690, 0.1)*$J$9))/($B$11+$C$11+$F$11)</f>
        <v>0</v>
      </c>
      <c r="DL690">
        <f>($B$11*$K$9+$C$11*$K$9+$F$11*((FG690+EY690)/MAX(FG690+EY690+FH690, 0.1)*$P$9+FH690/MAX(FG690+EY690+FH690, 0.1)*$Q$9))/($B$11+$C$11+$F$11)</f>
        <v>0</v>
      </c>
      <c r="DM690">
        <v>1.65</v>
      </c>
      <c r="DN690">
        <v>0.5</v>
      </c>
      <c r="DO690" t="s">
        <v>440</v>
      </c>
      <c r="DP690">
        <v>2</v>
      </c>
      <c r="DQ690" t="b">
        <v>1</v>
      </c>
      <c r="DR690">
        <v>1758831772.155172</v>
      </c>
      <c r="DS690">
        <v>414.2567586206897</v>
      </c>
      <c r="DT690">
        <v>419.8052068965517</v>
      </c>
      <c r="DU690">
        <v>23.10189310344828</v>
      </c>
      <c r="DV690">
        <v>22.49224827586206</v>
      </c>
      <c r="DW690">
        <v>414.5992413793103</v>
      </c>
      <c r="DX690">
        <v>22.98107586206897</v>
      </c>
      <c r="DY690">
        <v>499.9538965517241</v>
      </c>
      <c r="DZ690">
        <v>90.87847931034484</v>
      </c>
      <c r="EA690">
        <v>0.02928664482758621</v>
      </c>
      <c r="EB690">
        <v>29.7123724137931</v>
      </c>
      <c r="EC690">
        <v>29.97904137931035</v>
      </c>
      <c r="ED690">
        <v>999.9000000000002</v>
      </c>
      <c r="EE690">
        <v>0</v>
      </c>
      <c r="EF690">
        <v>0</v>
      </c>
      <c r="EG690">
        <v>9999.801034482758</v>
      </c>
      <c r="EH690">
        <v>0</v>
      </c>
      <c r="EI690">
        <v>11.635</v>
      </c>
      <c r="EJ690">
        <v>-5.548519310344829</v>
      </c>
      <c r="EK690">
        <v>424.0531379310345</v>
      </c>
      <c r="EL690">
        <v>429.4648275862069</v>
      </c>
      <c r="EM690">
        <v>0.6096367586206897</v>
      </c>
      <c r="EN690">
        <v>419.8052068965517</v>
      </c>
      <c r="EO690">
        <v>22.49224827586206</v>
      </c>
      <c r="EP690">
        <v>2.099465517241379</v>
      </c>
      <c r="EQ690">
        <v>2.044062068965517</v>
      </c>
      <c r="ER690">
        <v>18.21512413793103</v>
      </c>
      <c r="ES690">
        <v>17.7898448275862</v>
      </c>
      <c r="ET690">
        <v>2000.031724137931</v>
      </c>
      <c r="EU690">
        <v>0.9800021034482761</v>
      </c>
      <c r="EV690">
        <v>0.01999756206896552</v>
      </c>
      <c r="EW690">
        <v>0</v>
      </c>
      <c r="EX690">
        <v>185.7991724137931</v>
      </c>
      <c r="EY690">
        <v>5.000969999999999</v>
      </c>
      <c r="EZ690">
        <v>3822.312413793104</v>
      </c>
      <c r="FA690">
        <v>16707.84137931035</v>
      </c>
      <c r="FB690">
        <v>40.3728275862069</v>
      </c>
      <c r="FC690">
        <v>40.70003448275861</v>
      </c>
      <c r="FD690">
        <v>40.31199999999998</v>
      </c>
      <c r="FE690">
        <v>40.35110344827586</v>
      </c>
      <c r="FF690">
        <v>40.93699999999998</v>
      </c>
      <c r="FG690">
        <v>1955.132413793103</v>
      </c>
      <c r="FH690">
        <v>39.8993103448276</v>
      </c>
      <c r="FI690">
        <v>0</v>
      </c>
      <c r="FJ690">
        <v>1758831781.2</v>
      </c>
      <c r="FK690">
        <v>0</v>
      </c>
      <c r="FL690">
        <v>185.82188</v>
      </c>
      <c r="FM690">
        <v>0.5346154008463713</v>
      </c>
      <c r="FN690">
        <v>-2.593846198230974</v>
      </c>
      <c r="FO690">
        <v>3822.197200000001</v>
      </c>
      <c r="FP690">
        <v>15</v>
      </c>
      <c r="FQ690">
        <v>0</v>
      </c>
      <c r="FR690" t="s">
        <v>441</v>
      </c>
      <c r="FS690">
        <v>1747247426.5</v>
      </c>
      <c r="FT690">
        <v>1747247420.5</v>
      </c>
      <c r="FU690">
        <v>0</v>
      </c>
      <c r="FV690">
        <v>1.027</v>
      </c>
      <c r="FW690">
        <v>0.031</v>
      </c>
      <c r="FX690">
        <v>0.02</v>
      </c>
      <c r="FY690">
        <v>0.05</v>
      </c>
      <c r="FZ690">
        <v>420</v>
      </c>
      <c r="GA690">
        <v>16</v>
      </c>
      <c r="GB690">
        <v>0.01</v>
      </c>
      <c r="GC690">
        <v>0.1</v>
      </c>
      <c r="GD690">
        <v>-5.66132625</v>
      </c>
      <c r="GE690">
        <v>0.6007698686679153</v>
      </c>
      <c r="GF690">
        <v>0.129841197789598</v>
      </c>
      <c r="GG690">
        <v>0</v>
      </c>
      <c r="GH690">
        <v>185.8050882352942</v>
      </c>
      <c r="GI690">
        <v>0.2122689148390542</v>
      </c>
      <c r="GJ690">
        <v>0.2472517611484364</v>
      </c>
      <c r="GK690">
        <v>-1</v>
      </c>
      <c r="GL690">
        <v>0.6086429</v>
      </c>
      <c r="GM690">
        <v>0.02581681801125909</v>
      </c>
      <c r="GN690">
        <v>0.00339907766754454</v>
      </c>
      <c r="GO690">
        <v>1</v>
      </c>
      <c r="GP690">
        <v>1</v>
      </c>
      <c r="GQ690">
        <v>2</v>
      </c>
      <c r="GR690" t="s">
        <v>442</v>
      </c>
      <c r="GS690">
        <v>3.13624</v>
      </c>
      <c r="GT690">
        <v>2.68863</v>
      </c>
      <c r="GU690">
        <v>0.0934855</v>
      </c>
      <c r="GV690">
        <v>0.09311410000000001</v>
      </c>
      <c r="GW690">
        <v>0.104069</v>
      </c>
      <c r="GX690">
        <v>0.100835</v>
      </c>
      <c r="GY690">
        <v>28814.9</v>
      </c>
      <c r="GZ690">
        <v>28883.3</v>
      </c>
      <c r="HA690">
        <v>29547.4</v>
      </c>
      <c r="HB690">
        <v>29431.5</v>
      </c>
      <c r="HC690">
        <v>34971.8</v>
      </c>
      <c r="HD690">
        <v>35052.2</v>
      </c>
      <c r="HE690">
        <v>41575.5</v>
      </c>
      <c r="HF690">
        <v>41816.4</v>
      </c>
      <c r="HG690">
        <v>1.92687</v>
      </c>
      <c r="HH690">
        <v>1.88913</v>
      </c>
      <c r="HI690">
        <v>0.106417</v>
      </c>
      <c r="HJ690">
        <v>0</v>
      </c>
      <c r="HK690">
        <v>28.2459</v>
      </c>
      <c r="HL690">
        <v>999.9</v>
      </c>
      <c r="HM690">
        <v>54.3</v>
      </c>
      <c r="HN690">
        <v>31.1</v>
      </c>
      <c r="HO690">
        <v>27.1064</v>
      </c>
      <c r="HP690">
        <v>61.7161</v>
      </c>
      <c r="HQ690">
        <v>25.641</v>
      </c>
      <c r="HR690">
        <v>1</v>
      </c>
      <c r="HS690">
        <v>0.0658613</v>
      </c>
      <c r="HT690">
        <v>-0.773622</v>
      </c>
      <c r="HU690">
        <v>20.3393</v>
      </c>
      <c r="HV690">
        <v>5.21549</v>
      </c>
      <c r="HW690">
        <v>12.0135</v>
      </c>
      <c r="HX690">
        <v>4.98825</v>
      </c>
      <c r="HY690">
        <v>3.2883</v>
      </c>
      <c r="HZ690">
        <v>9999</v>
      </c>
      <c r="IA690">
        <v>9999</v>
      </c>
      <c r="IB690">
        <v>9999</v>
      </c>
      <c r="IC690">
        <v>8.6</v>
      </c>
      <c r="ID690">
        <v>1.86756</v>
      </c>
      <c r="IE690">
        <v>1.8667</v>
      </c>
      <c r="IF690">
        <v>1.86602</v>
      </c>
      <c r="IG690">
        <v>1.866</v>
      </c>
      <c r="IH690">
        <v>1.86783</v>
      </c>
      <c r="II690">
        <v>1.87027</v>
      </c>
      <c r="IJ690">
        <v>1.86891</v>
      </c>
      <c r="IK690">
        <v>1.87042</v>
      </c>
      <c r="IL690">
        <v>0</v>
      </c>
      <c r="IM690">
        <v>0</v>
      </c>
      <c r="IN690">
        <v>0</v>
      </c>
      <c r="IO690">
        <v>0</v>
      </c>
      <c r="IP690" t="s">
        <v>443</v>
      </c>
      <c r="IQ690" t="s">
        <v>444</v>
      </c>
      <c r="IR690" t="s">
        <v>445</v>
      </c>
      <c r="IS690" t="s">
        <v>445</v>
      </c>
      <c r="IT690" t="s">
        <v>445</v>
      </c>
      <c r="IU690" t="s">
        <v>445</v>
      </c>
      <c r="IV690">
        <v>0</v>
      </c>
      <c r="IW690">
        <v>100</v>
      </c>
      <c r="IX690">
        <v>100</v>
      </c>
      <c r="IY690">
        <v>-0.342</v>
      </c>
      <c r="IZ690">
        <v>0.1209</v>
      </c>
      <c r="JA690">
        <v>-0.08430758455233166</v>
      </c>
      <c r="JB690">
        <v>-0.0005046786976645747</v>
      </c>
      <c r="JC690">
        <v>-2.788243218172637E-07</v>
      </c>
      <c r="JD690">
        <v>-1.458253586176284E-11</v>
      </c>
      <c r="JE690">
        <v>-0.06436460862781151</v>
      </c>
      <c r="JF690">
        <v>-0.004978686969522418</v>
      </c>
      <c r="JG690">
        <v>0.0008967905392753483</v>
      </c>
      <c r="JH690">
        <v>-1.433903952826167E-05</v>
      </c>
      <c r="JI690">
        <v>4</v>
      </c>
      <c r="JJ690">
        <v>2332</v>
      </c>
      <c r="JK690">
        <v>1</v>
      </c>
      <c r="JL690">
        <v>26</v>
      </c>
      <c r="JM690">
        <v>193072.6</v>
      </c>
      <c r="JN690">
        <v>193072.7</v>
      </c>
      <c r="JO690">
        <v>1.01318</v>
      </c>
      <c r="JP690">
        <v>2.26318</v>
      </c>
      <c r="JQ690">
        <v>1.39648</v>
      </c>
      <c r="JR690">
        <v>2.35352</v>
      </c>
      <c r="JS690">
        <v>1.49536</v>
      </c>
      <c r="JT690">
        <v>2.69409</v>
      </c>
      <c r="JU690">
        <v>36.4814</v>
      </c>
      <c r="JV690">
        <v>24.0612</v>
      </c>
      <c r="JW690">
        <v>18</v>
      </c>
      <c r="JX690">
        <v>490.375</v>
      </c>
      <c r="JY690">
        <v>456.637</v>
      </c>
      <c r="JZ690">
        <v>28.4763</v>
      </c>
      <c r="KA690">
        <v>28.4558</v>
      </c>
      <c r="KB690">
        <v>29.9999</v>
      </c>
      <c r="KC690">
        <v>28.3797</v>
      </c>
      <c r="KD690">
        <v>28.3182</v>
      </c>
      <c r="KE690">
        <v>20.2453</v>
      </c>
      <c r="KF690">
        <v>24.4543</v>
      </c>
      <c r="KG690">
        <v>93.95310000000001</v>
      </c>
      <c r="KH690">
        <v>28.4837</v>
      </c>
      <c r="KI690">
        <v>399.877</v>
      </c>
      <c r="KJ690">
        <v>22.5046</v>
      </c>
      <c r="KK690">
        <v>100.979</v>
      </c>
      <c r="KL690">
        <v>100.552</v>
      </c>
    </row>
    <row r="691" spans="1:298">
      <c r="A691">
        <v>675</v>
      </c>
      <c r="B691">
        <v>1758831785</v>
      </c>
      <c r="C691">
        <v>18749.90000009537</v>
      </c>
      <c r="D691" t="s">
        <v>1801</v>
      </c>
      <c r="E691" t="s">
        <v>1802</v>
      </c>
      <c r="F691">
        <v>5</v>
      </c>
      <c r="G691" t="s">
        <v>1798</v>
      </c>
      <c r="H691" t="s">
        <v>437</v>
      </c>
      <c r="I691" t="s">
        <v>438</v>
      </c>
      <c r="J691">
        <v>1758831777.232143</v>
      </c>
      <c r="K691">
        <f>(L691)/1000</f>
        <v>0</v>
      </c>
      <c r="L691">
        <f>IF(DQ691, AO691, AI691)</f>
        <v>0</v>
      </c>
      <c r="M691">
        <f>IF(DQ691, AJ691, AH691)</f>
        <v>0</v>
      </c>
      <c r="N691">
        <f>DS691 - IF(AV691&gt;1, M691*DM691*100.0/(AX691), 0)</f>
        <v>0</v>
      </c>
      <c r="O691">
        <f>((U691-K691/2)*N691-M691)/(U691+K691/2)</f>
        <v>0</v>
      </c>
      <c r="P691">
        <f>O691*(DZ691+EA691)/1000.0</f>
        <v>0</v>
      </c>
      <c r="Q691">
        <f>(DS691 - IF(AV691&gt;1, M691*DM691*100.0/(AX691), 0))*(DZ691+EA691)/1000.0</f>
        <v>0</v>
      </c>
      <c r="R691">
        <f>2.0/((1/T691-1/S691)+SIGN(T691)*SQRT((1/T691-1/S691)*(1/T691-1/S691) + 4*DN691/((DN691+1)*(DN691+1))*(2*1/T691*1/S691-1/S691*1/S691)))</f>
        <v>0</v>
      </c>
      <c r="S691">
        <f>IF(LEFT(DO691,1)&lt;&gt;"0",IF(LEFT(DO691,1)="1",3.0,DP691),$D$5+$E$5*(EG691*DZ691/($K$5*1000))+$F$5*(EG691*DZ691/($K$5*1000))*MAX(MIN(DM691,$J$5),$I$5)*MAX(MIN(DM691,$J$5),$I$5)+$G$5*MAX(MIN(DM691,$J$5),$I$5)*(EG691*DZ691/($K$5*1000))+$H$5*(EG691*DZ691/($K$5*1000))*(EG691*DZ691/($K$5*1000)))</f>
        <v>0</v>
      </c>
      <c r="T691">
        <f>K691*(1000-(1000*0.61365*exp(17.502*X691/(240.97+X691))/(DZ691+EA691)+DU691)/2)/(1000*0.61365*exp(17.502*X691/(240.97+X691))/(DZ691+EA691)-DU691)</f>
        <v>0</v>
      </c>
      <c r="U691">
        <f>1/((DN691+1)/(R691/1.6)+1/(S691/1.37)) + DN691/((DN691+1)/(R691/1.6) + DN691/(S691/1.37))</f>
        <v>0</v>
      </c>
      <c r="V691">
        <f>(DI691*DL691)</f>
        <v>0</v>
      </c>
      <c r="W691">
        <f>(EB691+(V691+2*0.95*5.67E-8*(((EB691+$B$7)+273)^4-(EB691+273)^4)-44100*K691)/(1.84*29.3*S691+8*0.95*5.67E-8*(EB691+273)^3))</f>
        <v>0</v>
      </c>
      <c r="X691">
        <f>($C$7*EC691+$D$7*ED691+$E$7*W691)</f>
        <v>0</v>
      </c>
      <c r="Y691">
        <f>0.61365*exp(17.502*X691/(240.97+X691))</f>
        <v>0</v>
      </c>
      <c r="Z691">
        <f>(AA691/AB691*100)</f>
        <v>0</v>
      </c>
      <c r="AA691">
        <f>DU691*(DZ691+EA691)/1000</f>
        <v>0</v>
      </c>
      <c r="AB691">
        <f>0.61365*exp(17.502*EB691/(240.97+EB691))</f>
        <v>0</v>
      </c>
      <c r="AC691">
        <f>(Y691-DU691*(DZ691+EA691)/1000)</f>
        <v>0</v>
      </c>
      <c r="AD691">
        <f>(-K691*44100)</f>
        <v>0</v>
      </c>
      <c r="AE691">
        <f>2*29.3*S691*0.92*(EB691-X691)</f>
        <v>0</v>
      </c>
      <c r="AF691">
        <f>2*0.95*5.67E-8*(((EB691+$B$7)+273)^4-(X691+273)^4)</f>
        <v>0</v>
      </c>
      <c r="AG691">
        <f>V691+AF691+AD691+AE691</f>
        <v>0</v>
      </c>
      <c r="AH691">
        <f>DY691*AV691*(DT691-DS691*(1000-AV691*DV691)/(1000-AV691*DU691))/(100*DM691)</f>
        <v>0</v>
      </c>
      <c r="AI691">
        <f>1000*DY691*AV691*(DU691-DV691)/(100*DM691*(1000-AV691*DU691))</f>
        <v>0</v>
      </c>
      <c r="AJ691">
        <f>(AK691 - AL691 - DZ691*1E3/(8.314*(EB691+273.15)) * AN691/DY691 * AM691) * DY691/(100*DM691) * (1000 - DV691)/1000</f>
        <v>0</v>
      </c>
      <c r="AK691">
        <v>422.9322726453775</v>
      </c>
      <c r="AL691">
        <v>420.8096484848485</v>
      </c>
      <c r="AM691">
        <v>-0.7473831592979088</v>
      </c>
      <c r="AN691">
        <v>65.06539825400574</v>
      </c>
      <c r="AO691">
        <f>(AQ691 - AP691 + DZ691*1E3/(8.314*(EB691+273.15)) * AS691/DY691 * AR691) * DY691/(100*DM691) * 1000/(1000 - AQ691)</f>
        <v>0</v>
      </c>
      <c r="AP691">
        <v>22.49622114314932</v>
      </c>
      <c r="AQ691">
        <v>23.10261818181817</v>
      </c>
      <c r="AR691">
        <v>-7.62958475644708E-06</v>
      </c>
      <c r="AS691">
        <v>107.8792153216024</v>
      </c>
      <c r="AT691">
        <v>0</v>
      </c>
      <c r="AU691">
        <v>0</v>
      </c>
      <c r="AV691">
        <f>IF(AT691*$H$13&gt;=AX691,1.0,(AX691/(AX691-AT691*$H$13)))</f>
        <v>0</v>
      </c>
      <c r="AW691">
        <f>(AV691-1)*100</f>
        <v>0</v>
      </c>
      <c r="AX691">
        <f>MAX(0,($B$13+$C$13*EG691)/(1+$D$13*EG691)*DZ691/(EB691+273)*$E$13)</f>
        <v>0</v>
      </c>
      <c r="AY691" t="s">
        <v>439</v>
      </c>
      <c r="AZ691" t="s">
        <v>439</v>
      </c>
      <c r="BA691">
        <v>0</v>
      </c>
      <c r="BB691">
        <v>0</v>
      </c>
      <c r="BC691">
        <f>1-BA691/BB691</f>
        <v>0</v>
      </c>
      <c r="BD691">
        <v>0</v>
      </c>
      <c r="BE691" t="s">
        <v>439</v>
      </c>
      <c r="BF691" t="s">
        <v>439</v>
      </c>
      <c r="BG691">
        <v>0</v>
      </c>
      <c r="BH691">
        <v>0</v>
      </c>
      <c r="BI691">
        <f>1-BG691/BH691</f>
        <v>0</v>
      </c>
      <c r="BJ691">
        <v>0.5</v>
      </c>
      <c r="BK691">
        <f>DJ691</f>
        <v>0</v>
      </c>
      <c r="BL691">
        <f>M691</f>
        <v>0</v>
      </c>
      <c r="BM691">
        <f>BI691*BJ691*BK691</f>
        <v>0</v>
      </c>
      <c r="BN691">
        <f>(BL691-BD691)/BK691</f>
        <v>0</v>
      </c>
      <c r="BO691">
        <f>(BB691-BH691)/BH691</f>
        <v>0</v>
      </c>
      <c r="BP691">
        <f>BA691/(BC691+BA691/BH691)</f>
        <v>0</v>
      </c>
      <c r="BQ691" t="s">
        <v>439</v>
      </c>
      <c r="BR691">
        <v>0</v>
      </c>
      <c r="BS691">
        <f>IF(BR691&lt;&gt;0, BR691, BP691)</f>
        <v>0</v>
      </c>
      <c r="BT691">
        <f>1-BS691/BH691</f>
        <v>0</v>
      </c>
      <c r="BU691">
        <f>(BH691-BG691)/(BH691-BS691)</f>
        <v>0</v>
      </c>
      <c r="BV691">
        <f>(BB691-BH691)/(BB691-BS691)</f>
        <v>0</v>
      </c>
      <c r="BW691">
        <f>(BH691-BG691)/(BH691-BA691)</f>
        <v>0</v>
      </c>
      <c r="BX691">
        <f>(BB691-BH691)/(BB691-BA691)</f>
        <v>0</v>
      </c>
      <c r="BY691">
        <f>(BU691*BS691/BG691)</f>
        <v>0</v>
      </c>
      <c r="BZ691">
        <f>(1-BY691)</f>
        <v>0</v>
      </c>
      <c r="DI691">
        <f>$B$11*EH691+$C$11*EI691+$F$11*ET691*(1-EW691)</f>
        <v>0</v>
      </c>
      <c r="DJ691">
        <f>DI691*DK691</f>
        <v>0</v>
      </c>
      <c r="DK691">
        <f>($B$11*$D$9+$C$11*$D$9+$F$11*((FG691+EY691)/MAX(FG691+EY691+FH691, 0.1)*$I$9+FH691/MAX(FG691+EY691+FH691, 0.1)*$J$9))/($B$11+$C$11+$F$11)</f>
        <v>0</v>
      </c>
      <c r="DL691">
        <f>($B$11*$K$9+$C$11*$K$9+$F$11*((FG691+EY691)/MAX(FG691+EY691+FH691, 0.1)*$P$9+FH691/MAX(FG691+EY691+FH691, 0.1)*$Q$9))/($B$11+$C$11+$F$11)</f>
        <v>0</v>
      </c>
      <c r="DM691">
        <v>1.65</v>
      </c>
      <c r="DN691">
        <v>0.5</v>
      </c>
      <c r="DO691" t="s">
        <v>440</v>
      </c>
      <c r="DP691">
        <v>2</v>
      </c>
      <c r="DQ691" t="b">
        <v>1</v>
      </c>
      <c r="DR691">
        <v>1758831777.232143</v>
      </c>
      <c r="DS691">
        <v>413.7909285714286</v>
      </c>
      <c r="DT691">
        <v>417.1477142857143</v>
      </c>
      <c r="DU691">
        <v>23.103</v>
      </c>
      <c r="DV691">
        <v>22.49290357142857</v>
      </c>
      <c r="DW691">
        <v>414.1330357142857</v>
      </c>
      <c r="DX691">
        <v>22.98217857142857</v>
      </c>
      <c r="DY691">
        <v>500.0203571428571</v>
      </c>
      <c r="DZ691">
        <v>90.87927142857143</v>
      </c>
      <c r="EA691">
        <v>0.02877884642857143</v>
      </c>
      <c r="EB691">
        <v>29.71372142857143</v>
      </c>
      <c r="EC691">
        <v>29.97987857142857</v>
      </c>
      <c r="ED691">
        <v>999.9000000000002</v>
      </c>
      <c r="EE691">
        <v>0</v>
      </c>
      <c r="EF691">
        <v>0</v>
      </c>
      <c r="EG691">
        <v>10000.77464285714</v>
      </c>
      <c r="EH691">
        <v>0</v>
      </c>
      <c r="EI691">
        <v>11.635</v>
      </c>
      <c r="EJ691">
        <v>-3.356876714285715</v>
      </c>
      <c r="EK691">
        <v>423.5767142857143</v>
      </c>
      <c r="EL691">
        <v>426.7464999999999</v>
      </c>
      <c r="EM691">
        <v>0.6100929285714286</v>
      </c>
      <c r="EN691">
        <v>417.1477142857143</v>
      </c>
      <c r="EO691">
        <v>22.49290357142857</v>
      </c>
      <c r="EP691">
        <v>2.099585</v>
      </c>
      <c r="EQ691">
        <v>2.044138928571428</v>
      </c>
      <c r="ER691">
        <v>18.21602857142857</v>
      </c>
      <c r="ES691">
        <v>17.79044642857143</v>
      </c>
      <c r="ET691">
        <v>2000.027142857143</v>
      </c>
      <c r="EU691">
        <v>0.9800046071428571</v>
      </c>
      <c r="EV691">
        <v>0.01999503214285715</v>
      </c>
      <c r="EW691">
        <v>0</v>
      </c>
      <c r="EX691">
        <v>185.7982142857143</v>
      </c>
      <c r="EY691">
        <v>5.00097</v>
      </c>
      <c r="EZ691">
        <v>3822.043214285714</v>
      </c>
      <c r="FA691">
        <v>16707.82857142857</v>
      </c>
      <c r="FB691">
        <v>40.36375</v>
      </c>
      <c r="FC691">
        <v>40.68699999999999</v>
      </c>
      <c r="FD691">
        <v>40.3097857142857</v>
      </c>
      <c r="FE691">
        <v>40.3525</v>
      </c>
      <c r="FF691">
        <v>40.93699999999999</v>
      </c>
      <c r="FG691">
        <v>1955.132857142857</v>
      </c>
      <c r="FH691">
        <v>39.89428571428572</v>
      </c>
      <c r="FI691">
        <v>0</v>
      </c>
      <c r="FJ691">
        <v>1758831786.6</v>
      </c>
      <c r="FK691">
        <v>0</v>
      </c>
      <c r="FL691">
        <v>185.8188846153846</v>
      </c>
      <c r="FM691">
        <v>0.7944273613695467</v>
      </c>
      <c r="FN691">
        <v>-3.816752161598327</v>
      </c>
      <c r="FO691">
        <v>3821.929230769231</v>
      </c>
      <c r="FP691">
        <v>15</v>
      </c>
      <c r="FQ691">
        <v>0</v>
      </c>
      <c r="FR691" t="s">
        <v>441</v>
      </c>
      <c r="FS691">
        <v>1747247426.5</v>
      </c>
      <c r="FT691">
        <v>1747247420.5</v>
      </c>
      <c r="FU691">
        <v>0</v>
      </c>
      <c r="FV691">
        <v>1.027</v>
      </c>
      <c r="FW691">
        <v>0.031</v>
      </c>
      <c r="FX691">
        <v>0.02</v>
      </c>
      <c r="FY691">
        <v>0.05</v>
      </c>
      <c r="FZ691">
        <v>420</v>
      </c>
      <c r="GA691">
        <v>16</v>
      </c>
      <c r="GB691">
        <v>0.01</v>
      </c>
      <c r="GC691">
        <v>0.1</v>
      </c>
      <c r="GD691">
        <v>-4.295098</v>
      </c>
      <c r="GE691">
        <v>19.75934159581882</v>
      </c>
      <c r="GF691">
        <v>2.660347356354998</v>
      </c>
      <c r="GG691">
        <v>0</v>
      </c>
      <c r="GH691">
        <v>185.8184117647059</v>
      </c>
      <c r="GI691">
        <v>0.4800305655606978</v>
      </c>
      <c r="GJ691">
        <v>0.2336145792246225</v>
      </c>
      <c r="GK691">
        <v>-1</v>
      </c>
      <c r="GL691">
        <v>0.6092785853658537</v>
      </c>
      <c r="GM691">
        <v>0.01533252961672564</v>
      </c>
      <c r="GN691">
        <v>0.003380402790082936</v>
      </c>
      <c r="GO691">
        <v>1</v>
      </c>
      <c r="GP691">
        <v>1</v>
      </c>
      <c r="GQ691">
        <v>2</v>
      </c>
      <c r="GR691" t="s">
        <v>442</v>
      </c>
      <c r="GS691">
        <v>3.13602</v>
      </c>
      <c r="GT691">
        <v>2.68829</v>
      </c>
      <c r="GU691">
        <v>0.09285350000000001</v>
      </c>
      <c r="GV691">
        <v>0.09093610000000001</v>
      </c>
      <c r="GW691">
        <v>0.10406</v>
      </c>
      <c r="GX691">
        <v>0.100846</v>
      </c>
      <c r="GY691">
        <v>28835.3</v>
      </c>
      <c r="GZ691">
        <v>28952.8</v>
      </c>
      <c r="HA691">
        <v>29547.7</v>
      </c>
      <c r="HB691">
        <v>29431.6</v>
      </c>
      <c r="HC691">
        <v>34972.1</v>
      </c>
      <c r="HD691">
        <v>35051.7</v>
      </c>
      <c r="HE691">
        <v>41575.5</v>
      </c>
      <c r="HF691">
        <v>41816.4</v>
      </c>
      <c r="HG691">
        <v>1.92655</v>
      </c>
      <c r="HH691">
        <v>1.88995</v>
      </c>
      <c r="HI691">
        <v>0.107024</v>
      </c>
      <c r="HJ691">
        <v>0</v>
      </c>
      <c r="HK691">
        <v>28.2417</v>
      </c>
      <c r="HL691">
        <v>999.9</v>
      </c>
      <c r="HM691">
        <v>54.3</v>
      </c>
      <c r="HN691">
        <v>31.1</v>
      </c>
      <c r="HO691">
        <v>27.1095</v>
      </c>
      <c r="HP691">
        <v>61.7561</v>
      </c>
      <c r="HQ691">
        <v>25.625</v>
      </c>
      <c r="HR691">
        <v>1</v>
      </c>
      <c r="HS691">
        <v>0.065846</v>
      </c>
      <c r="HT691">
        <v>-0.785332</v>
      </c>
      <c r="HU691">
        <v>20.3392</v>
      </c>
      <c r="HV691">
        <v>5.21534</v>
      </c>
      <c r="HW691">
        <v>12.014</v>
      </c>
      <c r="HX691">
        <v>4.988</v>
      </c>
      <c r="HY691">
        <v>3.28813</v>
      </c>
      <c r="HZ691">
        <v>9999</v>
      </c>
      <c r="IA691">
        <v>9999</v>
      </c>
      <c r="IB691">
        <v>9999</v>
      </c>
      <c r="IC691">
        <v>8.6</v>
      </c>
      <c r="ID691">
        <v>1.86754</v>
      </c>
      <c r="IE691">
        <v>1.86674</v>
      </c>
      <c r="IF691">
        <v>1.86602</v>
      </c>
      <c r="IG691">
        <v>1.866</v>
      </c>
      <c r="IH691">
        <v>1.86783</v>
      </c>
      <c r="II691">
        <v>1.87028</v>
      </c>
      <c r="IJ691">
        <v>1.86892</v>
      </c>
      <c r="IK691">
        <v>1.87042</v>
      </c>
      <c r="IL691">
        <v>0</v>
      </c>
      <c r="IM691">
        <v>0</v>
      </c>
      <c r="IN691">
        <v>0</v>
      </c>
      <c r="IO691">
        <v>0</v>
      </c>
      <c r="IP691" t="s">
        <v>443</v>
      </c>
      <c r="IQ691" t="s">
        <v>444</v>
      </c>
      <c r="IR691" t="s">
        <v>445</v>
      </c>
      <c r="IS691" t="s">
        <v>445</v>
      </c>
      <c r="IT691" t="s">
        <v>445</v>
      </c>
      <c r="IU691" t="s">
        <v>445</v>
      </c>
      <c r="IV691">
        <v>0</v>
      </c>
      <c r="IW691">
        <v>100</v>
      </c>
      <c r="IX691">
        <v>100</v>
      </c>
      <c r="IY691">
        <v>-0.339</v>
      </c>
      <c r="IZ691">
        <v>0.1208</v>
      </c>
      <c r="JA691">
        <v>-0.08430758455233166</v>
      </c>
      <c r="JB691">
        <v>-0.0005046786976645747</v>
      </c>
      <c r="JC691">
        <v>-2.788243218172637E-07</v>
      </c>
      <c r="JD691">
        <v>-1.458253586176284E-11</v>
      </c>
      <c r="JE691">
        <v>-0.06436460862781151</v>
      </c>
      <c r="JF691">
        <v>-0.004978686969522418</v>
      </c>
      <c r="JG691">
        <v>0.0008967905392753483</v>
      </c>
      <c r="JH691">
        <v>-1.433903952826167E-05</v>
      </c>
      <c r="JI691">
        <v>4</v>
      </c>
      <c r="JJ691">
        <v>2332</v>
      </c>
      <c r="JK691">
        <v>1</v>
      </c>
      <c r="JL691">
        <v>26</v>
      </c>
      <c r="JM691">
        <v>193072.6</v>
      </c>
      <c r="JN691">
        <v>193072.7</v>
      </c>
      <c r="JO691">
        <v>0.983887</v>
      </c>
      <c r="JP691">
        <v>2.26196</v>
      </c>
      <c r="JQ691">
        <v>1.39648</v>
      </c>
      <c r="JR691">
        <v>2.35352</v>
      </c>
      <c r="JS691">
        <v>1.49536</v>
      </c>
      <c r="JT691">
        <v>2.7002</v>
      </c>
      <c r="JU691">
        <v>36.4814</v>
      </c>
      <c r="JV691">
        <v>24.07</v>
      </c>
      <c r="JW691">
        <v>18</v>
      </c>
      <c r="JX691">
        <v>490.145</v>
      </c>
      <c r="JY691">
        <v>457.128</v>
      </c>
      <c r="JZ691">
        <v>28.4915</v>
      </c>
      <c r="KA691">
        <v>28.4527</v>
      </c>
      <c r="KB691">
        <v>29.9999</v>
      </c>
      <c r="KC691">
        <v>28.3767</v>
      </c>
      <c r="KD691">
        <v>28.3146</v>
      </c>
      <c r="KE691">
        <v>19.6568</v>
      </c>
      <c r="KF691">
        <v>24.4543</v>
      </c>
      <c r="KG691">
        <v>93.95310000000001</v>
      </c>
      <c r="KH691">
        <v>28.4985</v>
      </c>
      <c r="KI691">
        <v>386.521</v>
      </c>
      <c r="KJ691">
        <v>22.5044</v>
      </c>
      <c r="KK691">
        <v>100.98</v>
      </c>
      <c r="KL691">
        <v>100.552</v>
      </c>
    </row>
    <row r="692" spans="1:298">
      <c r="A692">
        <v>676</v>
      </c>
      <c r="B692">
        <v>1758831790</v>
      </c>
      <c r="C692">
        <v>18754.90000009537</v>
      </c>
      <c r="D692" t="s">
        <v>1803</v>
      </c>
      <c r="E692" t="s">
        <v>1804</v>
      </c>
      <c r="F692">
        <v>5</v>
      </c>
      <c r="G692" t="s">
        <v>1798</v>
      </c>
      <c r="H692" t="s">
        <v>437</v>
      </c>
      <c r="I692" t="s">
        <v>438</v>
      </c>
      <c r="J692">
        <v>1758831782.5</v>
      </c>
      <c r="K692">
        <f>(L692)/1000</f>
        <v>0</v>
      </c>
      <c r="L692">
        <f>IF(DQ692, AO692, AI692)</f>
        <v>0</v>
      </c>
      <c r="M692">
        <f>IF(DQ692, AJ692, AH692)</f>
        <v>0</v>
      </c>
      <c r="N692">
        <f>DS692 - IF(AV692&gt;1, M692*DM692*100.0/(AX692), 0)</f>
        <v>0</v>
      </c>
      <c r="O692">
        <f>((U692-K692/2)*N692-M692)/(U692+K692/2)</f>
        <v>0</v>
      </c>
      <c r="P692">
        <f>O692*(DZ692+EA692)/1000.0</f>
        <v>0</v>
      </c>
      <c r="Q692">
        <f>(DS692 - IF(AV692&gt;1, M692*DM692*100.0/(AX692), 0))*(DZ692+EA692)/1000.0</f>
        <v>0</v>
      </c>
      <c r="R692">
        <f>2.0/((1/T692-1/S692)+SIGN(T692)*SQRT((1/T692-1/S692)*(1/T692-1/S692) + 4*DN692/((DN692+1)*(DN692+1))*(2*1/T692*1/S692-1/S692*1/S692)))</f>
        <v>0</v>
      </c>
      <c r="S692">
        <f>IF(LEFT(DO692,1)&lt;&gt;"0",IF(LEFT(DO692,1)="1",3.0,DP692),$D$5+$E$5*(EG692*DZ692/($K$5*1000))+$F$5*(EG692*DZ692/($K$5*1000))*MAX(MIN(DM692,$J$5),$I$5)*MAX(MIN(DM692,$J$5),$I$5)+$G$5*MAX(MIN(DM692,$J$5),$I$5)*(EG692*DZ692/($K$5*1000))+$H$5*(EG692*DZ692/($K$5*1000))*(EG692*DZ692/($K$5*1000)))</f>
        <v>0</v>
      </c>
      <c r="T692">
        <f>K692*(1000-(1000*0.61365*exp(17.502*X692/(240.97+X692))/(DZ692+EA692)+DU692)/2)/(1000*0.61365*exp(17.502*X692/(240.97+X692))/(DZ692+EA692)-DU692)</f>
        <v>0</v>
      </c>
      <c r="U692">
        <f>1/((DN692+1)/(R692/1.6)+1/(S692/1.37)) + DN692/((DN692+1)/(R692/1.6) + DN692/(S692/1.37))</f>
        <v>0</v>
      </c>
      <c r="V692">
        <f>(DI692*DL692)</f>
        <v>0</v>
      </c>
      <c r="W692">
        <f>(EB692+(V692+2*0.95*5.67E-8*(((EB692+$B$7)+273)^4-(EB692+273)^4)-44100*K692)/(1.84*29.3*S692+8*0.95*5.67E-8*(EB692+273)^3))</f>
        <v>0</v>
      </c>
      <c r="X692">
        <f>($C$7*EC692+$D$7*ED692+$E$7*W692)</f>
        <v>0</v>
      </c>
      <c r="Y692">
        <f>0.61365*exp(17.502*X692/(240.97+X692))</f>
        <v>0</v>
      </c>
      <c r="Z692">
        <f>(AA692/AB692*100)</f>
        <v>0</v>
      </c>
      <c r="AA692">
        <f>DU692*(DZ692+EA692)/1000</f>
        <v>0</v>
      </c>
      <c r="AB692">
        <f>0.61365*exp(17.502*EB692/(240.97+EB692))</f>
        <v>0</v>
      </c>
      <c r="AC692">
        <f>(Y692-DU692*(DZ692+EA692)/1000)</f>
        <v>0</v>
      </c>
      <c r="AD692">
        <f>(-K692*44100)</f>
        <v>0</v>
      </c>
      <c r="AE692">
        <f>2*29.3*S692*0.92*(EB692-X692)</f>
        <v>0</v>
      </c>
      <c r="AF692">
        <f>2*0.95*5.67E-8*(((EB692+$B$7)+273)^4-(X692+273)^4)</f>
        <v>0</v>
      </c>
      <c r="AG692">
        <f>V692+AF692+AD692+AE692</f>
        <v>0</v>
      </c>
      <c r="AH692">
        <f>DY692*AV692*(DT692-DS692*(1000-AV692*DV692)/(1000-AV692*DU692))/(100*DM692)</f>
        <v>0</v>
      </c>
      <c r="AI692">
        <f>1000*DY692*AV692*(DU692-DV692)/(100*DM692*(1000-AV692*DU692))</f>
        <v>0</v>
      </c>
      <c r="AJ692">
        <f>(AK692 - AL692 - DZ692*1E3/(8.314*(EB692+273.15)) * AN692/DY692 * AM692) * DY692/(100*DM692) * (1000 - DV692)/1000</f>
        <v>0</v>
      </c>
      <c r="AK692">
        <v>407.9850666387559</v>
      </c>
      <c r="AL692">
        <v>411.6250242424242</v>
      </c>
      <c r="AM692">
        <v>-1.958953902206385</v>
      </c>
      <c r="AN692">
        <v>65.06539825400574</v>
      </c>
      <c r="AO692">
        <f>(AQ692 - AP692 + DZ692*1E3/(8.314*(EB692+273.15)) * AS692/DY692 * AR692) * DY692/(100*DM692) * 1000/(1000 - AQ692)</f>
        <v>0</v>
      </c>
      <c r="AP692">
        <v>22.49704015019106</v>
      </c>
      <c r="AQ692">
        <v>23.10734484848485</v>
      </c>
      <c r="AR692">
        <v>1.202176129244479E-05</v>
      </c>
      <c r="AS692">
        <v>107.8792153216024</v>
      </c>
      <c r="AT692">
        <v>0</v>
      </c>
      <c r="AU692">
        <v>0</v>
      </c>
      <c r="AV692">
        <f>IF(AT692*$H$13&gt;=AX692,1.0,(AX692/(AX692-AT692*$H$13)))</f>
        <v>0</v>
      </c>
      <c r="AW692">
        <f>(AV692-1)*100</f>
        <v>0</v>
      </c>
      <c r="AX692">
        <f>MAX(0,($B$13+$C$13*EG692)/(1+$D$13*EG692)*DZ692/(EB692+273)*$E$13)</f>
        <v>0</v>
      </c>
      <c r="AY692" t="s">
        <v>439</v>
      </c>
      <c r="AZ692" t="s">
        <v>439</v>
      </c>
      <c r="BA692">
        <v>0</v>
      </c>
      <c r="BB692">
        <v>0</v>
      </c>
      <c r="BC692">
        <f>1-BA692/BB692</f>
        <v>0</v>
      </c>
      <c r="BD692">
        <v>0</v>
      </c>
      <c r="BE692" t="s">
        <v>439</v>
      </c>
      <c r="BF692" t="s">
        <v>439</v>
      </c>
      <c r="BG692">
        <v>0</v>
      </c>
      <c r="BH692">
        <v>0</v>
      </c>
      <c r="BI692">
        <f>1-BG692/BH692</f>
        <v>0</v>
      </c>
      <c r="BJ692">
        <v>0.5</v>
      </c>
      <c r="BK692">
        <f>DJ692</f>
        <v>0</v>
      </c>
      <c r="BL692">
        <f>M692</f>
        <v>0</v>
      </c>
      <c r="BM692">
        <f>BI692*BJ692*BK692</f>
        <v>0</v>
      </c>
      <c r="BN692">
        <f>(BL692-BD692)/BK692</f>
        <v>0</v>
      </c>
      <c r="BO692">
        <f>(BB692-BH692)/BH692</f>
        <v>0</v>
      </c>
      <c r="BP692">
        <f>BA692/(BC692+BA692/BH692)</f>
        <v>0</v>
      </c>
      <c r="BQ692" t="s">
        <v>439</v>
      </c>
      <c r="BR692">
        <v>0</v>
      </c>
      <c r="BS692">
        <f>IF(BR692&lt;&gt;0, BR692, BP692)</f>
        <v>0</v>
      </c>
      <c r="BT692">
        <f>1-BS692/BH692</f>
        <v>0</v>
      </c>
      <c r="BU692">
        <f>(BH692-BG692)/(BH692-BS692)</f>
        <v>0</v>
      </c>
      <c r="BV692">
        <f>(BB692-BH692)/(BB692-BS692)</f>
        <v>0</v>
      </c>
      <c r="BW692">
        <f>(BH692-BG692)/(BH692-BA692)</f>
        <v>0</v>
      </c>
      <c r="BX692">
        <f>(BB692-BH692)/(BB692-BA692)</f>
        <v>0</v>
      </c>
      <c r="BY692">
        <f>(BU692*BS692/BG692)</f>
        <v>0</v>
      </c>
      <c r="BZ692">
        <f>(1-BY692)</f>
        <v>0</v>
      </c>
      <c r="DI692">
        <f>$B$11*EH692+$C$11*EI692+$F$11*ET692*(1-EW692)</f>
        <v>0</v>
      </c>
      <c r="DJ692">
        <f>DI692*DK692</f>
        <v>0</v>
      </c>
      <c r="DK692">
        <f>($B$11*$D$9+$C$11*$D$9+$F$11*((FG692+EY692)/MAX(FG692+EY692+FH692, 0.1)*$I$9+FH692/MAX(FG692+EY692+FH692, 0.1)*$J$9))/($B$11+$C$11+$F$11)</f>
        <v>0</v>
      </c>
      <c r="DL692">
        <f>($B$11*$K$9+$C$11*$K$9+$F$11*((FG692+EY692)/MAX(FG692+EY692+FH692, 0.1)*$P$9+FH692/MAX(FG692+EY692+FH692, 0.1)*$Q$9))/($B$11+$C$11+$F$11)</f>
        <v>0</v>
      </c>
      <c r="DM692">
        <v>1.65</v>
      </c>
      <c r="DN692">
        <v>0.5</v>
      </c>
      <c r="DO692" t="s">
        <v>440</v>
      </c>
      <c r="DP692">
        <v>2</v>
      </c>
      <c r="DQ692" t="b">
        <v>1</v>
      </c>
      <c r="DR692">
        <v>1758831782.5</v>
      </c>
      <c r="DS692">
        <v>411.0678888888889</v>
      </c>
      <c r="DT692">
        <v>409.357</v>
      </c>
      <c r="DU692">
        <v>23.10439259259259</v>
      </c>
      <c r="DV692">
        <v>22.49393703703704</v>
      </c>
      <c r="DW692">
        <v>411.4079629629629</v>
      </c>
      <c r="DX692">
        <v>22.98355185185185</v>
      </c>
      <c r="DY692">
        <v>500.0347407407407</v>
      </c>
      <c r="DZ692">
        <v>90.8792814814815</v>
      </c>
      <c r="EA692">
        <v>0.02826812592592593</v>
      </c>
      <c r="EB692">
        <v>29.71435185185186</v>
      </c>
      <c r="EC692">
        <v>29.98126296296296</v>
      </c>
      <c r="ED692">
        <v>999.9000000000001</v>
      </c>
      <c r="EE692">
        <v>0</v>
      </c>
      <c r="EF692">
        <v>0</v>
      </c>
      <c r="EG692">
        <v>9999.22962962963</v>
      </c>
      <c r="EH692">
        <v>0</v>
      </c>
      <c r="EI692">
        <v>11.635</v>
      </c>
      <c r="EJ692">
        <v>1.710809333333333</v>
      </c>
      <c r="EK692">
        <v>420.7898888888889</v>
      </c>
      <c r="EL692">
        <v>418.7768888888889</v>
      </c>
      <c r="EM692">
        <v>0.6104579999999999</v>
      </c>
      <c r="EN692">
        <v>409.357</v>
      </c>
      <c r="EO692">
        <v>22.49393703703704</v>
      </c>
      <c r="EP692">
        <v>2.099711111111111</v>
      </c>
      <c r="EQ692">
        <v>2.044232222222222</v>
      </c>
      <c r="ER692">
        <v>18.21699259259259</v>
      </c>
      <c r="ES692">
        <v>17.79117407407407</v>
      </c>
      <c r="ET692">
        <v>2000.020740740741</v>
      </c>
      <c r="EU692">
        <v>0.9800067407407406</v>
      </c>
      <c r="EV692">
        <v>0.01999288888888889</v>
      </c>
      <c r="EW692">
        <v>0</v>
      </c>
      <c r="EX692">
        <v>185.8438888888889</v>
      </c>
      <c r="EY692">
        <v>5.00097</v>
      </c>
      <c r="EZ692">
        <v>3821.648888888889</v>
      </c>
      <c r="FA692">
        <v>16707.78888888889</v>
      </c>
      <c r="FB692">
        <v>40.354</v>
      </c>
      <c r="FC692">
        <v>40.68933333333333</v>
      </c>
      <c r="FD692">
        <v>40.30281481481481</v>
      </c>
      <c r="FE692">
        <v>40.34466666666666</v>
      </c>
      <c r="FF692">
        <v>40.93699999999999</v>
      </c>
      <c r="FG692">
        <v>1955.130740740741</v>
      </c>
      <c r="FH692">
        <v>39.89000000000001</v>
      </c>
      <c r="FI692">
        <v>0</v>
      </c>
      <c r="FJ692">
        <v>1758831791.4</v>
      </c>
      <c r="FK692">
        <v>0</v>
      </c>
      <c r="FL692">
        <v>185.8420384615385</v>
      </c>
      <c r="FM692">
        <v>-0.02252991273110711</v>
      </c>
      <c r="FN692">
        <v>-5.046495722362311</v>
      </c>
      <c r="FO692">
        <v>3821.565</v>
      </c>
      <c r="FP692">
        <v>15</v>
      </c>
      <c r="FQ692">
        <v>0</v>
      </c>
      <c r="FR692" t="s">
        <v>441</v>
      </c>
      <c r="FS692">
        <v>1747247426.5</v>
      </c>
      <c r="FT692">
        <v>1747247420.5</v>
      </c>
      <c r="FU692">
        <v>0</v>
      </c>
      <c r="FV692">
        <v>1.027</v>
      </c>
      <c r="FW692">
        <v>0.031</v>
      </c>
      <c r="FX692">
        <v>0.02</v>
      </c>
      <c r="FY692">
        <v>0.05</v>
      </c>
      <c r="FZ692">
        <v>420</v>
      </c>
      <c r="GA692">
        <v>16</v>
      </c>
      <c r="GB692">
        <v>0.01</v>
      </c>
      <c r="GC692">
        <v>0.1</v>
      </c>
      <c r="GD692">
        <v>-0.3527322000000001</v>
      </c>
      <c r="GE692">
        <v>59.23442938086306</v>
      </c>
      <c r="GF692">
        <v>6.131280817752634</v>
      </c>
      <c r="GG692">
        <v>0</v>
      </c>
      <c r="GH692">
        <v>185.8160294117647</v>
      </c>
      <c r="GI692">
        <v>0.1440641717499901</v>
      </c>
      <c r="GJ692">
        <v>0.2308064487444129</v>
      </c>
      <c r="GK692">
        <v>-1</v>
      </c>
      <c r="GL692">
        <v>0.60979975</v>
      </c>
      <c r="GM692">
        <v>-0.004808217636023107</v>
      </c>
      <c r="GN692">
        <v>0.003224944106104791</v>
      </c>
      <c r="GO692">
        <v>1</v>
      </c>
      <c r="GP692">
        <v>1</v>
      </c>
      <c r="GQ692">
        <v>2</v>
      </c>
      <c r="GR692" t="s">
        <v>442</v>
      </c>
      <c r="GS692">
        <v>3.13606</v>
      </c>
      <c r="GT692">
        <v>2.68848</v>
      </c>
      <c r="GU692">
        <v>0.0912066</v>
      </c>
      <c r="GV692">
        <v>0.0881792</v>
      </c>
      <c r="GW692">
        <v>0.104074</v>
      </c>
      <c r="GX692">
        <v>0.100845</v>
      </c>
      <c r="GY692">
        <v>28887.4</v>
      </c>
      <c r="GZ692">
        <v>29040.5</v>
      </c>
      <c r="HA692">
        <v>29547.4</v>
      </c>
      <c r="HB692">
        <v>29431.5</v>
      </c>
      <c r="HC692">
        <v>34971.5</v>
      </c>
      <c r="HD692">
        <v>35051.7</v>
      </c>
      <c r="HE692">
        <v>41575.4</v>
      </c>
      <c r="HF692">
        <v>41816.4</v>
      </c>
      <c r="HG692">
        <v>1.92658</v>
      </c>
      <c r="HH692">
        <v>1.8899</v>
      </c>
      <c r="HI692">
        <v>0.10692</v>
      </c>
      <c r="HJ692">
        <v>0</v>
      </c>
      <c r="HK692">
        <v>28.2387</v>
      </c>
      <c r="HL692">
        <v>999.9</v>
      </c>
      <c r="HM692">
        <v>54.3</v>
      </c>
      <c r="HN692">
        <v>31.1</v>
      </c>
      <c r="HO692">
        <v>27.1107</v>
      </c>
      <c r="HP692">
        <v>62.0661</v>
      </c>
      <c r="HQ692">
        <v>25.601</v>
      </c>
      <c r="HR692">
        <v>1</v>
      </c>
      <c r="HS692">
        <v>0.0652744</v>
      </c>
      <c r="HT692">
        <v>-0.780245</v>
      </c>
      <c r="HU692">
        <v>20.3394</v>
      </c>
      <c r="HV692">
        <v>5.21459</v>
      </c>
      <c r="HW692">
        <v>12.0134</v>
      </c>
      <c r="HX692">
        <v>4.9876</v>
      </c>
      <c r="HY692">
        <v>3.28808</v>
      </c>
      <c r="HZ692">
        <v>9999</v>
      </c>
      <c r="IA692">
        <v>9999</v>
      </c>
      <c r="IB692">
        <v>9999</v>
      </c>
      <c r="IC692">
        <v>8.6</v>
      </c>
      <c r="ID692">
        <v>1.86754</v>
      </c>
      <c r="IE692">
        <v>1.86669</v>
      </c>
      <c r="IF692">
        <v>1.866</v>
      </c>
      <c r="IG692">
        <v>1.866</v>
      </c>
      <c r="IH692">
        <v>1.86783</v>
      </c>
      <c r="II692">
        <v>1.87027</v>
      </c>
      <c r="IJ692">
        <v>1.8689</v>
      </c>
      <c r="IK692">
        <v>1.87042</v>
      </c>
      <c r="IL692">
        <v>0</v>
      </c>
      <c r="IM692">
        <v>0</v>
      </c>
      <c r="IN692">
        <v>0</v>
      </c>
      <c r="IO692">
        <v>0</v>
      </c>
      <c r="IP692" t="s">
        <v>443</v>
      </c>
      <c r="IQ692" t="s">
        <v>444</v>
      </c>
      <c r="IR692" t="s">
        <v>445</v>
      </c>
      <c r="IS692" t="s">
        <v>445</v>
      </c>
      <c r="IT692" t="s">
        <v>445</v>
      </c>
      <c r="IU692" t="s">
        <v>445</v>
      </c>
      <c r="IV692">
        <v>0</v>
      </c>
      <c r="IW692">
        <v>100</v>
      </c>
      <c r="IX692">
        <v>100</v>
      </c>
      <c r="IY692">
        <v>-0.332</v>
      </c>
      <c r="IZ692">
        <v>0.1209</v>
      </c>
      <c r="JA692">
        <v>-0.08430758455233166</v>
      </c>
      <c r="JB692">
        <v>-0.0005046786976645747</v>
      </c>
      <c r="JC692">
        <v>-2.788243218172637E-07</v>
      </c>
      <c r="JD692">
        <v>-1.458253586176284E-11</v>
      </c>
      <c r="JE692">
        <v>-0.06436460862781151</v>
      </c>
      <c r="JF692">
        <v>-0.004978686969522418</v>
      </c>
      <c r="JG692">
        <v>0.0008967905392753483</v>
      </c>
      <c r="JH692">
        <v>-1.433903952826167E-05</v>
      </c>
      <c r="JI692">
        <v>4</v>
      </c>
      <c r="JJ692">
        <v>2332</v>
      </c>
      <c r="JK692">
        <v>1</v>
      </c>
      <c r="JL692">
        <v>26</v>
      </c>
      <c r="JM692">
        <v>193072.7</v>
      </c>
      <c r="JN692">
        <v>193072.8</v>
      </c>
      <c r="JO692">
        <v>0.949707</v>
      </c>
      <c r="JP692">
        <v>2.27661</v>
      </c>
      <c r="JQ692">
        <v>1.39648</v>
      </c>
      <c r="JR692">
        <v>2.35107</v>
      </c>
      <c r="JS692">
        <v>1.49536</v>
      </c>
      <c r="JT692">
        <v>2.59155</v>
      </c>
      <c r="JU692">
        <v>36.4814</v>
      </c>
      <c r="JV692">
        <v>24.0612</v>
      </c>
      <c r="JW692">
        <v>18</v>
      </c>
      <c r="JX692">
        <v>490.138</v>
      </c>
      <c r="JY692">
        <v>457.073</v>
      </c>
      <c r="JZ692">
        <v>28.5051</v>
      </c>
      <c r="KA692">
        <v>28.4503</v>
      </c>
      <c r="KB692">
        <v>29.9999</v>
      </c>
      <c r="KC692">
        <v>28.3737</v>
      </c>
      <c r="KD692">
        <v>28.3117</v>
      </c>
      <c r="KE692">
        <v>18.9611</v>
      </c>
      <c r="KF692">
        <v>24.4543</v>
      </c>
      <c r="KG692">
        <v>93.95310000000001</v>
      </c>
      <c r="KH692">
        <v>28.5099</v>
      </c>
      <c r="KI692">
        <v>366.486</v>
      </c>
      <c r="KJ692">
        <v>22.4979</v>
      </c>
      <c r="KK692">
        <v>100.979</v>
      </c>
      <c r="KL692">
        <v>100.552</v>
      </c>
    </row>
    <row r="693" spans="1:298">
      <c r="A693">
        <v>677</v>
      </c>
      <c r="B693">
        <v>1758831795</v>
      </c>
      <c r="C693">
        <v>18759.90000009537</v>
      </c>
      <c r="D693" t="s">
        <v>1805</v>
      </c>
      <c r="E693" t="s">
        <v>1806</v>
      </c>
      <c r="F693">
        <v>5</v>
      </c>
      <c r="G693" t="s">
        <v>1798</v>
      </c>
      <c r="H693" t="s">
        <v>437</v>
      </c>
      <c r="I693" t="s">
        <v>438</v>
      </c>
      <c r="J693">
        <v>1758831787.214286</v>
      </c>
      <c r="K693">
        <f>(L693)/1000</f>
        <v>0</v>
      </c>
      <c r="L693">
        <f>IF(DQ693, AO693, AI693)</f>
        <v>0</v>
      </c>
      <c r="M693">
        <f>IF(DQ693, AJ693, AH693)</f>
        <v>0</v>
      </c>
      <c r="N693">
        <f>DS693 - IF(AV693&gt;1, M693*DM693*100.0/(AX693), 0)</f>
        <v>0</v>
      </c>
      <c r="O693">
        <f>((U693-K693/2)*N693-M693)/(U693+K693/2)</f>
        <v>0</v>
      </c>
      <c r="P693">
        <f>O693*(DZ693+EA693)/1000.0</f>
        <v>0</v>
      </c>
      <c r="Q693">
        <f>(DS693 - IF(AV693&gt;1, M693*DM693*100.0/(AX693), 0))*(DZ693+EA693)/1000.0</f>
        <v>0</v>
      </c>
      <c r="R693">
        <f>2.0/((1/T693-1/S693)+SIGN(T693)*SQRT((1/T693-1/S693)*(1/T693-1/S693) + 4*DN693/((DN693+1)*(DN693+1))*(2*1/T693*1/S693-1/S693*1/S693)))</f>
        <v>0</v>
      </c>
      <c r="S693">
        <f>IF(LEFT(DO693,1)&lt;&gt;"0",IF(LEFT(DO693,1)="1",3.0,DP693),$D$5+$E$5*(EG693*DZ693/($K$5*1000))+$F$5*(EG693*DZ693/($K$5*1000))*MAX(MIN(DM693,$J$5),$I$5)*MAX(MIN(DM693,$J$5),$I$5)+$G$5*MAX(MIN(DM693,$J$5),$I$5)*(EG693*DZ693/($K$5*1000))+$H$5*(EG693*DZ693/($K$5*1000))*(EG693*DZ693/($K$5*1000)))</f>
        <v>0</v>
      </c>
      <c r="T693">
        <f>K693*(1000-(1000*0.61365*exp(17.502*X693/(240.97+X693))/(DZ693+EA693)+DU693)/2)/(1000*0.61365*exp(17.502*X693/(240.97+X693))/(DZ693+EA693)-DU693)</f>
        <v>0</v>
      </c>
      <c r="U693">
        <f>1/((DN693+1)/(R693/1.6)+1/(S693/1.37)) + DN693/((DN693+1)/(R693/1.6) + DN693/(S693/1.37))</f>
        <v>0</v>
      </c>
      <c r="V693">
        <f>(DI693*DL693)</f>
        <v>0</v>
      </c>
      <c r="W693">
        <f>(EB693+(V693+2*0.95*5.67E-8*(((EB693+$B$7)+273)^4-(EB693+273)^4)-44100*K693)/(1.84*29.3*S693+8*0.95*5.67E-8*(EB693+273)^3))</f>
        <v>0</v>
      </c>
      <c r="X693">
        <f>($C$7*EC693+$D$7*ED693+$E$7*W693)</f>
        <v>0</v>
      </c>
      <c r="Y693">
        <f>0.61365*exp(17.502*X693/(240.97+X693))</f>
        <v>0</v>
      </c>
      <c r="Z693">
        <f>(AA693/AB693*100)</f>
        <v>0</v>
      </c>
      <c r="AA693">
        <f>DU693*(DZ693+EA693)/1000</f>
        <v>0</v>
      </c>
      <c r="AB693">
        <f>0.61365*exp(17.502*EB693/(240.97+EB693))</f>
        <v>0</v>
      </c>
      <c r="AC693">
        <f>(Y693-DU693*(DZ693+EA693)/1000)</f>
        <v>0</v>
      </c>
      <c r="AD693">
        <f>(-K693*44100)</f>
        <v>0</v>
      </c>
      <c r="AE693">
        <f>2*29.3*S693*0.92*(EB693-X693)</f>
        <v>0</v>
      </c>
      <c r="AF693">
        <f>2*0.95*5.67E-8*(((EB693+$B$7)+273)^4-(X693+273)^4)</f>
        <v>0</v>
      </c>
      <c r="AG693">
        <f>V693+AF693+AD693+AE693</f>
        <v>0</v>
      </c>
      <c r="AH693">
        <f>DY693*AV693*(DT693-DS693*(1000-AV693*DV693)/(1000-AV693*DU693))/(100*DM693)</f>
        <v>0</v>
      </c>
      <c r="AI693">
        <f>1000*DY693*AV693*(DU693-DV693)/(100*DM693*(1000-AV693*DU693))</f>
        <v>0</v>
      </c>
      <c r="AJ693">
        <f>(AK693 - AL693 - DZ693*1E3/(8.314*(EB693+273.15)) * AN693/DY693 * AM693) * DY693/(100*DM693) * (1000 - DV693)/1000</f>
        <v>0</v>
      </c>
      <c r="AK693">
        <v>391.4786954460922</v>
      </c>
      <c r="AL693">
        <v>398.525515151515</v>
      </c>
      <c r="AM693">
        <v>-2.684858369297239</v>
      </c>
      <c r="AN693">
        <v>65.06539825400574</v>
      </c>
      <c r="AO693">
        <f>(AQ693 - AP693 + DZ693*1E3/(8.314*(EB693+273.15)) * AS693/DY693 * AR693) * DY693/(100*DM693) * 1000/(1000 - AQ693)</f>
        <v>0</v>
      </c>
      <c r="AP693">
        <v>22.4969013758034</v>
      </c>
      <c r="AQ693">
        <v>23.10692484848484</v>
      </c>
      <c r="AR693">
        <v>-4.761304124304034E-06</v>
      </c>
      <c r="AS693">
        <v>107.8792153216024</v>
      </c>
      <c r="AT693">
        <v>0</v>
      </c>
      <c r="AU693">
        <v>0</v>
      </c>
      <c r="AV693">
        <f>IF(AT693*$H$13&gt;=AX693,1.0,(AX693/(AX693-AT693*$H$13)))</f>
        <v>0</v>
      </c>
      <c r="AW693">
        <f>(AV693-1)*100</f>
        <v>0</v>
      </c>
      <c r="AX693">
        <f>MAX(0,($B$13+$C$13*EG693)/(1+$D$13*EG693)*DZ693/(EB693+273)*$E$13)</f>
        <v>0</v>
      </c>
      <c r="AY693" t="s">
        <v>439</v>
      </c>
      <c r="AZ693" t="s">
        <v>439</v>
      </c>
      <c r="BA693">
        <v>0</v>
      </c>
      <c r="BB693">
        <v>0</v>
      </c>
      <c r="BC693">
        <f>1-BA693/BB693</f>
        <v>0</v>
      </c>
      <c r="BD693">
        <v>0</v>
      </c>
      <c r="BE693" t="s">
        <v>439</v>
      </c>
      <c r="BF693" t="s">
        <v>439</v>
      </c>
      <c r="BG693">
        <v>0</v>
      </c>
      <c r="BH693">
        <v>0</v>
      </c>
      <c r="BI693">
        <f>1-BG693/BH693</f>
        <v>0</v>
      </c>
      <c r="BJ693">
        <v>0.5</v>
      </c>
      <c r="BK693">
        <f>DJ693</f>
        <v>0</v>
      </c>
      <c r="BL693">
        <f>M693</f>
        <v>0</v>
      </c>
      <c r="BM693">
        <f>BI693*BJ693*BK693</f>
        <v>0</v>
      </c>
      <c r="BN693">
        <f>(BL693-BD693)/BK693</f>
        <v>0</v>
      </c>
      <c r="BO693">
        <f>(BB693-BH693)/BH693</f>
        <v>0</v>
      </c>
      <c r="BP693">
        <f>BA693/(BC693+BA693/BH693)</f>
        <v>0</v>
      </c>
      <c r="BQ693" t="s">
        <v>439</v>
      </c>
      <c r="BR693">
        <v>0</v>
      </c>
      <c r="BS693">
        <f>IF(BR693&lt;&gt;0, BR693, BP693)</f>
        <v>0</v>
      </c>
      <c r="BT693">
        <f>1-BS693/BH693</f>
        <v>0</v>
      </c>
      <c r="BU693">
        <f>(BH693-BG693)/(BH693-BS693)</f>
        <v>0</v>
      </c>
      <c r="BV693">
        <f>(BB693-BH693)/(BB693-BS693)</f>
        <v>0</v>
      </c>
      <c r="BW693">
        <f>(BH693-BG693)/(BH693-BA693)</f>
        <v>0</v>
      </c>
      <c r="BX693">
        <f>(BB693-BH693)/(BB693-BA693)</f>
        <v>0</v>
      </c>
      <c r="BY693">
        <f>(BU693*BS693/BG693)</f>
        <v>0</v>
      </c>
      <c r="BZ693">
        <f>(1-BY693)</f>
        <v>0</v>
      </c>
      <c r="DI693">
        <f>$B$11*EH693+$C$11*EI693+$F$11*ET693*(1-EW693)</f>
        <v>0</v>
      </c>
      <c r="DJ693">
        <f>DI693*DK693</f>
        <v>0</v>
      </c>
      <c r="DK693">
        <f>($B$11*$D$9+$C$11*$D$9+$F$11*((FG693+EY693)/MAX(FG693+EY693+FH693, 0.1)*$I$9+FH693/MAX(FG693+EY693+FH693, 0.1)*$J$9))/($B$11+$C$11+$F$11)</f>
        <v>0</v>
      </c>
      <c r="DL693">
        <f>($B$11*$K$9+$C$11*$K$9+$F$11*((FG693+EY693)/MAX(FG693+EY693+FH693, 0.1)*$P$9+FH693/MAX(FG693+EY693+FH693, 0.1)*$Q$9))/($B$11+$C$11+$F$11)</f>
        <v>0</v>
      </c>
      <c r="DM693">
        <v>1.65</v>
      </c>
      <c r="DN693">
        <v>0.5</v>
      </c>
      <c r="DO693" t="s">
        <v>440</v>
      </c>
      <c r="DP693">
        <v>2</v>
      </c>
      <c r="DQ693" t="b">
        <v>1</v>
      </c>
      <c r="DR693">
        <v>1758831787.214286</v>
      </c>
      <c r="DS693">
        <v>404.8903928571429</v>
      </c>
      <c r="DT693">
        <v>397.21925</v>
      </c>
      <c r="DU693">
        <v>23.10547142857143</v>
      </c>
      <c r="DV693">
        <v>22.496225</v>
      </c>
      <c r="DW693">
        <v>405.2259285714287</v>
      </c>
      <c r="DX693">
        <v>22.98461428571429</v>
      </c>
      <c r="DY693">
        <v>500.0162142857142</v>
      </c>
      <c r="DZ693">
        <v>90.87823928571427</v>
      </c>
      <c r="EA693">
        <v>0.02818556071428572</v>
      </c>
      <c r="EB693">
        <v>29.71594285714286</v>
      </c>
      <c r="EC693">
        <v>29.98238214285714</v>
      </c>
      <c r="ED693">
        <v>999.9000000000002</v>
      </c>
      <c r="EE693">
        <v>0</v>
      </c>
      <c r="EF693">
        <v>0</v>
      </c>
      <c r="EG693">
        <v>9995.173571428571</v>
      </c>
      <c r="EH693">
        <v>0</v>
      </c>
      <c r="EI693">
        <v>11.635</v>
      </c>
      <c r="EJ693">
        <v>7.671164714285715</v>
      </c>
      <c r="EK693">
        <v>414.4668214285714</v>
      </c>
      <c r="EL693">
        <v>406.36075</v>
      </c>
      <c r="EM693">
        <v>0.6092521785714284</v>
      </c>
      <c r="EN693">
        <v>397.21925</v>
      </c>
      <c r="EO693">
        <v>22.496225</v>
      </c>
      <c r="EP693">
        <v>2.099785</v>
      </c>
      <c r="EQ693">
        <v>2.044416428571429</v>
      </c>
      <c r="ER693">
        <v>18.21755</v>
      </c>
      <c r="ES693">
        <v>17.7926</v>
      </c>
      <c r="ET693">
        <v>1999.990714285714</v>
      </c>
      <c r="EU693">
        <v>0.9800065357142856</v>
      </c>
      <c r="EV693">
        <v>0.01999315357142857</v>
      </c>
      <c r="EW693">
        <v>0</v>
      </c>
      <c r="EX693">
        <v>185.79775</v>
      </c>
      <c r="EY693">
        <v>5.00097</v>
      </c>
      <c r="EZ693">
        <v>3821.019285714285</v>
      </c>
      <c r="FA693">
        <v>16707.55357142857</v>
      </c>
      <c r="FB693">
        <v>40.3525</v>
      </c>
      <c r="FC693">
        <v>40.68924999999999</v>
      </c>
      <c r="FD693">
        <v>40.30314285714285</v>
      </c>
      <c r="FE693">
        <v>40.33674999999999</v>
      </c>
      <c r="FF693">
        <v>40.93699999999999</v>
      </c>
      <c r="FG693">
        <v>1955.100714285714</v>
      </c>
      <c r="FH693">
        <v>39.89000000000001</v>
      </c>
      <c r="FI693">
        <v>0</v>
      </c>
      <c r="FJ693">
        <v>1758831796.2</v>
      </c>
      <c r="FK693">
        <v>0</v>
      </c>
      <c r="FL693">
        <v>185.8085</v>
      </c>
      <c r="FM693">
        <v>-0.5605128238963746</v>
      </c>
      <c r="FN693">
        <v>-8.951452977684482</v>
      </c>
      <c r="FO693">
        <v>3820.969615384615</v>
      </c>
      <c r="FP693">
        <v>15</v>
      </c>
      <c r="FQ693">
        <v>0</v>
      </c>
      <c r="FR693" t="s">
        <v>441</v>
      </c>
      <c r="FS693">
        <v>1747247426.5</v>
      </c>
      <c r="FT693">
        <v>1747247420.5</v>
      </c>
      <c r="FU693">
        <v>0</v>
      </c>
      <c r="FV693">
        <v>1.027</v>
      </c>
      <c r="FW693">
        <v>0.031</v>
      </c>
      <c r="FX693">
        <v>0.02</v>
      </c>
      <c r="FY693">
        <v>0.05</v>
      </c>
      <c r="FZ693">
        <v>420</v>
      </c>
      <c r="GA693">
        <v>16</v>
      </c>
      <c r="GB693">
        <v>0.01</v>
      </c>
      <c r="GC693">
        <v>0.1</v>
      </c>
      <c r="GD693">
        <v>3.75427956097561</v>
      </c>
      <c r="GE693">
        <v>75.52388243205573</v>
      </c>
      <c r="GF693">
        <v>7.560054566889635</v>
      </c>
      <c r="GG693">
        <v>0</v>
      </c>
      <c r="GH693">
        <v>185.8280588235294</v>
      </c>
      <c r="GI693">
        <v>-0.2371275784158866</v>
      </c>
      <c r="GJ693">
        <v>0.2325721824922401</v>
      </c>
      <c r="GK693">
        <v>-1</v>
      </c>
      <c r="GL693">
        <v>0.6104565853658537</v>
      </c>
      <c r="GM693">
        <v>-0.01265404181184728</v>
      </c>
      <c r="GN693">
        <v>0.002918608714452584</v>
      </c>
      <c r="GO693">
        <v>1</v>
      </c>
      <c r="GP693">
        <v>1</v>
      </c>
      <c r="GQ693">
        <v>2</v>
      </c>
      <c r="GR693" t="s">
        <v>442</v>
      </c>
      <c r="GS693">
        <v>3.13606</v>
      </c>
      <c r="GT693">
        <v>2.68852</v>
      </c>
      <c r="GU693">
        <v>0.0889104</v>
      </c>
      <c r="GV693">
        <v>0.0852854</v>
      </c>
      <c r="GW693">
        <v>0.104075</v>
      </c>
      <c r="GX693">
        <v>0.100844</v>
      </c>
      <c r="GY693">
        <v>28960.4</v>
      </c>
      <c r="GZ693">
        <v>29132.7</v>
      </c>
      <c r="HA693">
        <v>29547.4</v>
      </c>
      <c r="HB693">
        <v>29431.5</v>
      </c>
      <c r="HC693">
        <v>34971.4</v>
      </c>
      <c r="HD693">
        <v>35051.4</v>
      </c>
      <c r="HE693">
        <v>41575.4</v>
      </c>
      <c r="HF693">
        <v>41816</v>
      </c>
      <c r="HG693">
        <v>1.92655</v>
      </c>
      <c r="HH693">
        <v>1.8898</v>
      </c>
      <c r="HI693">
        <v>0.106748</v>
      </c>
      <c r="HJ693">
        <v>0</v>
      </c>
      <c r="HK693">
        <v>28.2345</v>
      </c>
      <c r="HL693">
        <v>999.9</v>
      </c>
      <c r="HM693">
        <v>54.3</v>
      </c>
      <c r="HN693">
        <v>31.1</v>
      </c>
      <c r="HO693">
        <v>27.1089</v>
      </c>
      <c r="HP693">
        <v>61.9861</v>
      </c>
      <c r="HQ693">
        <v>25.4808</v>
      </c>
      <c r="HR693">
        <v>1</v>
      </c>
      <c r="HS693">
        <v>0.0652744</v>
      </c>
      <c r="HT693">
        <v>-0.786792</v>
      </c>
      <c r="HU693">
        <v>20.3392</v>
      </c>
      <c r="HV693">
        <v>5.21429</v>
      </c>
      <c r="HW693">
        <v>12.0143</v>
      </c>
      <c r="HX693">
        <v>4.9877</v>
      </c>
      <c r="HY693">
        <v>3.28805</v>
      </c>
      <c r="HZ693">
        <v>9999</v>
      </c>
      <c r="IA693">
        <v>9999</v>
      </c>
      <c r="IB693">
        <v>9999</v>
      </c>
      <c r="IC693">
        <v>8.6</v>
      </c>
      <c r="ID693">
        <v>1.86754</v>
      </c>
      <c r="IE693">
        <v>1.86673</v>
      </c>
      <c r="IF693">
        <v>1.86601</v>
      </c>
      <c r="IG693">
        <v>1.866</v>
      </c>
      <c r="IH693">
        <v>1.86783</v>
      </c>
      <c r="II693">
        <v>1.87028</v>
      </c>
      <c r="IJ693">
        <v>1.86891</v>
      </c>
      <c r="IK693">
        <v>1.87041</v>
      </c>
      <c r="IL693">
        <v>0</v>
      </c>
      <c r="IM693">
        <v>0</v>
      </c>
      <c r="IN693">
        <v>0</v>
      </c>
      <c r="IO693">
        <v>0</v>
      </c>
      <c r="IP693" t="s">
        <v>443</v>
      </c>
      <c r="IQ693" t="s">
        <v>444</v>
      </c>
      <c r="IR693" t="s">
        <v>445</v>
      </c>
      <c r="IS693" t="s">
        <v>445</v>
      </c>
      <c r="IT693" t="s">
        <v>445</v>
      </c>
      <c r="IU693" t="s">
        <v>445</v>
      </c>
      <c r="IV693">
        <v>0</v>
      </c>
      <c r="IW693">
        <v>100</v>
      </c>
      <c r="IX693">
        <v>100</v>
      </c>
      <c r="IY693">
        <v>-0.323</v>
      </c>
      <c r="IZ693">
        <v>0.1209</v>
      </c>
      <c r="JA693">
        <v>-0.08430758455233166</v>
      </c>
      <c r="JB693">
        <v>-0.0005046786976645747</v>
      </c>
      <c r="JC693">
        <v>-2.788243218172637E-07</v>
      </c>
      <c r="JD693">
        <v>-1.458253586176284E-11</v>
      </c>
      <c r="JE693">
        <v>-0.06436460862781151</v>
      </c>
      <c r="JF693">
        <v>-0.004978686969522418</v>
      </c>
      <c r="JG693">
        <v>0.0008967905392753483</v>
      </c>
      <c r="JH693">
        <v>-1.433903952826167E-05</v>
      </c>
      <c r="JI693">
        <v>4</v>
      </c>
      <c r="JJ693">
        <v>2332</v>
      </c>
      <c r="JK693">
        <v>1</v>
      </c>
      <c r="JL693">
        <v>26</v>
      </c>
      <c r="JM693">
        <v>193072.8</v>
      </c>
      <c r="JN693">
        <v>193072.9</v>
      </c>
      <c r="JO693">
        <v>0.917969</v>
      </c>
      <c r="JP693">
        <v>2.28516</v>
      </c>
      <c r="JQ693">
        <v>1.39648</v>
      </c>
      <c r="JR693">
        <v>2.35229</v>
      </c>
      <c r="JS693">
        <v>1.49536</v>
      </c>
      <c r="JT693">
        <v>2.57812</v>
      </c>
      <c r="JU693">
        <v>36.4814</v>
      </c>
      <c r="JV693">
        <v>24.0612</v>
      </c>
      <c r="JW693">
        <v>18</v>
      </c>
      <c r="JX693">
        <v>490.097</v>
      </c>
      <c r="JY693">
        <v>456.987</v>
      </c>
      <c r="JZ693">
        <v>28.5165</v>
      </c>
      <c r="KA693">
        <v>28.4473</v>
      </c>
      <c r="KB693">
        <v>29.9999</v>
      </c>
      <c r="KC693">
        <v>28.3707</v>
      </c>
      <c r="KD693">
        <v>28.3087</v>
      </c>
      <c r="KE693">
        <v>18.3303</v>
      </c>
      <c r="KF693">
        <v>24.4543</v>
      </c>
      <c r="KG693">
        <v>93.95310000000001</v>
      </c>
      <c r="KH693">
        <v>28.5206</v>
      </c>
      <c r="KI693">
        <v>353.128</v>
      </c>
      <c r="KJ693">
        <v>22.4974</v>
      </c>
      <c r="KK693">
        <v>100.979</v>
      </c>
      <c r="KL693">
        <v>100.551</v>
      </c>
    </row>
    <row r="694" spans="1:298">
      <c r="A694">
        <v>678</v>
      </c>
      <c r="B694">
        <v>1758831800</v>
      </c>
      <c r="C694">
        <v>18764.90000009537</v>
      </c>
      <c r="D694" t="s">
        <v>1807</v>
      </c>
      <c r="E694" t="s">
        <v>1808</v>
      </c>
      <c r="F694">
        <v>5</v>
      </c>
      <c r="G694" t="s">
        <v>1798</v>
      </c>
      <c r="H694" t="s">
        <v>437</v>
      </c>
      <c r="I694" t="s">
        <v>438</v>
      </c>
      <c r="J694">
        <v>1758831792.5</v>
      </c>
      <c r="K694">
        <f>(L694)/1000</f>
        <v>0</v>
      </c>
      <c r="L694">
        <f>IF(DQ694, AO694, AI694)</f>
        <v>0</v>
      </c>
      <c r="M694">
        <f>IF(DQ694, AJ694, AH694)</f>
        <v>0</v>
      </c>
      <c r="N694">
        <f>DS694 - IF(AV694&gt;1, M694*DM694*100.0/(AX694), 0)</f>
        <v>0</v>
      </c>
      <c r="O694">
        <f>((U694-K694/2)*N694-M694)/(U694+K694/2)</f>
        <v>0</v>
      </c>
      <c r="P694">
        <f>O694*(DZ694+EA694)/1000.0</f>
        <v>0</v>
      </c>
      <c r="Q694">
        <f>(DS694 - IF(AV694&gt;1, M694*DM694*100.0/(AX694), 0))*(DZ694+EA694)/1000.0</f>
        <v>0</v>
      </c>
      <c r="R694">
        <f>2.0/((1/T694-1/S694)+SIGN(T694)*SQRT((1/T694-1/S694)*(1/T694-1/S694) + 4*DN694/((DN694+1)*(DN694+1))*(2*1/T694*1/S694-1/S694*1/S694)))</f>
        <v>0</v>
      </c>
      <c r="S694">
        <f>IF(LEFT(DO694,1)&lt;&gt;"0",IF(LEFT(DO694,1)="1",3.0,DP694),$D$5+$E$5*(EG694*DZ694/($K$5*1000))+$F$5*(EG694*DZ694/($K$5*1000))*MAX(MIN(DM694,$J$5),$I$5)*MAX(MIN(DM694,$J$5),$I$5)+$G$5*MAX(MIN(DM694,$J$5),$I$5)*(EG694*DZ694/($K$5*1000))+$H$5*(EG694*DZ694/($K$5*1000))*(EG694*DZ694/($K$5*1000)))</f>
        <v>0</v>
      </c>
      <c r="T694">
        <f>K694*(1000-(1000*0.61365*exp(17.502*X694/(240.97+X694))/(DZ694+EA694)+DU694)/2)/(1000*0.61365*exp(17.502*X694/(240.97+X694))/(DZ694+EA694)-DU694)</f>
        <v>0</v>
      </c>
      <c r="U694">
        <f>1/((DN694+1)/(R694/1.6)+1/(S694/1.37)) + DN694/((DN694+1)/(R694/1.6) + DN694/(S694/1.37))</f>
        <v>0</v>
      </c>
      <c r="V694">
        <f>(DI694*DL694)</f>
        <v>0</v>
      </c>
      <c r="W694">
        <f>(EB694+(V694+2*0.95*5.67E-8*(((EB694+$B$7)+273)^4-(EB694+273)^4)-44100*K694)/(1.84*29.3*S694+8*0.95*5.67E-8*(EB694+273)^3))</f>
        <v>0</v>
      </c>
      <c r="X694">
        <f>($C$7*EC694+$D$7*ED694+$E$7*W694)</f>
        <v>0</v>
      </c>
      <c r="Y694">
        <f>0.61365*exp(17.502*X694/(240.97+X694))</f>
        <v>0</v>
      </c>
      <c r="Z694">
        <f>(AA694/AB694*100)</f>
        <v>0</v>
      </c>
      <c r="AA694">
        <f>DU694*(DZ694+EA694)/1000</f>
        <v>0</v>
      </c>
      <c r="AB694">
        <f>0.61365*exp(17.502*EB694/(240.97+EB694))</f>
        <v>0</v>
      </c>
      <c r="AC694">
        <f>(Y694-DU694*(DZ694+EA694)/1000)</f>
        <v>0</v>
      </c>
      <c r="AD694">
        <f>(-K694*44100)</f>
        <v>0</v>
      </c>
      <c r="AE694">
        <f>2*29.3*S694*0.92*(EB694-X694)</f>
        <v>0</v>
      </c>
      <c r="AF694">
        <f>2*0.95*5.67E-8*(((EB694+$B$7)+273)^4-(X694+273)^4)</f>
        <v>0</v>
      </c>
      <c r="AG694">
        <f>V694+AF694+AD694+AE694</f>
        <v>0</v>
      </c>
      <c r="AH694">
        <f>DY694*AV694*(DT694-DS694*(1000-AV694*DV694)/(1000-AV694*DU694))/(100*DM694)</f>
        <v>0</v>
      </c>
      <c r="AI694">
        <f>1000*DY694*AV694*(DU694-DV694)/(100*DM694*(1000-AV694*DU694))</f>
        <v>0</v>
      </c>
      <c r="AJ694">
        <f>(AK694 - AL694 - DZ694*1E3/(8.314*(EB694+273.15)) * AN694/DY694 * AM694) * DY694/(100*DM694) * (1000 - DV694)/1000</f>
        <v>0</v>
      </c>
      <c r="AK694">
        <v>374.6369537169745</v>
      </c>
      <c r="AL694">
        <v>383.4629090909091</v>
      </c>
      <c r="AM694">
        <v>-3.044225858655705</v>
      </c>
      <c r="AN694">
        <v>65.06539825400574</v>
      </c>
      <c r="AO694">
        <f>(AQ694 - AP694 + DZ694*1E3/(8.314*(EB694+273.15)) * AS694/DY694 * AR694) * DY694/(100*DM694) * 1000/(1000 - AQ694)</f>
        <v>0</v>
      </c>
      <c r="AP694">
        <v>22.4987834339222</v>
      </c>
      <c r="AQ694">
        <v>23.10828060606059</v>
      </c>
      <c r="AR694">
        <v>2.148368883357974E-06</v>
      </c>
      <c r="AS694">
        <v>107.8792153216024</v>
      </c>
      <c r="AT694">
        <v>0</v>
      </c>
      <c r="AU694">
        <v>0</v>
      </c>
      <c r="AV694">
        <f>IF(AT694*$H$13&gt;=AX694,1.0,(AX694/(AX694-AT694*$H$13)))</f>
        <v>0</v>
      </c>
      <c r="AW694">
        <f>(AV694-1)*100</f>
        <v>0</v>
      </c>
      <c r="AX694">
        <f>MAX(0,($B$13+$C$13*EG694)/(1+$D$13*EG694)*DZ694/(EB694+273)*$E$13)</f>
        <v>0</v>
      </c>
      <c r="AY694" t="s">
        <v>439</v>
      </c>
      <c r="AZ694" t="s">
        <v>439</v>
      </c>
      <c r="BA694">
        <v>0</v>
      </c>
      <c r="BB694">
        <v>0</v>
      </c>
      <c r="BC694">
        <f>1-BA694/BB694</f>
        <v>0</v>
      </c>
      <c r="BD694">
        <v>0</v>
      </c>
      <c r="BE694" t="s">
        <v>439</v>
      </c>
      <c r="BF694" t="s">
        <v>439</v>
      </c>
      <c r="BG694">
        <v>0</v>
      </c>
      <c r="BH694">
        <v>0</v>
      </c>
      <c r="BI694">
        <f>1-BG694/BH694</f>
        <v>0</v>
      </c>
      <c r="BJ694">
        <v>0.5</v>
      </c>
      <c r="BK694">
        <f>DJ694</f>
        <v>0</v>
      </c>
      <c r="BL694">
        <f>M694</f>
        <v>0</v>
      </c>
      <c r="BM694">
        <f>BI694*BJ694*BK694</f>
        <v>0</v>
      </c>
      <c r="BN694">
        <f>(BL694-BD694)/BK694</f>
        <v>0</v>
      </c>
      <c r="BO694">
        <f>(BB694-BH694)/BH694</f>
        <v>0</v>
      </c>
      <c r="BP694">
        <f>BA694/(BC694+BA694/BH694)</f>
        <v>0</v>
      </c>
      <c r="BQ694" t="s">
        <v>439</v>
      </c>
      <c r="BR694">
        <v>0</v>
      </c>
      <c r="BS694">
        <f>IF(BR694&lt;&gt;0, BR694, BP694)</f>
        <v>0</v>
      </c>
      <c r="BT694">
        <f>1-BS694/BH694</f>
        <v>0</v>
      </c>
      <c r="BU694">
        <f>(BH694-BG694)/(BH694-BS694)</f>
        <v>0</v>
      </c>
      <c r="BV694">
        <f>(BB694-BH694)/(BB694-BS694)</f>
        <v>0</v>
      </c>
      <c r="BW694">
        <f>(BH694-BG694)/(BH694-BA694)</f>
        <v>0</v>
      </c>
      <c r="BX694">
        <f>(BB694-BH694)/(BB694-BA694)</f>
        <v>0</v>
      </c>
      <c r="BY694">
        <f>(BU694*BS694/BG694)</f>
        <v>0</v>
      </c>
      <c r="BZ694">
        <f>(1-BY694)</f>
        <v>0</v>
      </c>
      <c r="DI694">
        <f>$B$11*EH694+$C$11*EI694+$F$11*ET694*(1-EW694)</f>
        <v>0</v>
      </c>
      <c r="DJ694">
        <f>DI694*DK694</f>
        <v>0</v>
      </c>
      <c r="DK694">
        <f>($B$11*$D$9+$C$11*$D$9+$F$11*((FG694+EY694)/MAX(FG694+EY694+FH694, 0.1)*$I$9+FH694/MAX(FG694+EY694+FH694, 0.1)*$J$9))/($B$11+$C$11+$F$11)</f>
        <v>0</v>
      </c>
      <c r="DL694">
        <f>($B$11*$K$9+$C$11*$K$9+$F$11*((FG694+EY694)/MAX(FG694+EY694+FH694, 0.1)*$P$9+FH694/MAX(FG694+EY694+FH694, 0.1)*$Q$9))/($B$11+$C$11+$F$11)</f>
        <v>0</v>
      </c>
      <c r="DM694">
        <v>1.65</v>
      </c>
      <c r="DN694">
        <v>0.5</v>
      </c>
      <c r="DO694" t="s">
        <v>440</v>
      </c>
      <c r="DP694">
        <v>2</v>
      </c>
      <c r="DQ694" t="b">
        <v>1</v>
      </c>
      <c r="DR694">
        <v>1758831792.5</v>
      </c>
      <c r="DS694">
        <v>393.8035185185184</v>
      </c>
      <c r="DT694">
        <v>380.6204814814815</v>
      </c>
      <c r="DU694">
        <v>23.10713333333334</v>
      </c>
      <c r="DV694">
        <v>22.49721481481481</v>
      </c>
      <c r="DW694">
        <v>394.1308518518519</v>
      </c>
      <c r="DX694">
        <v>22.98624814814815</v>
      </c>
      <c r="DY694">
        <v>499.9680370370371</v>
      </c>
      <c r="DZ694">
        <v>90.87767407407406</v>
      </c>
      <c r="EA694">
        <v>0.02826072962962962</v>
      </c>
      <c r="EB694">
        <v>29.7169037037037</v>
      </c>
      <c r="EC694">
        <v>29.98197407407408</v>
      </c>
      <c r="ED694">
        <v>999.9000000000001</v>
      </c>
      <c r="EE694">
        <v>0</v>
      </c>
      <c r="EF694">
        <v>0</v>
      </c>
      <c r="EG694">
        <v>9992.865925925926</v>
      </c>
      <c r="EH694">
        <v>0</v>
      </c>
      <c r="EI694">
        <v>11.635</v>
      </c>
      <c r="EJ694">
        <v>13.1830637037037</v>
      </c>
      <c r="EK694">
        <v>403.1184814814815</v>
      </c>
      <c r="EL694">
        <v>389.3804074074074</v>
      </c>
      <c r="EM694">
        <v>0.6099160740740741</v>
      </c>
      <c r="EN694">
        <v>380.6204814814815</v>
      </c>
      <c r="EO694">
        <v>22.49721481481481</v>
      </c>
      <c r="EP694">
        <v>2.099922222222222</v>
      </c>
      <c r="EQ694">
        <v>2.044494074074074</v>
      </c>
      <c r="ER694">
        <v>18.2185962962963</v>
      </c>
      <c r="ES694">
        <v>17.7932037037037</v>
      </c>
      <c r="ET694">
        <v>1999.985555555555</v>
      </c>
      <c r="EU694">
        <v>0.9800059999999999</v>
      </c>
      <c r="EV694">
        <v>0.01999367777777778</v>
      </c>
      <c r="EW694">
        <v>0</v>
      </c>
      <c r="EX694">
        <v>185.7462962962964</v>
      </c>
      <c r="EY694">
        <v>5.00097</v>
      </c>
      <c r="EZ694">
        <v>3819.777407407408</v>
      </c>
      <c r="FA694">
        <v>16707.51111111111</v>
      </c>
      <c r="FB694">
        <v>40.35166666666666</v>
      </c>
      <c r="FC694">
        <v>40.68933333333333</v>
      </c>
      <c r="FD694">
        <v>40.3051111111111</v>
      </c>
      <c r="FE694">
        <v>40.32133333333333</v>
      </c>
      <c r="FF694">
        <v>40.93699999999999</v>
      </c>
      <c r="FG694">
        <v>1955.094444444445</v>
      </c>
      <c r="FH694">
        <v>39.89111111111112</v>
      </c>
      <c r="FI694">
        <v>0</v>
      </c>
      <c r="FJ694">
        <v>1758831801.6</v>
      </c>
      <c r="FK694">
        <v>0</v>
      </c>
      <c r="FL694">
        <v>185.72356</v>
      </c>
      <c r="FM694">
        <v>-0.8466153953031906</v>
      </c>
      <c r="FN694">
        <v>-21.74153850377636</v>
      </c>
      <c r="FO694">
        <v>3819.5716</v>
      </c>
      <c r="FP694">
        <v>15</v>
      </c>
      <c r="FQ694">
        <v>0</v>
      </c>
      <c r="FR694" t="s">
        <v>441</v>
      </c>
      <c r="FS694">
        <v>1747247426.5</v>
      </c>
      <c r="FT694">
        <v>1747247420.5</v>
      </c>
      <c r="FU694">
        <v>0</v>
      </c>
      <c r="FV694">
        <v>1.027</v>
      </c>
      <c r="FW694">
        <v>0.031</v>
      </c>
      <c r="FX694">
        <v>0.02</v>
      </c>
      <c r="FY694">
        <v>0.05</v>
      </c>
      <c r="FZ694">
        <v>420</v>
      </c>
      <c r="GA694">
        <v>16</v>
      </c>
      <c r="GB694">
        <v>0.01</v>
      </c>
      <c r="GC694">
        <v>0.1</v>
      </c>
      <c r="GD694">
        <v>9.029358829268293</v>
      </c>
      <c r="GE694">
        <v>66.06295197909407</v>
      </c>
      <c r="GF694">
        <v>6.729744160418628</v>
      </c>
      <c r="GG694">
        <v>0</v>
      </c>
      <c r="GH694">
        <v>185.7645</v>
      </c>
      <c r="GI694">
        <v>-0.7810389604297178</v>
      </c>
      <c r="GJ694">
        <v>0.2403544257965725</v>
      </c>
      <c r="GK694">
        <v>-1</v>
      </c>
      <c r="GL694">
        <v>0.6096200000000001</v>
      </c>
      <c r="GM694">
        <v>0.005422745644600378</v>
      </c>
      <c r="GN694">
        <v>0.002001538810454628</v>
      </c>
      <c r="GO694">
        <v>1</v>
      </c>
      <c r="GP694">
        <v>1</v>
      </c>
      <c r="GQ694">
        <v>2</v>
      </c>
      <c r="GR694" t="s">
        <v>442</v>
      </c>
      <c r="GS694">
        <v>3.13614</v>
      </c>
      <c r="GT694">
        <v>2.6885</v>
      </c>
      <c r="GU694">
        <v>0.08625149999999999</v>
      </c>
      <c r="GV694">
        <v>0.08228829999999999</v>
      </c>
      <c r="GW694">
        <v>0.104078</v>
      </c>
      <c r="GX694">
        <v>0.100857</v>
      </c>
      <c r="GY694">
        <v>29045.4</v>
      </c>
      <c r="GZ694">
        <v>29228.4</v>
      </c>
      <c r="HA694">
        <v>29547.9</v>
      </c>
      <c r="HB694">
        <v>29431.7</v>
      </c>
      <c r="HC694">
        <v>34971.6</v>
      </c>
      <c r="HD694">
        <v>35051.3</v>
      </c>
      <c r="HE694">
        <v>41575.8</v>
      </c>
      <c r="HF694">
        <v>41816.6</v>
      </c>
      <c r="HG694">
        <v>1.92677</v>
      </c>
      <c r="HH694">
        <v>1.8896</v>
      </c>
      <c r="HI694">
        <v>0.107277</v>
      </c>
      <c r="HJ694">
        <v>0</v>
      </c>
      <c r="HK694">
        <v>28.2309</v>
      </c>
      <c r="HL694">
        <v>999.9</v>
      </c>
      <c r="HM694">
        <v>54.3</v>
      </c>
      <c r="HN694">
        <v>31.1</v>
      </c>
      <c r="HO694">
        <v>27.109</v>
      </c>
      <c r="HP694">
        <v>62.1161</v>
      </c>
      <c r="HQ694">
        <v>25.6771</v>
      </c>
      <c r="HR694">
        <v>1</v>
      </c>
      <c r="HS694">
        <v>0.0652261</v>
      </c>
      <c r="HT694">
        <v>-0.802718</v>
      </c>
      <c r="HU694">
        <v>20.3393</v>
      </c>
      <c r="HV694">
        <v>5.21415</v>
      </c>
      <c r="HW694">
        <v>12.0131</v>
      </c>
      <c r="HX694">
        <v>4.98765</v>
      </c>
      <c r="HY694">
        <v>3.28795</v>
      </c>
      <c r="HZ694">
        <v>9999</v>
      </c>
      <c r="IA694">
        <v>9999</v>
      </c>
      <c r="IB694">
        <v>9999</v>
      </c>
      <c r="IC694">
        <v>8.6</v>
      </c>
      <c r="ID694">
        <v>1.86757</v>
      </c>
      <c r="IE694">
        <v>1.86673</v>
      </c>
      <c r="IF694">
        <v>1.86602</v>
      </c>
      <c r="IG694">
        <v>1.866</v>
      </c>
      <c r="IH694">
        <v>1.86783</v>
      </c>
      <c r="II694">
        <v>1.87029</v>
      </c>
      <c r="IJ694">
        <v>1.86893</v>
      </c>
      <c r="IK694">
        <v>1.87042</v>
      </c>
      <c r="IL694">
        <v>0</v>
      </c>
      <c r="IM694">
        <v>0</v>
      </c>
      <c r="IN694">
        <v>0</v>
      </c>
      <c r="IO694">
        <v>0</v>
      </c>
      <c r="IP694" t="s">
        <v>443</v>
      </c>
      <c r="IQ694" t="s">
        <v>444</v>
      </c>
      <c r="IR694" t="s">
        <v>445</v>
      </c>
      <c r="IS694" t="s">
        <v>445</v>
      </c>
      <c r="IT694" t="s">
        <v>445</v>
      </c>
      <c r="IU694" t="s">
        <v>445</v>
      </c>
      <c r="IV694">
        <v>0</v>
      </c>
      <c r="IW694">
        <v>100</v>
      </c>
      <c r="IX694">
        <v>100</v>
      </c>
      <c r="IY694">
        <v>-0.313</v>
      </c>
      <c r="IZ694">
        <v>0.1209</v>
      </c>
      <c r="JA694">
        <v>-0.08430758455233166</v>
      </c>
      <c r="JB694">
        <v>-0.0005046786976645747</v>
      </c>
      <c r="JC694">
        <v>-2.788243218172637E-07</v>
      </c>
      <c r="JD694">
        <v>-1.458253586176284E-11</v>
      </c>
      <c r="JE694">
        <v>-0.06436460862781151</v>
      </c>
      <c r="JF694">
        <v>-0.004978686969522418</v>
      </c>
      <c r="JG694">
        <v>0.0008967905392753483</v>
      </c>
      <c r="JH694">
        <v>-1.433903952826167E-05</v>
      </c>
      <c r="JI694">
        <v>4</v>
      </c>
      <c r="JJ694">
        <v>2332</v>
      </c>
      <c r="JK694">
        <v>1</v>
      </c>
      <c r="JL694">
        <v>26</v>
      </c>
      <c r="JM694">
        <v>193072.9</v>
      </c>
      <c r="JN694">
        <v>193073</v>
      </c>
      <c r="JO694">
        <v>0.882568</v>
      </c>
      <c r="JP694">
        <v>2.26929</v>
      </c>
      <c r="JQ694">
        <v>1.39771</v>
      </c>
      <c r="JR694">
        <v>2.34985</v>
      </c>
      <c r="JS694">
        <v>1.49536</v>
      </c>
      <c r="JT694">
        <v>2.70142</v>
      </c>
      <c r="JU694">
        <v>36.4814</v>
      </c>
      <c r="JV694">
        <v>24.0612</v>
      </c>
      <c r="JW694">
        <v>18</v>
      </c>
      <c r="JX694">
        <v>490.215</v>
      </c>
      <c r="JY694">
        <v>456.842</v>
      </c>
      <c r="JZ694">
        <v>28.5288</v>
      </c>
      <c r="KA694">
        <v>28.4448</v>
      </c>
      <c r="KB694">
        <v>29.9999</v>
      </c>
      <c r="KC694">
        <v>28.3676</v>
      </c>
      <c r="KD694">
        <v>28.3063</v>
      </c>
      <c r="KE694">
        <v>17.6145</v>
      </c>
      <c r="KF694">
        <v>24.4543</v>
      </c>
      <c r="KG694">
        <v>93.95310000000001</v>
      </c>
      <c r="KH694">
        <v>28.5364</v>
      </c>
      <c r="KI694">
        <v>333.088</v>
      </c>
      <c r="KJ694">
        <v>22.4962</v>
      </c>
      <c r="KK694">
        <v>100.981</v>
      </c>
      <c r="KL694">
        <v>100.552</v>
      </c>
    </row>
    <row r="695" spans="1:298">
      <c r="A695">
        <v>679</v>
      </c>
      <c r="B695">
        <v>1758831805</v>
      </c>
      <c r="C695">
        <v>18769.90000009537</v>
      </c>
      <c r="D695" t="s">
        <v>1809</v>
      </c>
      <c r="E695" t="s">
        <v>1810</v>
      </c>
      <c r="F695">
        <v>5</v>
      </c>
      <c r="G695" t="s">
        <v>1798</v>
      </c>
      <c r="H695" t="s">
        <v>437</v>
      </c>
      <c r="I695" t="s">
        <v>438</v>
      </c>
      <c r="J695">
        <v>1758831797.214286</v>
      </c>
      <c r="K695">
        <f>(L695)/1000</f>
        <v>0</v>
      </c>
      <c r="L695">
        <f>IF(DQ695, AO695, AI695)</f>
        <v>0</v>
      </c>
      <c r="M695">
        <f>IF(DQ695, AJ695, AH695)</f>
        <v>0</v>
      </c>
      <c r="N695">
        <f>DS695 - IF(AV695&gt;1, M695*DM695*100.0/(AX695), 0)</f>
        <v>0</v>
      </c>
      <c r="O695">
        <f>((U695-K695/2)*N695-M695)/(U695+K695/2)</f>
        <v>0</v>
      </c>
      <c r="P695">
        <f>O695*(DZ695+EA695)/1000.0</f>
        <v>0</v>
      </c>
      <c r="Q695">
        <f>(DS695 - IF(AV695&gt;1, M695*DM695*100.0/(AX695), 0))*(DZ695+EA695)/1000.0</f>
        <v>0</v>
      </c>
      <c r="R695">
        <f>2.0/((1/T695-1/S695)+SIGN(T695)*SQRT((1/T695-1/S695)*(1/T695-1/S695) + 4*DN695/((DN695+1)*(DN695+1))*(2*1/T695*1/S695-1/S695*1/S695)))</f>
        <v>0</v>
      </c>
      <c r="S695">
        <f>IF(LEFT(DO695,1)&lt;&gt;"0",IF(LEFT(DO695,1)="1",3.0,DP695),$D$5+$E$5*(EG695*DZ695/($K$5*1000))+$F$5*(EG695*DZ695/($K$5*1000))*MAX(MIN(DM695,$J$5),$I$5)*MAX(MIN(DM695,$J$5),$I$5)+$G$5*MAX(MIN(DM695,$J$5),$I$5)*(EG695*DZ695/($K$5*1000))+$H$5*(EG695*DZ695/($K$5*1000))*(EG695*DZ695/($K$5*1000)))</f>
        <v>0</v>
      </c>
      <c r="T695">
        <f>K695*(1000-(1000*0.61365*exp(17.502*X695/(240.97+X695))/(DZ695+EA695)+DU695)/2)/(1000*0.61365*exp(17.502*X695/(240.97+X695))/(DZ695+EA695)-DU695)</f>
        <v>0</v>
      </c>
      <c r="U695">
        <f>1/((DN695+1)/(R695/1.6)+1/(S695/1.37)) + DN695/((DN695+1)/(R695/1.6) + DN695/(S695/1.37))</f>
        <v>0</v>
      </c>
      <c r="V695">
        <f>(DI695*DL695)</f>
        <v>0</v>
      </c>
      <c r="W695">
        <f>(EB695+(V695+2*0.95*5.67E-8*(((EB695+$B$7)+273)^4-(EB695+273)^4)-44100*K695)/(1.84*29.3*S695+8*0.95*5.67E-8*(EB695+273)^3))</f>
        <v>0</v>
      </c>
      <c r="X695">
        <f>($C$7*EC695+$D$7*ED695+$E$7*W695)</f>
        <v>0</v>
      </c>
      <c r="Y695">
        <f>0.61365*exp(17.502*X695/(240.97+X695))</f>
        <v>0</v>
      </c>
      <c r="Z695">
        <f>(AA695/AB695*100)</f>
        <v>0</v>
      </c>
      <c r="AA695">
        <f>DU695*(DZ695+EA695)/1000</f>
        <v>0</v>
      </c>
      <c r="AB695">
        <f>0.61365*exp(17.502*EB695/(240.97+EB695))</f>
        <v>0</v>
      </c>
      <c r="AC695">
        <f>(Y695-DU695*(DZ695+EA695)/1000)</f>
        <v>0</v>
      </c>
      <c r="AD695">
        <f>(-K695*44100)</f>
        <v>0</v>
      </c>
      <c r="AE695">
        <f>2*29.3*S695*0.92*(EB695-X695)</f>
        <v>0</v>
      </c>
      <c r="AF695">
        <f>2*0.95*5.67E-8*(((EB695+$B$7)+273)^4-(X695+273)^4)</f>
        <v>0</v>
      </c>
      <c r="AG695">
        <f>V695+AF695+AD695+AE695</f>
        <v>0</v>
      </c>
      <c r="AH695">
        <f>DY695*AV695*(DT695-DS695*(1000-AV695*DV695)/(1000-AV695*DU695))/(100*DM695)</f>
        <v>0</v>
      </c>
      <c r="AI695">
        <f>1000*DY695*AV695*(DU695-DV695)/(100*DM695*(1000-AV695*DU695))</f>
        <v>0</v>
      </c>
      <c r="AJ695">
        <f>(AK695 - AL695 - DZ695*1E3/(8.314*(EB695+273.15)) * AN695/DY695 * AM695) * DY695/(100*DM695) * (1000 - DV695)/1000</f>
        <v>0</v>
      </c>
      <c r="AK695">
        <v>357.7436598516837</v>
      </c>
      <c r="AL695">
        <v>367.3631939393939</v>
      </c>
      <c r="AM695">
        <v>-3.238206553792797</v>
      </c>
      <c r="AN695">
        <v>65.06539825400574</v>
      </c>
      <c r="AO695">
        <f>(AQ695 - AP695 + DZ695*1E3/(8.314*(EB695+273.15)) * AS695/DY695 * AR695) * DY695/(100*DM695) * 1000/(1000 - AQ695)</f>
        <v>0</v>
      </c>
      <c r="AP695">
        <v>22.49987857779091</v>
      </c>
      <c r="AQ695">
        <v>23.10968242424241</v>
      </c>
      <c r="AR695">
        <v>2.678557686445525E-06</v>
      </c>
      <c r="AS695">
        <v>107.8792153216024</v>
      </c>
      <c r="AT695">
        <v>0</v>
      </c>
      <c r="AU695">
        <v>0</v>
      </c>
      <c r="AV695">
        <f>IF(AT695*$H$13&gt;=AX695,1.0,(AX695/(AX695-AT695*$H$13)))</f>
        <v>0</v>
      </c>
      <c r="AW695">
        <f>(AV695-1)*100</f>
        <v>0</v>
      </c>
      <c r="AX695">
        <f>MAX(0,($B$13+$C$13*EG695)/(1+$D$13*EG695)*DZ695/(EB695+273)*$E$13)</f>
        <v>0</v>
      </c>
      <c r="AY695" t="s">
        <v>439</v>
      </c>
      <c r="AZ695" t="s">
        <v>439</v>
      </c>
      <c r="BA695">
        <v>0</v>
      </c>
      <c r="BB695">
        <v>0</v>
      </c>
      <c r="BC695">
        <f>1-BA695/BB695</f>
        <v>0</v>
      </c>
      <c r="BD695">
        <v>0</v>
      </c>
      <c r="BE695" t="s">
        <v>439</v>
      </c>
      <c r="BF695" t="s">
        <v>439</v>
      </c>
      <c r="BG695">
        <v>0</v>
      </c>
      <c r="BH695">
        <v>0</v>
      </c>
      <c r="BI695">
        <f>1-BG695/BH695</f>
        <v>0</v>
      </c>
      <c r="BJ695">
        <v>0.5</v>
      </c>
      <c r="BK695">
        <f>DJ695</f>
        <v>0</v>
      </c>
      <c r="BL695">
        <f>M695</f>
        <v>0</v>
      </c>
      <c r="BM695">
        <f>BI695*BJ695*BK695</f>
        <v>0</v>
      </c>
      <c r="BN695">
        <f>(BL695-BD695)/BK695</f>
        <v>0</v>
      </c>
      <c r="BO695">
        <f>(BB695-BH695)/BH695</f>
        <v>0</v>
      </c>
      <c r="BP695">
        <f>BA695/(BC695+BA695/BH695)</f>
        <v>0</v>
      </c>
      <c r="BQ695" t="s">
        <v>439</v>
      </c>
      <c r="BR695">
        <v>0</v>
      </c>
      <c r="BS695">
        <f>IF(BR695&lt;&gt;0, BR695, BP695)</f>
        <v>0</v>
      </c>
      <c r="BT695">
        <f>1-BS695/BH695</f>
        <v>0</v>
      </c>
      <c r="BU695">
        <f>(BH695-BG695)/(BH695-BS695)</f>
        <v>0</v>
      </c>
      <c r="BV695">
        <f>(BB695-BH695)/(BB695-BS695)</f>
        <v>0</v>
      </c>
      <c r="BW695">
        <f>(BH695-BG695)/(BH695-BA695)</f>
        <v>0</v>
      </c>
      <c r="BX695">
        <f>(BB695-BH695)/(BB695-BA695)</f>
        <v>0</v>
      </c>
      <c r="BY695">
        <f>(BU695*BS695/BG695)</f>
        <v>0</v>
      </c>
      <c r="BZ695">
        <f>(1-BY695)</f>
        <v>0</v>
      </c>
      <c r="DI695">
        <f>$B$11*EH695+$C$11*EI695+$F$11*ET695*(1-EW695)</f>
        <v>0</v>
      </c>
      <c r="DJ695">
        <f>DI695*DK695</f>
        <v>0</v>
      </c>
      <c r="DK695">
        <f>($B$11*$D$9+$C$11*$D$9+$F$11*((FG695+EY695)/MAX(FG695+EY695+FH695, 0.1)*$I$9+FH695/MAX(FG695+EY695+FH695, 0.1)*$J$9))/($B$11+$C$11+$F$11)</f>
        <v>0</v>
      </c>
      <c r="DL695">
        <f>($B$11*$K$9+$C$11*$K$9+$F$11*((FG695+EY695)/MAX(FG695+EY695+FH695, 0.1)*$P$9+FH695/MAX(FG695+EY695+FH695, 0.1)*$Q$9))/($B$11+$C$11+$F$11)</f>
        <v>0</v>
      </c>
      <c r="DM695">
        <v>1.65</v>
      </c>
      <c r="DN695">
        <v>0.5</v>
      </c>
      <c r="DO695" t="s">
        <v>440</v>
      </c>
      <c r="DP695">
        <v>2</v>
      </c>
      <c r="DQ695" t="b">
        <v>1</v>
      </c>
      <c r="DR695">
        <v>1758831797.214286</v>
      </c>
      <c r="DS695">
        <v>380.9475714285715</v>
      </c>
      <c r="DT695">
        <v>365.1624285714286</v>
      </c>
      <c r="DU695">
        <v>23.108125</v>
      </c>
      <c r="DV695">
        <v>22.49823214285714</v>
      </c>
      <c r="DW695">
        <v>381.2656071428572</v>
      </c>
      <c r="DX695">
        <v>22.98722857142857</v>
      </c>
      <c r="DY695">
        <v>499.9524999999999</v>
      </c>
      <c r="DZ695">
        <v>90.87727857142856</v>
      </c>
      <c r="EA695">
        <v>0.02830123928571428</v>
      </c>
      <c r="EB695">
        <v>29.71768214285714</v>
      </c>
      <c r="EC695">
        <v>29.97896785714286</v>
      </c>
      <c r="ED695">
        <v>999.9000000000002</v>
      </c>
      <c r="EE695">
        <v>0</v>
      </c>
      <c r="EF695">
        <v>0</v>
      </c>
      <c r="EG695">
        <v>9999.901428571427</v>
      </c>
      <c r="EH695">
        <v>0</v>
      </c>
      <c r="EI695">
        <v>11.635</v>
      </c>
      <c r="EJ695">
        <v>15.785125</v>
      </c>
      <c r="EK695">
        <v>389.9588571428571</v>
      </c>
      <c r="EL695">
        <v>373.5670357142857</v>
      </c>
      <c r="EM695">
        <v>0.6098866785714286</v>
      </c>
      <c r="EN695">
        <v>365.1624285714286</v>
      </c>
      <c r="EO695">
        <v>22.49823214285714</v>
      </c>
      <c r="EP695">
        <v>2.100003571428572</v>
      </c>
      <c r="EQ695">
        <v>2.044578571428572</v>
      </c>
      <c r="ER695">
        <v>18.21921071428571</v>
      </c>
      <c r="ES695">
        <v>17.79385357142857</v>
      </c>
      <c r="ET695">
        <v>1999.998928571429</v>
      </c>
      <c r="EU695">
        <v>0.9800040714285715</v>
      </c>
      <c r="EV695">
        <v>0.01999567857142857</v>
      </c>
      <c r="EW695">
        <v>0</v>
      </c>
      <c r="EX695">
        <v>185.5906428571429</v>
      </c>
      <c r="EY695">
        <v>5.00097</v>
      </c>
      <c r="EZ695">
        <v>3817.526428571428</v>
      </c>
      <c r="FA695">
        <v>16707.60714285714</v>
      </c>
      <c r="FB695">
        <v>40.3615</v>
      </c>
      <c r="FC695">
        <v>40.6915</v>
      </c>
      <c r="FD695">
        <v>40.30314285714285</v>
      </c>
      <c r="FE695">
        <v>40.31874999999999</v>
      </c>
      <c r="FF695">
        <v>40.93699999999999</v>
      </c>
      <c r="FG695">
        <v>1955.103571428572</v>
      </c>
      <c r="FH695">
        <v>39.89535714285715</v>
      </c>
      <c r="FI695">
        <v>0</v>
      </c>
      <c r="FJ695">
        <v>1758831806.4</v>
      </c>
      <c r="FK695">
        <v>0</v>
      </c>
      <c r="FL695">
        <v>185.56488</v>
      </c>
      <c r="FM695">
        <v>-2.05715385286893</v>
      </c>
      <c r="FN695">
        <v>-38.85384611735601</v>
      </c>
      <c r="FO695">
        <v>3817.1636</v>
      </c>
      <c r="FP695">
        <v>15</v>
      </c>
      <c r="FQ695">
        <v>0</v>
      </c>
      <c r="FR695" t="s">
        <v>441</v>
      </c>
      <c r="FS695">
        <v>1747247426.5</v>
      </c>
      <c r="FT695">
        <v>1747247420.5</v>
      </c>
      <c r="FU695">
        <v>0</v>
      </c>
      <c r="FV695">
        <v>1.027</v>
      </c>
      <c r="FW695">
        <v>0.031</v>
      </c>
      <c r="FX695">
        <v>0.02</v>
      </c>
      <c r="FY695">
        <v>0.05</v>
      </c>
      <c r="FZ695">
        <v>420</v>
      </c>
      <c r="GA695">
        <v>16</v>
      </c>
      <c r="GB695">
        <v>0.01</v>
      </c>
      <c r="GC695">
        <v>0.1</v>
      </c>
      <c r="GD695">
        <v>14.09799575</v>
      </c>
      <c r="GE695">
        <v>34.13317091932455</v>
      </c>
      <c r="GF695">
        <v>3.468284317741185</v>
      </c>
      <c r="GG695">
        <v>0</v>
      </c>
      <c r="GH695">
        <v>185.6535588235294</v>
      </c>
      <c r="GI695">
        <v>-1.45034377925452</v>
      </c>
      <c r="GJ695">
        <v>0.2517037463995268</v>
      </c>
      <c r="GK695">
        <v>-1</v>
      </c>
      <c r="GL695">
        <v>0.6095142250000001</v>
      </c>
      <c r="GM695">
        <v>0.0003904277673501787</v>
      </c>
      <c r="GN695">
        <v>0.001530275473362566</v>
      </c>
      <c r="GO695">
        <v>1</v>
      </c>
      <c r="GP695">
        <v>1</v>
      </c>
      <c r="GQ695">
        <v>2</v>
      </c>
      <c r="GR695" t="s">
        <v>442</v>
      </c>
      <c r="GS695">
        <v>3.13602</v>
      </c>
      <c r="GT695">
        <v>2.68886</v>
      </c>
      <c r="GU695">
        <v>0.0833685</v>
      </c>
      <c r="GV695">
        <v>0.0792303</v>
      </c>
      <c r="GW695">
        <v>0.104089</v>
      </c>
      <c r="GX695">
        <v>0.100857</v>
      </c>
      <c r="GY695">
        <v>29137.2</v>
      </c>
      <c r="GZ695">
        <v>29325.9</v>
      </c>
      <c r="HA695">
        <v>29548</v>
      </c>
      <c r="HB695">
        <v>29431.9</v>
      </c>
      <c r="HC695">
        <v>34971.4</v>
      </c>
      <c r="HD695">
        <v>35051.1</v>
      </c>
      <c r="HE695">
        <v>41576.2</v>
      </c>
      <c r="HF695">
        <v>41816.5</v>
      </c>
      <c r="HG695">
        <v>1.9267</v>
      </c>
      <c r="HH695">
        <v>1.88973</v>
      </c>
      <c r="HI695">
        <v>0.107538</v>
      </c>
      <c r="HJ695">
        <v>0</v>
      </c>
      <c r="HK695">
        <v>28.2279</v>
      </c>
      <c r="HL695">
        <v>999.9</v>
      </c>
      <c r="HM695">
        <v>54.3</v>
      </c>
      <c r="HN695">
        <v>31.1</v>
      </c>
      <c r="HO695">
        <v>27.1086</v>
      </c>
      <c r="HP695">
        <v>62.0661</v>
      </c>
      <c r="HQ695">
        <v>25.5889</v>
      </c>
      <c r="HR695">
        <v>1</v>
      </c>
      <c r="HS695">
        <v>0.06465700000000001</v>
      </c>
      <c r="HT695">
        <v>-0.811318</v>
      </c>
      <c r="HU695">
        <v>20.3393</v>
      </c>
      <c r="HV695">
        <v>5.21385</v>
      </c>
      <c r="HW695">
        <v>12.0134</v>
      </c>
      <c r="HX695">
        <v>4.98775</v>
      </c>
      <c r="HY695">
        <v>3.288</v>
      </c>
      <c r="HZ695">
        <v>9999</v>
      </c>
      <c r="IA695">
        <v>9999</v>
      </c>
      <c r="IB695">
        <v>9999</v>
      </c>
      <c r="IC695">
        <v>8.6</v>
      </c>
      <c r="ID695">
        <v>1.86758</v>
      </c>
      <c r="IE695">
        <v>1.86674</v>
      </c>
      <c r="IF695">
        <v>1.86603</v>
      </c>
      <c r="IG695">
        <v>1.866</v>
      </c>
      <c r="IH695">
        <v>1.86783</v>
      </c>
      <c r="II695">
        <v>1.87028</v>
      </c>
      <c r="IJ695">
        <v>1.86891</v>
      </c>
      <c r="IK695">
        <v>1.87042</v>
      </c>
      <c r="IL695">
        <v>0</v>
      </c>
      <c r="IM695">
        <v>0</v>
      </c>
      <c r="IN695">
        <v>0</v>
      </c>
      <c r="IO695">
        <v>0</v>
      </c>
      <c r="IP695" t="s">
        <v>443</v>
      </c>
      <c r="IQ695" t="s">
        <v>444</v>
      </c>
      <c r="IR695" t="s">
        <v>445</v>
      </c>
      <c r="IS695" t="s">
        <v>445</v>
      </c>
      <c r="IT695" t="s">
        <v>445</v>
      </c>
      <c r="IU695" t="s">
        <v>445</v>
      </c>
      <c r="IV695">
        <v>0</v>
      </c>
      <c r="IW695">
        <v>100</v>
      </c>
      <c r="IX695">
        <v>100</v>
      </c>
      <c r="IY695">
        <v>-0.301</v>
      </c>
      <c r="IZ695">
        <v>0.121</v>
      </c>
      <c r="JA695">
        <v>-0.08430758455233166</v>
      </c>
      <c r="JB695">
        <v>-0.0005046786976645747</v>
      </c>
      <c r="JC695">
        <v>-2.788243218172637E-07</v>
      </c>
      <c r="JD695">
        <v>-1.458253586176284E-11</v>
      </c>
      <c r="JE695">
        <v>-0.06436460862781151</v>
      </c>
      <c r="JF695">
        <v>-0.004978686969522418</v>
      </c>
      <c r="JG695">
        <v>0.0008967905392753483</v>
      </c>
      <c r="JH695">
        <v>-1.433903952826167E-05</v>
      </c>
      <c r="JI695">
        <v>4</v>
      </c>
      <c r="JJ695">
        <v>2332</v>
      </c>
      <c r="JK695">
        <v>1</v>
      </c>
      <c r="JL695">
        <v>26</v>
      </c>
      <c r="JM695">
        <v>193073</v>
      </c>
      <c r="JN695">
        <v>193073.1</v>
      </c>
      <c r="JO695">
        <v>0.8496089999999999</v>
      </c>
      <c r="JP695">
        <v>2.28394</v>
      </c>
      <c r="JQ695">
        <v>1.39648</v>
      </c>
      <c r="JR695">
        <v>2.35229</v>
      </c>
      <c r="JS695">
        <v>1.49536</v>
      </c>
      <c r="JT695">
        <v>2.5415</v>
      </c>
      <c r="JU695">
        <v>36.4814</v>
      </c>
      <c r="JV695">
        <v>24.0612</v>
      </c>
      <c r="JW695">
        <v>18</v>
      </c>
      <c r="JX695">
        <v>490.148</v>
      </c>
      <c r="JY695">
        <v>456.897</v>
      </c>
      <c r="JZ695">
        <v>28.5444</v>
      </c>
      <c r="KA695">
        <v>28.443</v>
      </c>
      <c r="KB695">
        <v>29.9999</v>
      </c>
      <c r="KC695">
        <v>28.3653</v>
      </c>
      <c r="KD695">
        <v>28.3033</v>
      </c>
      <c r="KE695">
        <v>16.9755</v>
      </c>
      <c r="KF695">
        <v>24.4543</v>
      </c>
      <c r="KG695">
        <v>93.95310000000001</v>
      </c>
      <c r="KH695">
        <v>28.5514</v>
      </c>
      <c r="KI695">
        <v>319.731</v>
      </c>
      <c r="KJ695">
        <v>22.4885</v>
      </c>
      <c r="KK695">
        <v>100.981</v>
      </c>
      <c r="KL695">
        <v>100.552</v>
      </c>
    </row>
    <row r="696" spans="1:298">
      <c r="A696">
        <v>680</v>
      </c>
      <c r="B696">
        <v>1758831810</v>
      </c>
      <c r="C696">
        <v>18774.90000009537</v>
      </c>
      <c r="D696" t="s">
        <v>1811</v>
      </c>
      <c r="E696" t="s">
        <v>1812</v>
      </c>
      <c r="F696">
        <v>5</v>
      </c>
      <c r="G696" t="s">
        <v>1798</v>
      </c>
      <c r="H696" t="s">
        <v>437</v>
      </c>
      <c r="I696" t="s">
        <v>438</v>
      </c>
      <c r="J696">
        <v>1758831802.5</v>
      </c>
      <c r="K696">
        <f>(L696)/1000</f>
        <v>0</v>
      </c>
      <c r="L696">
        <f>IF(DQ696, AO696, AI696)</f>
        <v>0</v>
      </c>
      <c r="M696">
        <f>IF(DQ696, AJ696, AH696)</f>
        <v>0</v>
      </c>
      <c r="N696">
        <f>DS696 - IF(AV696&gt;1, M696*DM696*100.0/(AX696), 0)</f>
        <v>0</v>
      </c>
      <c r="O696">
        <f>((U696-K696/2)*N696-M696)/(U696+K696/2)</f>
        <v>0</v>
      </c>
      <c r="P696">
        <f>O696*(DZ696+EA696)/1000.0</f>
        <v>0</v>
      </c>
      <c r="Q696">
        <f>(DS696 - IF(AV696&gt;1, M696*DM696*100.0/(AX696), 0))*(DZ696+EA696)/1000.0</f>
        <v>0</v>
      </c>
      <c r="R696">
        <f>2.0/((1/T696-1/S696)+SIGN(T696)*SQRT((1/T696-1/S696)*(1/T696-1/S696) + 4*DN696/((DN696+1)*(DN696+1))*(2*1/T696*1/S696-1/S696*1/S696)))</f>
        <v>0</v>
      </c>
      <c r="S696">
        <f>IF(LEFT(DO696,1)&lt;&gt;"0",IF(LEFT(DO696,1)="1",3.0,DP696),$D$5+$E$5*(EG696*DZ696/($K$5*1000))+$F$5*(EG696*DZ696/($K$5*1000))*MAX(MIN(DM696,$J$5),$I$5)*MAX(MIN(DM696,$J$5),$I$5)+$G$5*MAX(MIN(DM696,$J$5),$I$5)*(EG696*DZ696/($K$5*1000))+$H$5*(EG696*DZ696/($K$5*1000))*(EG696*DZ696/($K$5*1000)))</f>
        <v>0</v>
      </c>
      <c r="T696">
        <f>K696*(1000-(1000*0.61365*exp(17.502*X696/(240.97+X696))/(DZ696+EA696)+DU696)/2)/(1000*0.61365*exp(17.502*X696/(240.97+X696))/(DZ696+EA696)-DU696)</f>
        <v>0</v>
      </c>
      <c r="U696">
        <f>1/((DN696+1)/(R696/1.6)+1/(S696/1.37)) + DN696/((DN696+1)/(R696/1.6) + DN696/(S696/1.37))</f>
        <v>0</v>
      </c>
      <c r="V696">
        <f>(DI696*DL696)</f>
        <v>0</v>
      </c>
      <c r="W696">
        <f>(EB696+(V696+2*0.95*5.67E-8*(((EB696+$B$7)+273)^4-(EB696+273)^4)-44100*K696)/(1.84*29.3*S696+8*0.95*5.67E-8*(EB696+273)^3))</f>
        <v>0</v>
      </c>
      <c r="X696">
        <f>($C$7*EC696+$D$7*ED696+$E$7*W696)</f>
        <v>0</v>
      </c>
      <c r="Y696">
        <f>0.61365*exp(17.502*X696/(240.97+X696))</f>
        <v>0</v>
      </c>
      <c r="Z696">
        <f>(AA696/AB696*100)</f>
        <v>0</v>
      </c>
      <c r="AA696">
        <f>DU696*(DZ696+EA696)/1000</f>
        <v>0</v>
      </c>
      <c r="AB696">
        <f>0.61365*exp(17.502*EB696/(240.97+EB696))</f>
        <v>0</v>
      </c>
      <c r="AC696">
        <f>(Y696-DU696*(DZ696+EA696)/1000)</f>
        <v>0</v>
      </c>
      <c r="AD696">
        <f>(-K696*44100)</f>
        <v>0</v>
      </c>
      <c r="AE696">
        <f>2*29.3*S696*0.92*(EB696-X696)</f>
        <v>0</v>
      </c>
      <c r="AF696">
        <f>2*0.95*5.67E-8*(((EB696+$B$7)+273)^4-(X696+273)^4)</f>
        <v>0</v>
      </c>
      <c r="AG696">
        <f>V696+AF696+AD696+AE696</f>
        <v>0</v>
      </c>
      <c r="AH696">
        <f>DY696*AV696*(DT696-DS696*(1000-AV696*DV696)/(1000-AV696*DU696))/(100*DM696)</f>
        <v>0</v>
      </c>
      <c r="AI696">
        <f>1000*DY696*AV696*(DU696-DV696)/(100*DM696*(1000-AV696*DU696))</f>
        <v>0</v>
      </c>
      <c r="AJ696">
        <f>(AK696 - AL696 - DZ696*1E3/(8.314*(EB696+273.15)) * AN696/DY696 * AM696) * DY696/(100*DM696) * (1000 - DV696)/1000</f>
        <v>0</v>
      </c>
      <c r="AK696">
        <v>340.7589409452593</v>
      </c>
      <c r="AL696">
        <v>350.8380363636363</v>
      </c>
      <c r="AM696">
        <v>-3.311191298460487</v>
      </c>
      <c r="AN696">
        <v>65.06539825400574</v>
      </c>
      <c r="AO696">
        <f>(AQ696 - AP696 + DZ696*1E3/(8.314*(EB696+273.15)) * AS696/DY696 * AR696) * DY696/(100*DM696) * 1000/(1000 - AQ696)</f>
        <v>0</v>
      </c>
      <c r="AP696">
        <v>22.5005369759553</v>
      </c>
      <c r="AQ696">
        <v>23.11010303030303</v>
      </c>
      <c r="AR696">
        <v>-7.203741721363344E-06</v>
      </c>
      <c r="AS696">
        <v>107.8792153216024</v>
      </c>
      <c r="AT696">
        <v>0</v>
      </c>
      <c r="AU696">
        <v>0</v>
      </c>
      <c r="AV696">
        <f>IF(AT696*$H$13&gt;=AX696,1.0,(AX696/(AX696-AT696*$H$13)))</f>
        <v>0</v>
      </c>
      <c r="AW696">
        <f>(AV696-1)*100</f>
        <v>0</v>
      </c>
      <c r="AX696">
        <f>MAX(0,($B$13+$C$13*EG696)/(1+$D$13*EG696)*DZ696/(EB696+273)*$E$13)</f>
        <v>0</v>
      </c>
      <c r="AY696" t="s">
        <v>439</v>
      </c>
      <c r="AZ696" t="s">
        <v>439</v>
      </c>
      <c r="BA696">
        <v>0</v>
      </c>
      <c r="BB696">
        <v>0</v>
      </c>
      <c r="BC696">
        <f>1-BA696/BB696</f>
        <v>0</v>
      </c>
      <c r="BD696">
        <v>0</v>
      </c>
      <c r="BE696" t="s">
        <v>439</v>
      </c>
      <c r="BF696" t="s">
        <v>439</v>
      </c>
      <c r="BG696">
        <v>0</v>
      </c>
      <c r="BH696">
        <v>0</v>
      </c>
      <c r="BI696">
        <f>1-BG696/BH696</f>
        <v>0</v>
      </c>
      <c r="BJ696">
        <v>0.5</v>
      </c>
      <c r="BK696">
        <f>DJ696</f>
        <v>0</v>
      </c>
      <c r="BL696">
        <f>M696</f>
        <v>0</v>
      </c>
      <c r="BM696">
        <f>BI696*BJ696*BK696</f>
        <v>0</v>
      </c>
      <c r="BN696">
        <f>(BL696-BD696)/BK696</f>
        <v>0</v>
      </c>
      <c r="BO696">
        <f>(BB696-BH696)/BH696</f>
        <v>0</v>
      </c>
      <c r="BP696">
        <f>BA696/(BC696+BA696/BH696)</f>
        <v>0</v>
      </c>
      <c r="BQ696" t="s">
        <v>439</v>
      </c>
      <c r="BR696">
        <v>0</v>
      </c>
      <c r="BS696">
        <f>IF(BR696&lt;&gt;0, BR696, BP696)</f>
        <v>0</v>
      </c>
      <c r="BT696">
        <f>1-BS696/BH696</f>
        <v>0</v>
      </c>
      <c r="BU696">
        <f>(BH696-BG696)/(BH696-BS696)</f>
        <v>0</v>
      </c>
      <c r="BV696">
        <f>(BB696-BH696)/(BB696-BS696)</f>
        <v>0</v>
      </c>
      <c r="BW696">
        <f>(BH696-BG696)/(BH696-BA696)</f>
        <v>0</v>
      </c>
      <c r="BX696">
        <f>(BB696-BH696)/(BB696-BA696)</f>
        <v>0</v>
      </c>
      <c r="BY696">
        <f>(BU696*BS696/BG696)</f>
        <v>0</v>
      </c>
      <c r="BZ696">
        <f>(1-BY696)</f>
        <v>0</v>
      </c>
      <c r="DI696">
        <f>$B$11*EH696+$C$11*EI696+$F$11*ET696*(1-EW696)</f>
        <v>0</v>
      </c>
      <c r="DJ696">
        <f>DI696*DK696</f>
        <v>0</v>
      </c>
      <c r="DK696">
        <f>($B$11*$D$9+$C$11*$D$9+$F$11*((FG696+EY696)/MAX(FG696+EY696+FH696, 0.1)*$I$9+FH696/MAX(FG696+EY696+FH696, 0.1)*$J$9))/($B$11+$C$11+$F$11)</f>
        <v>0</v>
      </c>
      <c r="DL696">
        <f>($B$11*$K$9+$C$11*$K$9+$F$11*((FG696+EY696)/MAX(FG696+EY696+FH696, 0.1)*$P$9+FH696/MAX(FG696+EY696+FH696, 0.1)*$Q$9))/($B$11+$C$11+$F$11)</f>
        <v>0</v>
      </c>
      <c r="DM696">
        <v>1.65</v>
      </c>
      <c r="DN696">
        <v>0.5</v>
      </c>
      <c r="DO696" t="s">
        <v>440</v>
      </c>
      <c r="DP696">
        <v>2</v>
      </c>
      <c r="DQ696" t="b">
        <v>1</v>
      </c>
      <c r="DR696">
        <v>1758831802.5</v>
      </c>
      <c r="DS696">
        <v>365.0113333333334</v>
      </c>
      <c r="DT696">
        <v>347.6844814814815</v>
      </c>
      <c r="DU696">
        <v>23.10964074074074</v>
      </c>
      <c r="DV696">
        <v>22.49971111111111</v>
      </c>
      <c r="DW696">
        <v>365.3179259259259</v>
      </c>
      <c r="DX696">
        <v>22.98872222222222</v>
      </c>
      <c r="DY696">
        <v>499.9884444444444</v>
      </c>
      <c r="DZ696">
        <v>90.87692962962964</v>
      </c>
      <c r="EA696">
        <v>0.02827051481481481</v>
      </c>
      <c r="EB696">
        <v>29.71827037037037</v>
      </c>
      <c r="EC696">
        <v>29.98038148148148</v>
      </c>
      <c r="ED696">
        <v>999.9000000000001</v>
      </c>
      <c r="EE696">
        <v>0</v>
      </c>
      <c r="EF696">
        <v>0</v>
      </c>
      <c r="EG696">
        <v>10011.06296296296</v>
      </c>
      <c r="EH696">
        <v>0</v>
      </c>
      <c r="EI696">
        <v>11.635</v>
      </c>
      <c r="EJ696">
        <v>17.32684444444444</v>
      </c>
      <c r="EK696">
        <v>373.6461111111111</v>
      </c>
      <c r="EL696">
        <v>355.6873333333333</v>
      </c>
      <c r="EM696">
        <v>0.6099193333333334</v>
      </c>
      <c r="EN696">
        <v>347.6844814814815</v>
      </c>
      <c r="EO696">
        <v>22.49971111111111</v>
      </c>
      <c r="EP696">
        <v>2.100132592592592</v>
      </c>
      <c r="EQ696">
        <v>2.044705185185185</v>
      </c>
      <c r="ER696">
        <v>18.2201962962963</v>
      </c>
      <c r="ES696">
        <v>17.79483333333333</v>
      </c>
      <c r="ET696">
        <v>1999.984444444444</v>
      </c>
      <c r="EU696">
        <v>0.9800027407407406</v>
      </c>
      <c r="EV696">
        <v>0.01999697777777778</v>
      </c>
      <c r="EW696">
        <v>0</v>
      </c>
      <c r="EX696">
        <v>185.3435925925926</v>
      </c>
      <c r="EY696">
        <v>5.00097</v>
      </c>
      <c r="EZ696">
        <v>3813.254814814815</v>
      </c>
      <c r="FA696">
        <v>16707.46666666667</v>
      </c>
      <c r="FB696">
        <v>40.36566666666667</v>
      </c>
      <c r="FC696">
        <v>40.69166666666666</v>
      </c>
      <c r="FD696">
        <v>40.29133333333333</v>
      </c>
      <c r="FE696">
        <v>40.31666666666666</v>
      </c>
      <c r="FF696">
        <v>40.93699999999999</v>
      </c>
      <c r="FG696">
        <v>1955.086666666667</v>
      </c>
      <c r="FH696">
        <v>39.89777777777778</v>
      </c>
      <c r="FI696">
        <v>0</v>
      </c>
      <c r="FJ696">
        <v>1758831811.2</v>
      </c>
      <c r="FK696">
        <v>0</v>
      </c>
      <c r="FL696">
        <v>185.33768</v>
      </c>
      <c r="FM696">
        <v>-3.454538460175286</v>
      </c>
      <c r="FN696">
        <v>-62.7500000183378</v>
      </c>
      <c r="FO696">
        <v>3813.084</v>
      </c>
      <c r="FP696">
        <v>15</v>
      </c>
      <c r="FQ696">
        <v>0</v>
      </c>
      <c r="FR696" t="s">
        <v>441</v>
      </c>
      <c r="FS696">
        <v>1747247426.5</v>
      </c>
      <c r="FT696">
        <v>1747247420.5</v>
      </c>
      <c r="FU696">
        <v>0</v>
      </c>
      <c r="FV696">
        <v>1.027</v>
      </c>
      <c r="FW696">
        <v>0.031</v>
      </c>
      <c r="FX696">
        <v>0.02</v>
      </c>
      <c r="FY696">
        <v>0.05</v>
      </c>
      <c r="FZ696">
        <v>420</v>
      </c>
      <c r="GA696">
        <v>16</v>
      </c>
      <c r="GB696">
        <v>0.01</v>
      </c>
      <c r="GC696">
        <v>0.1</v>
      </c>
      <c r="GD696">
        <v>16.048835</v>
      </c>
      <c r="GE696">
        <v>19.72482101313317</v>
      </c>
      <c r="GF696">
        <v>2.012793440911163</v>
      </c>
      <c r="GG696">
        <v>0</v>
      </c>
      <c r="GH696">
        <v>185.4849411764706</v>
      </c>
      <c r="GI696">
        <v>-2.402536288006443</v>
      </c>
      <c r="GJ696">
        <v>0.3148431861004947</v>
      </c>
      <c r="GK696">
        <v>-1</v>
      </c>
      <c r="GL696">
        <v>0.6102003499999999</v>
      </c>
      <c r="GM696">
        <v>-0.001441035647280696</v>
      </c>
      <c r="GN696">
        <v>0.001279615245884481</v>
      </c>
      <c r="GO696">
        <v>1</v>
      </c>
      <c r="GP696">
        <v>1</v>
      </c>
      <c r="GQ696">
        <v>2</v>
      </c>
      <c r="GR696" t="s">
        <v>442</v>
      </c>
      <c r="GS696">
        <v>3.13621</v>
      </c>
      <c r="GT696">
        <v>2.68876</v>
      </c>
      <c r="GU696">
        <v>0.0803652</v>
      </c>
      <c r="GV696">
        <v>0.0761087</v>
      </c>
      <c r="GW696">
        <v>0.104081</v>
      </c>
      <c r="GX696">
        <v>0.100861</v>
      </c>
      <c r="GY696">
        <v>29233.4</v>
      </c>
      <c r="GZ696">
        <v>29425.3</v>
      </c>
      <c r="HA696">
        <v>29548.7</v>
      </c>
      <c r="HB696">
        <v>29431.8</v>
      </c>
      <c r="HC696">
        <v>34972.5</v>
      </c>
      <c r="HD696">
        <v>35050.7</v>
      </c>
      <c r="HE696">
        <v>41577.2</v>
      </c>
      <c r="HF696">
        <v>41816.2</v>
      </c>
      <c r="HG696">
        <v>1.92705</v>
      </c>
      <c r="HH696">
        <v>1.8894</v>
      </c>
      <c r="HI696">
        <v>0.107866</v>
      </c>
      <c r="HJ696">
        <v>0</v>
      </c>
      <c r="HK696">
        <v>28.2255</v>
      </c>
      <c r="HL696">
        <v>999.9</v>
      </c>
      <c r="HM696">
        <v>54.3</v>
      </c>
      <c r="HN696">
        <v>31.1</v>
      </c>
      <c r="HO696">
        <v>27.111</v>
      </c>
      <c r="HP696">
        <v>61.9861</v>
      </c>
      <c r="HQ696">
        <v>25.4848</v>
      </c>
      <c r="HR696">
        <v>1</v>
      </c>
      <c r="HS696">
        <v>0.0647332</v>
      </c>
      <c r="HT696">
        <v>-0.820648</v>
      </c>
      <c r="HU696">
        <v>20.3394</v>
      </c>
      <c r="HV696">
        <v>5.21459</v>
      </c>
      <c r="HW696">
        <v>12.014</v>
      </c>
      <c r="HX696">
        <v>4.98785</v>
      </c>
      <c r="HY696">
        <v>3.28813</v>
      </c>
      <c r="HZ696">
        <v>9999</v>
      </c>
      <c r="IA696">
        <v>9999</v>
      </c>
      <c r="IB696">
        <v>9999</v>
      </c>
      <c r="IC696">
        <v>8.6</v>
      </c>
      <c r="ID696">
        <v>1.86758</v>
      </c>
      <c r="IE696">
        <v>1.86673</v>
      </c>
      <c r="IF696">
        <v>1.86602</v>
      </c>
      <c r="IG696">
        <v>1.866</v>
      </c>
      <c r="IH696">
        <v>1.86783</v>
      </c>
      <c r="II696">
        <v>1.87028</v>
      </c>
      <c r="IJ696">
        <v>1.86893</v>
      </c>
      <c r="IK696">
        <v>1.87042</v>
      </c>
      <c r="IL696">
        <v>0</v>
      </c>
      <c r="IM696">
        <v>0</v>
      </c>
      <c r="IN696">
        <v>0</v>
      </c>
      <c r="IO696">
        <v>0</v>
      </c>
      <c r="IP696" t="s">
        <v>443</v>
      </c>
      <c r="IQ696" t="s">
        <v>444</v>
      </c>
      <c r="IR696" t="s">
        <v>445</v>
      </c>
      <c r="IS696" t="s">
        <v>445</v>
      </c>
      <c r="IT696" t="s">
        <v>445</v>
      </c>
      <c r="IU696" t="s">
        <v>445</v>
      </c>
      <c r="IV696">
        <v>0</v>
      </c>
      <c r="IW696">
        <v>100</v>
      </c>
      <c r="IX696">
        <v>100</v>
      </c>
      <c r="IY696">
        <v>-0.289</v>
      </c>
      <c r="IZ696">
        <v>0.1209</v>
      </c>
      <c r="JA696">
        <v>-0.08430758455233166</v>
      </c>
      <c r="JB696">
        <v>-0.0005046786976645747</v>
      </c>
      <c r="JC696">
        <v>-2.788243218172637E-07</v>
      </c>
      <c r="JD696">
        <v>-1.458253586176284E-11</v>
      </c>
      <c r="JE696">
        <v>-0.06436460862781151</v>
      </c>
      <c r="JF696">
        <v>-0.004978686969522418</v>
      </c>
      <c r="JG696">
        <v>0.0008967905392753483</v>
      </c>
      <c r="JH696">
        <v>-1.433903952826167E-05</v>
      </c>
      <c r="JI696">
        <v>4</v>
      </c>
      <c r="JJ696">
        <v>2332</v>
      </c>
      <c r="JK696">
        <v>1</v>
      </c>
      <c r="JL696">
        <v>26</v>
      </c>
      <c r="JM696">
        <v>193073.1</v>
      </c>
      <c r="JN696">
        <v>193073.2</v>
      </c>
      <c r="JO696">
        <v>0.814209</v>
      </c>
      <c r="JP696">
        <v>2.29248</v>
      </c>
      <c r="JQ696">
        <v>1.39648</v>
      </c>
      <c r="JR696">
        <v>2.35352</v>
      </c>
      <c r="JS696">
        <v>1.49536</v>
      </c>
      <c r="JT696">
        <v>2.6123</v>
      </c>
      <c r="JU696">
        <v>36.4814</v>
      </c>
      <c r="JV696">
        <v>24.0612</v>
      </c>
      <c r="JW696">
        <v>18</v>
      </c>
      <c r="JX696">
        <v>490.344</v>
      </c>
      <c r="JY696">
        <v>456.673</v>
      </c>
      <c r="JZ696">
        <v>28.5585</v>
      </c>
      <c r="KA696">
        <v>28.44</v>
      </c>
      <c r="KB696">
        <v>30</v>
      </c>
      <c r="KC696">
        <v>28.3622</v>
      </c>
      <c r="KD696">
        <v>28.3009</v>
      </c>
      <c r="KE696">
        <v>16.2501</v>
      </c>
      <c r="KF696">
        <v>24.4543</v>
      </c>
      <c r="KG696">
        <v>93.95310000000001</v>
      </c>
      <c r="KH696">
        <v>28.5649</v>
      </c>
      <c r="KI696">
        <v>299.69</v>
      </c>
      <c r="KJ696">
        <v>22.4905</v>
      </c>
      <c r="KK696">
        <v>100.984</v>
      </c>
      <c r="KL696">
        <v>100.552</v>
      </c>
    </row>
    <row r="697" spans="1:298">
      <c r="A697">
        <v>681</v>
      </c>
      <c r="B697">
        <v>1758831815</v>
      </c>
      <c r="C697">
        <v>18779.90000009537</v>
      </c>
      <c r="D697" t="s">
        <v>1813</v>
      </c>
      <c r="E697" t="s">
        <v>1814</v>
      </c>
      <c r="F697">
        <v>5</v>
      </c>
      <c r="G697" t="s">
        <v>1798</v>
      </c>
      <c r="H697" t="s">
        <v>437</v>
      </c>
      <c r="I697" t="s">
        <v>438</v>
      </c>
      <c r="J697">
        <v>1758831807.214286</v>
      </c>
      <c r="K697">
        <f>(L697)/1000</f>
        <v>0</v>
      </c>
      <c r="L697">
        <f>IF(DQ697, AO697, AI697)</f>
        <v>0</v>
      </c>
      <c r="M697">
        <f>IF(DQ697, AJ697, AH697)</f>
        <v>0</v>
      </c>
      <c r="N697">
        <f>DS697 - IF(AV697&gt;1, M697*DM697*100.0/(AX697), 0)</f>
        <v>0</v>
      </c>
      <c r="O697">
        <f>((U697-K697/2)*N697-M697)/(U697+K697/2)</f>
        <v>0</v>
      </c>
      <c r="P697">
        <f>O697*(DZ697+EA697)/1000.0</f>
        <v>0</v>
      </c>
      <c r="Q697">
        <f>(DS697 - IF(AV697&gt;1, M697*DM697*100.0/(AX697), 0))*(DZ697+EA697)/1000.0</f>
        <v>0</v>
      </c>
      <c r="R697">
        <f>2.0/((1/T697-1/S697)+SIGN(T697)*SQRT((1/T697-1/S697)*(1/T697-1/S697) + 4*DN697/((DN697+1)*(DN697+1))*(2*1/T697*1/S697-1/S697*1/S697)))</f>
        <v>0</v>
      </c>
      <c r="S697">
        <f>IF(LEFT(DO697,1)&lt;&gt;"0",IF(LEFT(DO697,1)="1",3.0,DP697),$D$5+$E$5*(EG697*DZ697/($K$5*1000))+$F$5*(EG697*DZ697/($K$5*1000))*MAX(MIN(DM697,$J$5),$I$5)*MAX(MIN(DM697,$J$5),$I$5)+$G$5*MAX(MIN(DM697,$J$5),$I$5)*(EG697*DZ697/($K$5*1000))+$H$5*(EG697*DZ697/($K$5*1000))*(EG697*DZ697/($K$5*1000)))</f>
        <v>0</v>
      </c>
      <c r="T697">
        <f>K697*(1000-(1000*0.61365*exp(17.502*X697/(240.97+X697))/(DZ697+EA697)+DU697)/2)/(1000*0.61365*exp(17.502*X697/(240.97+X697))/(DZ697+EA697)-DU697)</f>
        <v>0</v>
      </c>
      <c r="U697">
        <f>1/((DN697+1)/(R697/1.6)+1/(S697/1.37)) + DN697/((DN697+1)/(R697/1.6) + DN697/(S697/1.37))</f>
        <v>0</v>
      </c>
      <c r="V697">
        <f>(DI697*DL697)</f>
        <v>0</v>
      </c>
      <c r="W697">
        <f>(EB697+(V697+2*0.95*5.67E-8*(((EB697+$B$7)+273)^4-(EB697+273)^4)-44100*K697)/(1.84*29.3*S697+8*0.95*5.67E-8*(EB697+273)^3))</f>
        <v>0</v>
      </c>
      <c r="X697">
        <f>($C$7*EC697+$D$7*ED697+$E$7*W697)</f>
        <v>0</v>
      </c>
      <c r="Y697">
        <f>0.61365*exp(17.502*X697/(240.97+X697))</f>
        <v>0</v>
      </c>
      <c r="Z697">
        <f>(AA697/AB697*100)</f>
        <v>0</v>
      </c>
      <c r="AA697">
        <f>DU697*(DZ697+EA697)/1000</f>
        <v>0</v>
      </c>
      <c r="AB697">
        <f>0.61365*exp(17.502*EB697/(240.97+EB697))</f>
        <v>0</v>
      </c>
      <c r="AC697">
        <f>(Y697-DU697*(DZ697+EA697)/1000)</f>
        <v>0</v>
      </c>
      <c r="AD697">
        <f>(-K697*44100)</f>
        <v>0</v>
      </c>
      <c r="AE697">
        <f>2*29.3*S697*0.92*(EB697-X697)</f>
        <v>0</v>
      </c>
      <c r="AF697">
        <f>2*0.95*5.67E-8*(((EB697+$B$7)+273)^4-(X697+273)^4)</f>
        <v>0</v>
      </c>
      <c r="AG697">
        <f>V697+AF697+AD697+AE697</f>
        <v>0</v>
      </c>
      <c r="AH697">
        <f>DY697*AV697*(DT697-DS697*(1000-AV697*DV697)/(1000-AV697*DU697))/(100*DM697)</f>
        <v>0</v>
      </c>
      <c r="AI697">
        <f>1000*DY697*AV697*(DU697-DV697)/(100*DM697*(1000-AV697*DU697))</f>
        <v>0</v>
      </c>
      <c r="AJ697">
        <f>(AK697 - AL697 - DZ697*1E3/(8.314*(EB697+273.15)) * AN697/DY697 * AM697) * DY697/(100*DM697) * (1000 - DV697)/1000</f>
        <v>0</v>
      </c>
      <c r="AK697">
        <v>323.8137994991739</v>
      </c>
      <c r="AL697">
        <v>334.1663333333332</v>
      </c>
      <c r="AM697">
        <v>-3.340302545256299</v>
      </c>
      <c r="AN697">
        <v>65.06539825400574</v>
      </c>
      <c r="AO697">
        <f>(AQ697 - AP697 + DZ697*1E3/(8.314*(EB697+273.15)) * AS697/DY697 * AR697) * DY697/(100*DM697) * 1000/(1000 - AQ697)</f>
        <v>0</v>
      </c>
      <c r="AP697">
        <v>22.50308272193087</v>
      </c>
      <c r="AQ697">
        <v>23.11317272727271</v>
      </c>
      <c r="AR697">
        <v>8.900299663557604E-06</v>
      </c>
      <c r="AS697">
        <v>107.8792153216024</v>
      </c>
      <c r="AT697">
        <v>0</v>
      </c>
      <c r="AU697">
        <v>0</v>
      </c>
      <c r="AV697">
        <f>IF(AT697*$H$13&gt;=AX697,1.0,(AX697/(AX697-AT697*$H$13)))</f>
        <v>0</v>
      </c>
      <c r="AW697">
        <f>(AV697-1)*100</f>
        <v>0</v>
      </c>
      <c r="AX697">
        <f>MAX(0,($B$13+$C$13*EG697)/(1+$D$13*EG697)*DZ697/(EB697+273)*$E$13)</f>
        <v>0</v>
      </c>
      <c r="AY697" t="s">
        <v>439</v>
      </c>
      <c r="AZ697" t="s">
        <v>439</v>
      </c>
      <c r="BA697">
        <v>0</v>
      </c>
      <c r="BB697">
        <v>0</v>
      </c>
      <c r="BC697">
        <f>1-BA697/BB697</f>
        <v>0</v>
      </c>
      <c r="BD697">
        <v>0</v>
      </c>
      <c r="BE697" t="s">
        <v>439</v>
      </c>
      <c r="BF697" t="s">
        <v>439</v>
      </c>
      <c r="BG697">
        <v>0</v>
      </c>
      <c r="BH697">
        <v>0</v>
      </c>
      <c r="BI697">
        <f>1-BG697/BH697</f>
        <v>0</v>
      </c>
      <c r="BJ697">
        <v>0.5</v>
      </c>
      <c r="BK697">
        <f>DJ697</f>
        <v>0</v>
      </c>
      <c r="BL697">
        <f>M697</f>
        <v>0</v>
      </c>
      <c r="BM697">
        <f>BI697*BJ697*BK697</f>
        <v>0</v>
      </c>
      <c r="BN697">
        <f>(BL697-BD697)/BK697</f>
        <v>0</v>
      </c>
      <c r="BO697">
        <f>(BB697-BH697)/BH697</f>
        <v>0</v>
      </c>
      <c r="BP697">
        <f>BA697/(BC697+BA697/BH697)</f>
        <v>0</v>
      </c>
      <c r="BQ697" t="s">
        <v>439</v>
      </c>
      <c r="BR697">
        <v>0</v>
      </c>
      <c r="BS697">
        <f>IF(BR697&lt;&gt;0, BR697, BP697)</f>
        <v>0</v>
      </c>
      <c r="BT697">
        <f>1-BS697/BH697</f>
        <v>0</v>
      </c>
      <c r="BU697">
        <f>(BH697-BG697)/(BH697-BS697)</f>
        <v>0</v>
      </c>
      <c r="BV697">
        <f>(BB697-BH697)/(BB697-BS697)</f>
        <v>0</v>
      </c>
      <c r="BW697">
        <f>(BH697-BG697)/(BH697-BA697)</f>
        <v>0</v>
      </c>
      <c r="BX697">
        <f>(BB697-BH697)/(BB697-BA697)</f>
        <v>0</v>
      </c>
      <c r="BY697">
        <f>(BU697*BS697/BG697)</f>
        <v>0</v>
      </c>
      <c r="BZ697">
        <f>(1-BY697)</f>
        <v>0</v>
      </c>
      <c r="DI697">
        <f>$B$11*EH697+$C$11*EI697+$F$11*ET697*(1-EW697)</f>
        <v>0</v>
      </c>
      <c r="DJ697">
        <f>DI697*DK697</f>
        <v>0</v>
      </c>
      <c r="DK697">
        <f>($B$11*$D$9+$C$11*$D$9+$F$11*((FG697+EY697)/MAX(FG697+EY697+FH697, 0.1)*$I$9+FH697/MAX(FG697+EY697+FH697, 0.1)*$J$9))/($B$11+$C$11+$F$11)</f>
        <v>0</v>
      </c>
      <c r="DL697">
        <f>($B$11*$K$9+$C$11*$K$9+$F$11*((FG697+EY697)/MAX(FG697+EY697+FH697, 0.1)*$P$9+FH697/MAX(FG697+EY697+FH697, 0.1)*$Q$9))/($B$11+$C$11+$F$11)</f>
        <v>0</v>
      </c>
      <c r="DM697">
        <v>1.65</v>
      </c>
      <c r="DN697">
        <v>0.5</v>
      </c>
      <c r="DO697" t="s">
        <v>440</v>
      </c>
      <c r="DP697">
        <v>2</v>
      </c>
      <c r="DQ697" t="b">
        <v>1</v>
      </c>
      <c r="DR697">
        <v>1758831807.214286</v>
      </c>
      <c r="DS697">
        <v>350.0454642857142</v>
      </c>
      <c r="DT697">
        <v>332.0704999999999</v>
      </c>
      <c r="DU697">
        <v>23.11060714285714</v>
      </c>
      <c r="DV697">
        <v>22.50128571428571</v>
      </c>
      <c r="DW697">
        <v>350.3414285714286</v>
      </c>
      <c r="DX697">
        <v>22.98966785714286</v>
      </c>
      <c r="DY697">
        <v>500.0032857142857</v>
      </c>
      <c r="DZ697">
        <v>90.87525000000002</v>
      </c>
      <c r="EA697">
        <v>0.02829331071428571</v>
      </c>
      <c r="EB697">
        <v>29.71965714285714</v>
      </c>
      <c r="EC697">
        <v>29.98181428571428</v>
      </c>
      <c r="ED697">
        <v>999.9000000000002</v>
      </c>
      <c r="EE697">
        <v>0</v>
      </c>
      <c r="EF697">
        <v>0</v>
      </c>
      <c r="EG697">
        <v>10010.91178571429</v>
      </c>
      <c r="EH697">
        <v>0</v>
      </c>
      <c r="EI697">
        <v>11.635</v>
      </c>
      <c r="EJ697">
        <v>17.97494642857143</v>
      </c>
      <c r="EK697">
        <v>358.3265</v>
      </c>
      <c r="EL697">
        <v>339.7145</v>
      </c>
      <c r="EM697">
        <v>0.6093091071428571</v>
      </c>
      <c r="EN697">
        <v>332.0704999999999</v>
      </c>
      <c r="EO697">
        <v>22.50128571428571</v>
      </c>
      <c r="EP697">
        <v>2.100181785714286</v>
      </c>
      <c r="EQ697">
        <v>2.044810357142857</v>
      </c>
      <c r="ER697">
        <v>18.22055714285714</v>
      </c>
      <c r="ES697">
        <v>17.79565357142857</v>
      </c>
      <c r="ET697">
        <v>1999.978928571429</v>
      </c>
      <c r="EU697">
        <v>0.9800017500000001</v>
      </c>
      <c r="EV697">
        <v>0.01999798571428571</v>
      </c>
      <c r="EW697">
        <v>0</v>
      </c>
      <c r="EX697">
        <v>185.0024285714285</v>
      </c>
      <c r="EY697">
        <v>5.00097</v>
      </c>
      <c r="EZ697">
        <v>3807.191785714286</v>
      </c>
      <c r="FA697">
        <v>16707.41428571428</v>
      </c>
      <c r="FB697">
        <v>40.375</v>
      </c>
      <c r="FC697">
        <v>40.6915</v>
      </c>
      <c r="FD697">
        <v>40.28985714285714</v>
      </c>
      <c r="FE697">
        <v>40.3165</v>
      </c>
      <c r="FF697">
        <v>40.93699999999999</v>
      </c>
      <c r="FG697">
        <v>1955.079285714286</v>
      </c>
      <c r="FH697">
        <v>39.89964285714287</v>
      </c>
      <c r="FI697">
        <v>0</v>
      </c>
      <c r="FJ697">
        <v>1758831816.6</v>
      </c>
      <c r="FK697">
        <v>0</v>
      </c>
      <c r="FL697">
        <v>184.9632692307693</v>
      </c>
      <c r="FM697">
        <v>-4.815965826102354</v>
      </c>
      <c r="FN697">
        <v>-92.65948712745846</v>
      </c>
      <c r="FO697">
        <v>3806.424230769231</v>
      </c>
      <c r="FP697">
        <v>15</v>
      </c>
      <c r="FQ697">
        <v>0</v>
      </c>
      <c r="FR697" t="s">
        <v>441</v>
      </c>
      <c r="FS697">
        <v>1747247426.5</v>
      </c>
      <c r="FT697">
        <v>1747247420.5</v>
      </c>
      <c r="FU697">
        <v>0</v>
      </c>
      <c r="FV697">
        <v>1.027</v>
      </c>
      <c r="FW697">
        <v>0.031</v>
      </c>
      <c r="FX697">
        <v>0.02</v>
      </c>
      <c r="FY697">
        <v>0.05</v>
      </c>
      <c r="FZ697">
        <v>420</v>
      </c>
      <c r="GA697">
        <v>16</v>
      </c>
      <c r="GB697">
        <v>0.01</v>
      </c>
      <c r="GC697">
        <v>0.1</v>
      </c>
      <c r="GD697">
        <v>17.555145</v>
      </c>
      <c r="GE697">
        <v>8.492778236397706</v>
      </c>
      <c r="GF697">
        <v>0.8672367952151245</v>
      </c>
      <c r="GG697">
        <v>0</v>
      </c>
      <c r="GH697">
        <v>185.1496470588235</v>
      </c>
      <c r="GI697">
        <v>-4.16938121273347</v>
      </c>
      <c r="GJ697">
        <v>0.4677583515369088</v>
      </c>
      <c r="GK697">
        <v>-1</v>
      </c>
      <c r="GL697">
        <v>0.60952495</v>
      </c>
      <c r="GM697">
        <v>-0.004786941838650128</v>
      </c>
      <c r="GN697">
        <v>0.001462913735495022</v>
      </c>
      <c r="GO697">
        <v>1</v>
      </c>
      <c r="GP697">
        <v>1</v>
      </c>
      <c r="GQ697">
        <v>2</v>
      </c>
      <c r="GR697" t="s">
        <v>442</v>
      </c>
      <c r="GS697">
        <v>3.13609</v>
      </c>
      <c r="GT697">
        <v>2.68809</v>
      </c>
      <c r="GU697">
        <v>0.077268</v>
      </c>
      <c r="GV697">
        <v>0.0729272</v>
      </c>
      <c r="GW697">
        <v>0.104091</v>
      </c>
      <c r="GX697">
        <v>0.100865</v>
      </c>
      <c r="GY697">
        <v>29331.2</v>
      </c>
      <c r="GZ697">
        <v>29526.4</v>
      </c>
      <c r="HA697">
        <v>29548</v>
      </c>
      <c r="HB697">
        <v>29431.6</v>
      </c>
      <c r="HC697">
        <v>34971.2</v>
      </c>
      <c r="HD697">
        <v>35050.1</v>
      </c>
      <c r="HE697">
        <v>41576.2</v>
      </c>
      <c r="HF697">
        <v>41815.8</v>
      </c>
      <c r="HG697">
        <v>1.92665</v>
      </c>
      <c r="HH697">
        <v>1.88948</v>
      </c>
      <c r="HI697">
        <v>0.107933</v>
      </c>
      <c r="HJ697">
        <v>0</v>
      </c>
      <c r="HK697">
        <v>28.2255</v>
      </c>
      <c r="HL697">
        <v>999.9</v>
      </c>
      <c r="HM697">
        <v>54.3</v>
      </c>
      <c r="HN697">
        <v>31.1</v>
      </c>
      <c r="HO697">
        <v>27.1124</v>
      </c>
      <c r="HP697">
        <v>62.0561</v>
      </c>
      <c r="HQ697">
        <v>25.617</v>
      </c>
      <c r="HR697">
        <v>1</v>
      </c>
      <c r="HS697">
        <v>0.06469</v>
      </c>
      <c r="HT697">
        <v>-0.8129960000000001</v>
      </c>
      <c r="HU697">
        <v>20.3392</v>
      </c>
      <c r="HV697">
        <v>5.21474</v>
      </c>
      <c r="HW697">
        <v>12.0137</v>
      </c>
      <c r="HX697">
        <v>4.98785</v>
      </c>
      <c r="HY697">
        <v>3.2881</v>
      </c>
      <c r="HZ697">
        <v>9999</v>
      </c>
      <c r="IA697">
        <v>9999</v>
      </c>
      <c r="IB697">
        <v>9999</v>
      </c>
      <c r="IC697">
        <v>8.6</v>
      </c>
      <c r="ID697">
        <v>1.86755</v>
      </c>
      <c r="IE697">
        <v>1.86671</v>
      </c>
      <c r="IF697">
        <v>1.86603</v>
      </c>
      <c r="IG697">
        <v>1.866</v>
      </c>
      <c r="IH697">
        <v>1.86783</v>
      </c>
      <c r="II697">
        <v>1.87027</v>
      </c>
      <c r="IJ697">
        <v>1.86894</v>
      </c>
      <c r="IK697">
        <v>1.87042</v>
      </c>
      <c r="IL697">
        <v>0</v>
      </c>
      <c r="IM697">
        <v>0</v>
      </c>
      <c r="IN697">
        <v>0</v>
      </c>
      <c r="IO697">
        <v>0</v>
      </c>
      <c r="IP697" t="s">
        <v>443</v>
      </c>
      <c r="IQ697" t="s">
        <v>444</v>
      </c>
      <c r="IR697" t="s">
        <v>445</v>
      </c>
      <c r="IS697" t="s">
        <v>445</v>
      </c>
      <c r="IT697" t="s">
        <v>445</v>
      </c>
      <c r="IU697" t="s">
        <v>445</v>
      </c>
      <c r="IV697">
        <v>0</v>
      </c>
      <c r="IW697">
        <v>100</v>
      </c>
      <c r="IX697">
        <v>100</v>
      </c>
      <c r="IY697">
        <v>-0.278</v>
      </c>
      <c r="IZ697">
        <v>0.1209</v>
      </c>
      <c r="JA697">
        <v>-0.08430758455233166</v>
      </c>
      <c r="JB697">
        <v>-0.0005046786976645747</v>
      </c>
      <c r="JC697">
        <v>-2.788243218172637E-07</v>
      </c>
      <c r="JD697">
        <v>-1.458253586176284E-11</v>
      </c>
      <c r="JE697">
        <v>-0.06436460862781151</v>
      </c>
      <c r="JF697">
        <v>-0.004978686969522418</v>
      </c>
      <c r="JG697">
        <v>0.0008967905392753483</v>
      </c>
      <c r="JH697">
        <v>-1.433903952826167E-05</v>
      </c>
      <c r="JI697">
        <v>4</v>
      </c>
      <c r="JJ697">
        <v>2332</v>
      </c>
      <c r="JK697">
        <v>1</v>
      </c>
      <c r="JL697">
        <v>26</v>
      </c>
      <c r="JM697">
        <v>193073.1</v>
      </c>
      <c r="JN697">
        <v>193073.2</v>
      </c>
      <c r="JO697">
        <v>0.78125</v>
      </c>
      <c r="JP697">
        <v>2.28638</v>
      </c>
      <c r="JQ697">
        <v>1.39648</v>
      </c>
      <c r="JR697">
        <v>2.35352</v>
      </c>
      <c r="JS697">
        <v>1.49536</v>
      </c>
      <c r="JT697">
        <v>2.72461</v>
      </c>
      <c r="JU697">
        <v>36.4814</v>
      </c>
      <c r="JV697">
        <v>24.07</v>
      </c>
      <c r="JW697">
        <v>18</v>
      </c>
      <c r="JX697">
        <v>490.072</v>
      </c>
      <c r="JY697">
        <v>456.697</v>
      </c>
      <c r="JZ697">
        <v>28.5728</v>
      </c>
      <c r="KA697">
        <v>28.4382</v>
      </c>
      <c r="KB697">
        <v>30</v>
      </c>
      <c r="KC697">
        <v>28.3598</v>
      </c>
      <c r="KD697">
        <v>28.2979</v>
      </c>
      <c r="KE697">
        <v>15.5959</v>
      </c>
      <c r="KF697">
        <v>24.4543</v>
      </c>
      <c r="KG697">
        <v>93.95310000000001</v>
      </c>
      <c r="KH697">
        <v>28.5763</v>
      </c>
      <c r="KI697">
        <v>286.28</v>
      </c>
      <c r="KJ697">
        <v>22.4858</v>
      </c>
      <c r="KK697">
        <v>100.981</v>
      </c>
      <c r="KL697">
        <v>100.551</v>
      </c>
    </row>
    <row r="698" spans="1:298">
      <c r="A698">
        <v>682</v>
      </c>
      <c r="B698">
        <v>1758831820</v>
      </c>
      <c r="C698">
        <v>18784.90000009537</v>
      </c>
      <c r="D698" t="s">
        <v>1815</v>
      </c>
      <c r="E698" t="s">
        <v>1816</v>
      </c>
      <c r="F698">
        <v>5</v>
      </c>
      <c r="G698" t="s">
        <v>1798</v>
      </c>
      <c r="H698" t="s">
        <v>437</v>
      </c>
      <c r="I698" t="s">
        <v>438</v>
      </c>
      <c r="J698">
        <v>1758831812.5</v>
      </c>
      <c r="K698">
        <f>(L698)/1000</f>
        <v>0</v>
      </c>
      <c r="L698">
        <f>IF(DQ698, AO698, AI698)</f>
        <v>0</v>
      </c>
      <c r="M698">
        <f>IF(DQ698, AJ698, AH698)</f>
        <v>0</v>
      </c>
      <c r="N698">
        <f>DS698 - IF(AV698&gt;1, M698*DM698*100.0/(AX698), 0)</f>
        <v>0</v>
      </c>
      <c r="O698">
        <f>((U698-K698/2)*N698-M698)/(U698+K698/2)</f>
        <v>0</v>
      </c>
      <c r="P698">
        <f>O698*(DZ698+EA698)/1000.0</f>
        <v>0</v>
      </c>
      <c r="Q698">
        <f>(DS698 - IF(AV698&gt;1, M698*DM698*100.0/(AX698), 0))*(DZ698+EA698)/1000.0</f>
        <v>0</v>
      </c>
      <c r="R698">
        <f>2.0/((1/T698-1/S698)+SIGN(T698)*SQRT((1/T698-1/S698)*(1/T698-1/S698) + 4*DN698/((DN698+1)*(DN698+1))*(2*1/T698*1/S698-1/S698*1/S698)))</f>
        <v>0</v>
      </c>
      <c r="S698">
        <f>IF(LEFT(DO698,1)&lt;&gt;"0",IF(LEFT(DO698,1)="1",3.0,DP698),$D$5+$E$5*(EG698*DZ698/($K$5*1000))+$F$5*(EG698*DZ698/($K$5*1000))*MAX(MIN(DM698,$J$5),$I$5)*MAX(MIN(DM698,$J$5),$I$5)+$G$5*MAX(MIN(DM698,$J$5),$I$5)*(EG698*DZ698/($K$5*1000))+$H$5*(EG698*DZ698/($K$5*1000))*(EG698*DZ698/($K$5*1000)))</f>
        <v>0</v>
      </c>
      <c r="T698">
        <f>K698*(1000-(1000*0.61365*exp(17.502*X698/(240.97+X698))/(DZ698+EA698)+DU698)/2)/(1000*0.61365*exp(17.502*X698/(240.97+X698))/(DZ698+EA698)-DU698)</f>
        <v>0</v>
      </c>
      <c r="U698">
        <f>1/((DN698+1)/(R698/1.6)+1/(S698/1.37)) + DN698/((DN698+1)/(R698/1.6) + DN698/(S698/1.37))</f>
        <v>0</v>
      </c>
      <c r="V698">
        <f>(DI698*DL698)</f>
        <v>0</v>
      </c>
      <c r="W698">
        <f>(EB698+(V698+2*0.95*5.67E-8*(((EB698+$B$7)+273)^4-(EB698+273)^4)-44100*K698)/(1.84*29.3*S698+8*0.95*5.67E-8*(EB698+273)^3))</f>
        <v>0</v>
      </c>
      <c r="X698">
        <f>($C$7*EC698+$D$7*ED698+$E$7*W698)</f>
        <v>0</v>
      </c>
      <c r="Y698">
        <f>0.61365*exp(17.502*X698/(240.97+X698))</f>
        <v>0</v>
      </c>
      <c r="Z698">
        <f>(AA698/AB698*100)</f>
        <v>0</v>
      </c>
      <c r="AA698">
        <f>DU698*(DZ698+EA698)/1000</f>
        <v>0</v>
      </c>
      <c r="AB698">
        <f>0.61365*exp(17.502*EB698/(240.97+EB698))</f>
        <v>0</v>
      </c>
      <c r="AC698">
        <f>(Y698-DU698*(DZ698+EA698)/1000)</f>
        <v>0</v>
      </c>
      <c r="AD698">
        <f>(-K698*44100)</f>
        <v>0</v>
      </c>
      <c r="AE698">
        <f>2*29.3*S698*0.92*(EB698-X698)</f>
        <v>0</v>
      </c>
      <c r="AF698">
        <f>2*0.95*5.67E-8*(((EB698+$B$7)+273)^4-(X698+273)^4)</f>
        <v>0</v>
      </c>
      <c r="AG698">
        <f>V698+AF698+AD698+AE698</f>
        <v>0</v>
      </c>
      <c r="AH698">
        <f>DY698*AV698*(DT698-DS698*(1000-AV698*DV698)/(1000-AV698*DU698))/(100*DM698)</f>
        <v>0</v>
      </c>
      <c r="AI698">
        <f>1000*DY698*AV698*(DU698-DV698)/(100*DM698*(1000-AV698*DU698))</f>
        <v>0</v>
      </c>
      <c r="AJ698">
        <f>(AK698 - AL698 - DZ698*1E3/(8.314*(EB698+273.15)) * AN698/DY698 * AM698) * DY698/(100*DM698) * (1000 - DV698)/1000</f>
        <v>0</v>
      </c>
      <c r="AK698">
        <v>306.9228868953293</v>
      </c>
      <c r="AL698">
        <v>317.4664242424243</v>
      </c>
      <c r="AM698">
        <v>-3.341544946189602</v>
      </c>
      <c r="AN698">
        <v>65.06539825400574</v>
      </c>
      <c r="AO698">
        <f>(AQ698 - AP698 + DZ698*1E3/(8.314*(EB698+273.15)) * AS698/DY698 * AR698) * DY698/(100*DM698) * 1000/(1000 - AQ698)</f>
        <v>0</v>
      </c>
      <c r="AP698">
        <v>22.50402084722244</v>
      </c>
      <c r="AQ698">
        <v>23.11474484848484</v>
      </c>
      <c r="AR698">
        <v>2.995280661475725E-06</v>
      </c>
      <c r="AS698">
        <v>107.8792153216024</v>
      </c>
      <c r="AT698">
        <v>0</v>
      </c>
      <c r="AU698">
        <v>0</v>
      </c>
      <c r="AV698">
        <f>IF(AT698*$H$13&gt;=AX698,1.0,(AX698/(AX698-AT698*$H$13)))</f>
        <v>0</v>
      </c>
      <c r="AW698">
        <f>(AV698-1)*100</f>
        <v>0</v>
      </c>
      <c r="AX698">
        <f>MAX(0,($B$13+$C$13*EG698)/(1+$D$13*EG698)*DZ698/(EB698+273)*$E$13)</f>
        <v>0</v>
      </c>
      <c r="AY698" t="s">
        <v>439</v>
      </c>
      <c r="AZ698" t="s">
        <v>439</v>
      </c>
      <c r="BA698">
        <v>0</v>
      </c>
      <c r="BB698">
        <v>0</v>
      </c>
      <c r="BC698">
        <f>1-BA698/BB698</f>
        <v>0</v>
      </c>
      <c r="BD698">
        <v>0</v>
      </c>
      <c r="BE698" t="s">
        <v>439</v>
      </c>
      <c r="BF698" t="s">
        <v>439</v>
      </c>
      <c r="BG698">
        <v>0</v>
      </c>
      <c r="BH698">
        <v>0</v>
      </c>
      <c r="BI698">
        <f>1-BG698/BH698</f>
        <v>0</v>
      </c>
      <c r="BJ698">
        <v>0.5</v>
      </c>
      <c r="BK698">
        <f>DJ698</f>
        <v>0</v>
      </c>
      <c r="BL698">
        <f>M698</f>
        <v>0</v>
      </c>
      <c r="BM698">
        <f>BI698*BJ698*BK698</f>
        <v>0</v>
      </c>
      <c r="BN698">
        <f>(BL698-BD698)/BK698</f>
        <v>0</v>
      </c>
      <c r="BO698">
        <f>(BB698-BH698)/BH698</f>
        <v>0</v>
      </c>
      <c r="BP698">
        <f>BA698/(BC698+BA698/BH698)</f>
        <v>0</v>
      </c>
      <c r="BQ698" t="s">
        <v>439</v>
      </c>
      <c r="BR698">
        <v>0</v>
      </c>
      <c r="BS698">
        <f>IF(BR698&lt;&gt;0, BR698, BP698)</f>
        <v>0</v>
      </c>
      <c r="BT698">
        <f>1-BS698/BH698</f>
        <v>0</v>
      </c>
      <c r="BU698">
        <f>(BH698-BG698)/(BH698-BS698)</f>
        <v>0</v>
      </c>
      <c r="BV698">
        <f>(BB698-BH698)/(BB698-BS698)</f>
        <v>0</v>
      </c>
      <c r="BW698">
        <f>(BH698-BG698)/(BH698-BA698)</f>
        <v>0</v>
      </c>
      <c r="BX698">
        <f>(BB698-BH698)/(BB698-BA698)</f>
        <v>0</v>
      </c>
      <c r="BY698">
        <f>(BU698*BS698/BG698)</f>
        <v>0</v>
      </c>
      <c r="BZ698">
        <f>(1-BY698)</f>
        <v>0</v>
      </c>
      <c r="DI698">
        <f>$B$11*EH698+$C$11*EI698+$F$11*ET698*(1-EW698)</f>
        <v>0</v>
      </c>
      <c r="DJ698">
        <f>DI698*DK698</f>
        <v>0</v>
      </c>
      <c r="DK698">
        <f>($B$11*$D$9+$C$11*$D$9+$F$11*((FG698+EY698)/MAX(FG698+EY698+FH698, 0.1)*$I$9+FH698/MAX(FG698+EY698+FH698, 0.1)*$J$9))/($B$11+$C$11+$F$11)</f>
        <v>0</v>
      </c>
      <c r="DL698">
        <f>($B$11*$K$9+$C$11*$K$9+$F$11*((FG698+EY698)/MAX(FG698+EY698+FH698, 0.1)*$P$9+FH698/MAX(FG698+EY698+FH698, 0.1)*$Q$9))/($B$11+$C$11+$F$11)</f>
        <v>0</v>
      </c>
      <c r="DM698">
        <v>1.65</v>
      </c>
      <c r="DN698">
        <v>0.5</v>
      </c>
      <c r="DO698" t="s">
        <v>440</v>
      </c>
      <c r="DP698">
        <v>2</v>
      </c>
      <c r="DQ698" t="b">
        <v>1</v>
      </c>
      <c r="DR698">
        <v>1758831812.5</v>
      </c>
      <c r="DS698">
        <v>332.9424814814815</v>
      </c>
      <c r="DT698">
        <v>314.6017777777778</v>
      </c>
      <c r="DU698">
        <v>23.11238518518519</v>
      </c>
      <c r="DV698">
        <v>22.5026962962963</v>
      </c>
      <c r="DW698">
        <v>333.2264074074075</v>
      </c>
      <c r="DX698">
        <v>22.99141851851852</v>
      </c>
      <c r="DY698">
        <v>500.0048148148148</v>
      </c>
      <c r="DZ698">
        <v>90.87457037037035</v>
      </c>
      <c r="EA698">
        <v>0.02826471481481481</v>
      </c>
      <c r="EB698">
        <v>29.72256666666667</v>
      </c>
      <c r="EC698">
        <v>29.98664444444444</v>
      </c>
      <c r="ED698">
        <v>999.9000000000001</v>
      </c>
      <c r="EE698">
        <v>0</v>
      </c>
      <c r="EF698">
        <v>0</v>
      </c>
      <c r="EG698">
        <v>10010.65296296296</v>
      </c>
      <c r="EH698">
        <v>0</v>
      </c>
      <c r="EI698">
        <v>11.635</v>
      </c>
      <c r="EJ698">
        <v>18.34065925925925</v>
      </c>
      <c r="EK698">
        <v>340.8195185185185</v>
      </c>
      <c r="EL698">
        <v>321.8441481481481</v>
      </c>
      <c r="EM698">
        <v>0.6096777407407408</v>
      </c>
      <c r="EN698">
        <v>314.6017777777778</v>
      </c>
      <c r="EO698">
        <v>22.5026962962963</v>
      </c>
      <c r="EP698">
        <v>2.100327777777778</v>
      </c>
      <c r="EQ698">
        <v>2.044923703703704</v>
      </c>
      <c r="ER698">
        <v>18.22166296296296</v>
      </c>
      <c r="ES698">
        <v>17.79652592592592</v>
      </c>
      <c r="ET698">
        <v>1999.945555555556</v>
      </c>
      <c r="EU698">
        <v>0.9800024444444444</v>
      </c>
      <c r="EV698">
        <v>0.01999732592592593</v>
      </c>
      <c r="EW698">
        <v>0</v>
      </c>
      <c r="EX698">
        <v>184.4963703703703</v>
      </c>
      <c r="EY698">
        <v>5.00097</v>
      </c>
      <c r="EZ698">
        <v>3797.608888888888</v>
      </c>
      <c r="FA698">
        <v>16707.14814814815</v>
      </c>
      <c r="FB698">
        <v>40.375</v>
      </c>
      <c r="FC698">
        <v>40.68699999999999</v>
      </c>
      <c r="FD698">
        <v>40.29133333333333</v>
      </c>
      <c r="FE698">
        <v>40.31666666666666</v>
      </c>
      <c r="FF698">
        <v>40.93699999999999</v>
      </c>
      <c r="FG698">
        <v>1955.047777777778</v>
      </c>
      <c r="FH698">
        <v>39.89777777777778</v>
      </c>
      <c r="FI698">
        <v>0</v>
      </c>
      <c r="FJ698">
        <v>1758831821.4</v>
      </c>
      <c r="FK698">
        <v>0</v>
      </c>
      <c r="FL698">
        <v>184.4982307692308</v>
      </c>
      <c r="FM698">
        <v>-6.528136763985072</v>
      </c>
      <c r="FN698">
        <v>-128.1442735082959</v>
      </c>
      <c r="FO698">
        <v>3797.480769230769</v>
      </c>
      <c r="FP698">
        <v>15</v>
      </c>
      <c r="FQ698">
        <v>0</v>
      </c>
      <c r="FR698" t="s">
        <v>441</v>
      </c>
      <c r="FS698">
        <v>1747247426.5</v>
      </c>
      <c r="FT698">
        <v>1747247420.5</v>
      </c>
      <c r="FU698">
        <v>0</v>
      </c>
      <c r="FV698">
        <v>1.027</v>
      </c>
      <c r="FW698">
        <v>0.031</v>
      </c>
      <c r="FX698">
        <v>0.02</v>
      </c>
      <c r="FY698">
        <v>0.05</v>
      </c>
      <c r="FZ698">
        <v>420</v>
      </c>
      <c r="GA698">
        <v>16</v>
      </c>
      <c r="GB698">
        <v>0.01</v>
      </c>
      <c r="GC698">
        <v>0.1</v>
      </c>
      <c r="GD698">
        <v>18.117595</v>
      </c>
      <c r="GE698">
        <v>4.056366979362049</v>
      </c>
      <c r="GF698">
        <v>0.423337729212741</v>
      </c>
      <c r="GG698">
        <v>0</v>
      </c>
      <c r="GH698">
        <v>184.774794117647</v>
      </c>
      <c r="GI698">
        <v>-5.776546988560244</v>
      </c>
      <c r="GJ698">
        <v>0.6120655856539131</v>
      </c>
      <c r="GK698">
        <v>-1</v>
      </c>
      <c r="GL698">
        <v>0.6093701</v>
      </c>
      <c r="GM698">
        <v>0.001222221388366613</v>
      </c>
      <c r="GN698">
        <v>0.001294706314188663</v>
      </c>
      <c r="GO698">
        <v>1</v>
      </c>
      <c r="GP698">
        <v>1</v>
      </c>
      <c r="GQ698">
        <v>2</v>
      </c>
      <c r="GR698" t="s">
        <v>442</v>
      </c>
      <c r="GS698">
        <v>3.13609</v>
      </c>
      <c r="GT698">
        <v>2.68877</v>
      </c>
      <c r="GU698">
        <v>0.07411230000000001</v>
      </c>
      <c r="GV698">
        <v>0.0697531</v>
      </c>
      <c r="GW698">
        <v>0.104103</v>
      </c>
      <c r="GX698">
        <v>0.10087</v>
      </c>
      <c r="GY698">
        <v>29431.8</v>
      </c>
      <c r="GZ698">
        <v>29627.8</v>
      </c>
      <c r="HA698">
        <v>29548.3</v>
      </c>
      <c r="HB698">
        <v>29431.8</v>
      </c>
      <c r="HC698">
        <v>34971</v>
      </c>
      <c r="HD698">
        <v>35050.3</v>
      </c>
      <c r="HE698">
        <v>41576.7</v>
      </c>
      <c r="HF698">
        <v>41816.3</v>
      </c>
      <c r="HG698">
        <v>1.92658</v>
      </c>
      <c r="HH698">
        <v>1.88955</v>
      </c>
      <c r="HI698">
        <v>0.108592</v>
      </c>
      <c r="HJ698">
        <v>0</v>
      </c>
      <c r="HK698">
        <v>28.2255</v>
      </c>
      <c r="HL698">
        <v>999.9</v>
      </c>
      <c r="HM698">
        <v>54.3</v>
      </c>
      <c r="HN698">
        <v>31.1</v>
      </c>
      <c r="HO698">
        <v>27.1076</v>
      </c>
      <c r="HP698">
        <v>61.8861</v>
      </c>
      <c r="HQ698">
        <v>25.6651</v>
      </c>
      <c r="HR698">
        <v>1</v>
      </c>
      <c r="HS698">
        <v>0.0646341</v>
      </c>
      <c r="HT698">
        <v>-0.807925</v>
      </c>
      <c r="HU698">
        <v>20.3392</v>
      </c>
      <c r="HV698">
        <v>5.21519</v>
      </c>
      <c r="HW698">
        <v>12.0141</v>
      </c>
      <c r="HX698">
        <v>4.98775</v>
      </c>
      <c r="HY698">
        <v>3.28818</v>
      </c>
      <c r="HZ698">
        <v>9999</v>
      </c>
      <c r="IA698">
        <v>9999</v>
      </c>
      <c r="IB698">
        <v>9999</v>
      </c>
      <c r="IC698">
        <v>8.6</v>
      </c>
      <c r="ID698">
        <v>1.86754</v>
      </c>
      <c r="IE698">
        <v>1.86672</v>
      </c>
      <c r="IF698">
        <v>1.86602</v>
      </c>
      <c r="IG698">
        <v>1.866</v>
      </c>
      <c r="IH698">
        <v>1.86783</v>
      </c>
      <c r="II698">
        <v>1.87027</v>
      </c>
      <c r="IJ698">
        <v>1.86893</v>
      </c>
      <c r="IK698">
        <v>1.87042</v>
      </c>
      <c r="IL698">
        <v>0</v>
      </c>
      <c r="IM698">
        <v>0</v>
      </c>
      <c r="IN698">
        <v>0</v>
      </c>
      <c r="IO698">
        <v>0</v>
      </c>
      <c r="IP698" t="s">
        <v>443</v>
      </c>
      <c r="IQ698" t="s">
        <v>444</v>
      </c>
      <c r="IR698" t="s">
        <v>445</v>
      </c>
      <c r="IS698" t="s">
        <v>445</v>
      </c>
      <c r="IT698" t="s">
        <v>445</v>
      </c>
      <c r="IU698" t="s">
        <v>445</v>
      </c>
      <c r="IV698">
        <v>0</v>
      </c>
      <c r="IW698">
        <v>100</v>
      </c>
      <c r="IX698">
        <v>100</v>
      </c>
      <c r="IY698">
        <v>-0.268</v>
      </c>
      <c r="IZ698">
        <v>0.121</v>
      </c>
      <c r="JA698">
        <v>-0.08430758455233166</v>
      </c>
      <c r="JB698">
        <v>-0.0005046786976645747</v>
      </c>
      <c r="JC698">
        <v>-2.788243218172637E-07</v>
      </c>
      <c r="JD698">
        <v>-1.458253586176284E-11</v>
      </c>
      <c r="JE698">
        <v>-0.06436460862781151</v>
      </c>
      <c r="JF698">
        <v>-0.004978686969522418</v>
      </c>
      <c r="JG698">
        <v>0.0008967905392753483</v>
      </c>
      <c r="JH698">
        <v>-1.433903952826167E-05</v>
      </c>
      <c r="JI698">
        <v>4</v>
      </c>
      <c r="JJ698">
        <v>2332</v>
      </c>
      <c r="JK698">
        <v>1</v>
      </c>
      <c r="JL698">
        <v>26</v>
      </c>
      <c r="JM698">
        <v>193073.2</v>
      </c>
      <c r="JN698">
        <v>193073.3</v>
      </c>
      <c r="JO698">
        <v>0.744629</v>
      </c>
      <c r="JP698">
        <v>2.28516</v>
      </c>
      <c r="JQ698">
        <v>1.39648</v>
      </c>
      <c r="JR698">
        <v>2.35352</v>
      </c>
      <c r="JS698">
        <v>1.49536</v>
      </c>
      <c r="JT698">
        <v>2.72705</v>
      </c>
      <c r="JU698">
        <v>36.4814</v>
      </c>
      <c r="JV698">
        <v>24.0612</v>
      </c>
      <c r="JW698">
        <v>18</v>
      </c>
      <c r="JX698">
        <v>490</v>
      </c>
      <c r="JY698">
        <v>456.726</v>
      </c>
      <c r="JZ698">
        <v>28.5838</v>
      </c>
      <c r="KA698">
        <v>28.4363</v>
      </c>
      <c r="KB698">
        <v>29.9999</v>
      </c>
      <c r="KC698">
        <v>28.3568</v>
      </c>
      <c r="KD698">
        <v>28.2955</v>
      </c>
      <c r="KE698">
        <v>14.856</v>
      </c>
      <c r="KF698">
        <v>24.4543</v>
      </c>
      <c r="KG698">
        <v>93.95310000000001</v>
      </c>
      <c r="KH698">
        <v>28.5864</v>
      </c>
      <c r="KI698">
        <v>265.907</v>
      </c>
      <c r="KJ698">
        <v>22.4773</v>
      </c>
      <c r="KK698">
        <v>100.982</v>
      </c>
      <c r="KL698">
        <v>100.552</v>
      </c>
    </row>
    <row r="699" spans="1:298">
      <c r="A699">
        <v>683</v>
      </c>
      <c r="B699">
        <v>1758831825</v>
      </c>
      <c r="C699">
        <v>18789.90000009537</v>
      </c>
      <c r="D699" t="s">
        <v>1817</v>
      </c>
      <c r="E699" t="s">
        <v>1818</v>
      </c>
      <c r="F699">
        <v>5</v>
      </c>
      <c r="G699" t="s">
        <v>1798</v>
      </c>
      <c r="H699" t="s">
        <v>437</v>
      </c>
      <c r="I699" t="s">
        <v>438</v>
      </c>
      <c r="J699">
        <v>1758831817.214286</v>
      </c>
      <c r="K699">
        <f>(L699)/1000</f>
        <v>0</v>
      </c>
      <c r="L699">
        <f>IF(DQ699, AO699, AI699)</f>
        <v>0</v>
      </c>
      <c r="M699">
        <f>IF(DQ699, AJ699, AH699)</f>
        <v>0</v>
      </c>
      <c r="N699">
        <f>DS699 - IF(AV699&gt;1, M699*DM699*100.0/(AX699), 0)</f>
        <v>0</v>
      </c>
      <c r="O699">
        <f>((U699-K699/2)*N699-M699)/(U699+K699/2)</f>
        <v>0</v>
      </c>
      <c r="P699">
        <f>O699*(DZ699+EA699)/1000.0</f>
        <v>0</v>
      </c>
      <c r="Q699">
        <f>(DS699 - IF(AV699&gt;1, M699*DM699*100.0/(AX699), 0))*(DZ699+EA699)/1000.0</f>
        <v>0</v>
      </c>
      <c r="R699">
        <f>2.0/((1/T699-1/S699)+SIGN(T699)*SQRT((1/T699-1/S699)*(1/T699-1/S699) + 4*DN699/((DN699+1)*(DN699+1))*(2*1/T699*1/S699-1/S699*1/S699)))</f>
        <v>0</v>
      </c>
      <c r="S699">
        <f>IF(LEFT(DO699,1)&lt;&gt;"0",IF(LEFT(DO699,1)="1",3.0,DP699),$D$5+$E$5*(EG699*DZ699/($K$5*1000))+$F$5*(EG699*DZ699/($K$5*1000))*MAX(MIN(DM699,$J$5),$I$5)*MAX(MIN(DM699,$J$5),$I$5)+$G$5*MAX(MIN(DM699,$J$5),$I$5)*(EG699*DZ699/($K$5*1000))+$H$5*(EG699*DZ699/($K$5*1000))*(EG699*DZ699/($K$5*1000)))</f>
        <v>0</v>
      </c>
      <c r="T699">
        <f>K699*(1000-(1000*0.61365*exp(17.502*X699/(240.97+X699))/(DZ699+EA699)+DU699)/2)/(1000*0.61365*exp(17.502*X699/(240.97+X699))/(DZ699+EA699)-DU699)</f>
        <v>0</v>
      </c>
      <c r="U699">
        <f>1/((DN699+1)/(R699/1.6)+1/(S699/1.37)) + DN699/((DN699+1)/(R699/1.6) + DN699/(S699/1.37))</f>
        <v>0</v>
      </c>
      <c r="V699">
        <f>(DI699*DL699)</f>
        <v>0</v>
      </c>
      <c r="W699">
        <f>(EB699+(V699+2*0.95*5.67E-8*(((EB699+$B$7)+273)^4-(EB699+273)^4)-44100*K699)/(1.84*29.3*S699+8*0.95*5.67E-8*(EB699+273)^3))</f>
        <v>0</v>
      </c>
      <c r="X699">
        <f>($C$7*EC699+$D$7*ED699+$E$7*W699)</f>
        <v>0</v>
      </c>
      <c r="Y699">
        <f>0.61365*exp(17.502*X699/(240.97+X699))</f>
        <v>0</v>
      </c>
      <c r="Z699">
        <f>(AA699/AB699*100)</f>
        <v>0</v>
      </c>
      <c r="AA699">
        <f>DU699*(DZ699+EA699)/1000</f>
        <v>0</v>
      </c>
      <c r="AB699">
        <f>0.61365*exp(17.502*EB699/(240.97+EB699))</f>
        <v>0</v>
      </c>
      <c r="AC699">
        <f>(Y699-DU699*(DZ699+EA699)/1000)</f>
        <v>0</v>
      </c>
      <c r="AD699">
        <f>(-K699*44100)</f>
        <v>0</v>
      </c>
      <c r="AE699">
        <f>2*29.3*S699*0.92*(EB699-X699)</f>
        <v>0</v>
      </c>
      <c r="AF699">
        <f>2*0.95*5.67E-8*(((EB699+$B$7)+273)^4-(X699+273)^4)</f>
        <v>0</v>
      </c>
      <c r="AG699">
        <f>V699+AF699+AD699+AE699</f>
        <v>0</v>
      </c>
      <c r="AH699">
        <f>DY699*AV699*(DT699-DS699*(1000-AV699*DV699)/(1000-AV699*DU699))/(100*DM699)</f>
        <v>0</v>
      </c>
      <c r="AI699">
        <f>1000*DY699*AV699*(DU699-DV699)/(100*DM699*(1000-AV699*DU699))</f>
        <v>0</v>
      </c>
      <c r="AJ699">
        <f>(AK699 - AL699 - DZ699*1E3/(8.314*(EB699+273.15)) * AN699/DY699 * AM699) * DY699/(100*DM699) * (1000 - DV699)/1000</f>
        <v>0</v>
      </c>
      <c r="AK699">
        <v>290.2110179407177</v>
      </c>
      <c r="AL699">
        <v>300.8581818181817</v>
      </c>
      <c r="AM699">
        <v>-3.327991981004128</v>
      </c>
      <c r="AN699">
        <v>65.06539825400574</v>
      </c>
      <c r="AO699">
        <f>(AQ699 - AP699 + DZ699*1E3/(8.314*(EB699+273.15)) * AS699/DY699 * AR699) * DY699/(100*DM699) * 1000/(1000 - AQ699)</f>
        <v>0</v>
      </c>
      <c r="AP699">
        <v>22.50585227730052</v>
      </c>
      <c r="AQ699">
        <v>23.11664484848484</v>
      </c>
      <c r="AR699">
        <v>8.396974581556045E-07</v>
      </c>
      <c r="AS699">
        <v>107.8792153216024</v>
      </c>
      <c r="AT699">
        <v>0</v>
      </c>
      <c r="AU699">
        <v>0</v>
      </c>
      <c r="AV699">
        <f>IF(AT699*$H$13&gt;=AX699,1.0,(AX699/(AX699-AT699*$H$13)))</f>
        <v>0</v>
      </c>
      <c r="AW699">
        <f>(AV699-1)*100</f>
        <v>0</v>
      </c>
      <c r="AX699">
        <f>MAX(0,($B$13+$C$13*EG699)/(1+$D$13*EG699)*DZ699/(EB699+273)*$E$13)</f>
        <v>0</v>
      </c>
      <c r="AY699" t="s">
        <v>439</v>
      </c>
      <c r="AZ699" t="s">
        <v>439</v>
      </c>
      <c r="BA699">
        <v>0</v>
      </c>
      <c r="BB699">
        <v>0</v>
      </c>
      <c r="BC699">
        <f>1-BA699/BB699</f>
        <v>0</v>
      </c>
      <c r="BD699">
        <v>0</v>
      </c>
      <c r="BE699" t="s">
        <v>439</v>
      </c>
      <c r="BF699" t="s">
        <v>439</v>
      </c>
      <c r="BG699">
        <v>0</v>
      </c>
      <c r="BH699">
        <v>0</v>
      </c>
      <c r="BI699">
        <f>1-BG699/BH699</f>
        <v>0</v>
      </c>
      <c r="BJ699">
        <v>0.5</v>
      </c>
      <c r="BK699">
        <f>DJ699</f>
        <v>0</v>
      </c>
      <c r="BL699">
        <f>M699</f>
        <v>0</v>
      </c>
      <c r="BM699">
        <f>BI699*BJ699*BK699</f>
        <v>0</v>
      </c>
      <c r="BN699">
        <f>(BL699-BD699)/BK699</f>
        <v>0</v>
      </c>
      <c r="BO699">
        <f>(BB699-BH699)/BH699</f>
        <v>0</v>
      </c>
      <c r="BP699">
        <f>BA699/(BC699+BA699/BH699)</f>
        <v>0</v>
      </c>
      <c r="BQ699" t="s">
        <v>439</v>
      </c>
      <c r="BR699">
        <v>0</v>
      </c>
      <c r="BS699">
        <f>IF(BR699&lt;&gt;0, BR699, BP699)</f>
        <v>0</v>
      </c>
      <c r="BT699">
        <f>1-BS699/BH699</f>
        <v>0</v>
      </c>
      <c r="BU699">
        <f>(BH699-BG699)/(BH699-BS699)</f>
        <v>0</v>
      </c>
      <c r="BV699">
        <f>(BB699-BH699)/(BB699-BS699)</f>
        <v>0</v>
      </c>
      <c r="BW699">
        <f>(BH699-BG699)/(BH699-BA699)</f>
        <v>0</v>
      </c>
      <c r="BX699">
        <f>(BB699-BH699)/(BB699-BA699)</f>
        <v>0</v>
      </c>
      <c r="BY699">
        <f>(BU699*BS699/BG699)</f>
        <v>0</v>
      </c>
      <c r="BZ699">
        <f>(1-BY699)</f>
        <v>0</v>
      </c>
      <c r="DI699">
        <f>$B$11*EH699+$C$11*EI699+$F$11*ET699*(1-EW699)</f>
        <v>0</v>
      </c>
      <c r="DJ699">
        <f>DI699*DK699</f>
        <v>0</v>
      </c>
      <c r="DK699">
        <f>($B$11*$D$9+$C$11*$D$9+$F$11*((FG699+EY699)/MAX(FG699+EY699+FH699, 0.1)*$I$9+FH699/MAX(FG699+EY699+FH699, 0.1)*$J$9))/($B$11+$C$11+$F$11)</f>
        <v>0</v>
      </c>
      <c r="DL699">
        <f>($B$11*$K$9+$C$11*$K$9+$F$11*((FG699+EY699)/MAX(FG699+EY699+FH699, 0.1)*$P$9+FH699/MAX(FG699+EY699+FH699, 0.1)*$Q$9))/($B$11+$C$11+$F$11)</f>
        <v>0</v>
      </c>
      <c r="DM699">
        <v>1.65</v>
      </c>
      <c r="DN699">
        <v>0.5</v>
      </c>
      <c r="DO699" t="s">
        <v>440</v>
      </c>
      <c r="DP699">
        <v>2</v>
      </c>
      <c r="DQ699" t="b">
        <v>1</v>
      </c>
      <c r="DR699">
        <v>1758831817.214286</v>
      </c>
      <c r="DS699">
        <v>317.615</v>
      </c>
      <c r="DT699">
        <v>299.0420357142858</v>
      </c>
      <c r="DU699">
        <v>23.11386071428572</v>
      </c>
      <c r="DV699">
        <v>22.50416428571429</v>
      </c>
      <c r="DW699">
        <v>317.8883571428572</v>
      </c>
      <c r="DX699">
        <v>22.99288214285714</v>
      </c>
      <c r="DY699">
        <v>499.9960714285714</v>
      </c>
      <c r="DZ699">
        <v>90.87432857142858</v>
      </c>
      <c r="EA699">
        <v>0.02826447857142857</v>
      </c>
      <c r="EB699">
        <v>29.72606428571428</v>
      </c>
      <c r="EC699">
        <v>29.98926071428571</v>
      </c>
      <c r="ED699">
        <v>999.9000000000002</v>
      </c>
      <c r="EE699">
        <v>0</v>
      </c>
      <c r="EF699">
        <v>0</v>
      </c>
      <c r="EG699">
        <v>10003.17571428571</v>
      </c>
      <c r="EH699">
        <v>0</v>
      </c>
      <c r="EI699">
        <v>11.635</v>
      </c>
      <c r="EJ699">
        <v>18.57286071428572</v>
      </c>
      <c r="EK699">
        <v>325.1299285714286</v>
      </c>
      <c r="EL699">
        <v>305.9268214285715</v>
      </c>
      <c r="EM699">
        <v>0.6096877142857142</v>
      </c>
      <c r="EN699">
        <v>299.0420357142858</v>
      </c>
      <c r="EO699">
        <v>22.50416428571429</v>
      </c>
      <c r="EP699">
        <v>2.100457142857143</v>
      </c>
      <c r="EQ699">
        <v>2.045051428571429</v>
      </c>
      <c r="ER699">
        <v>18.22263571428572</v>
      </c>
      <c r="ES699">
        <v>17.79752857142857</v>
      </c>
      <c r="ET699">
        <v>1999.965</v>
      </c>
      <c r="EU699">
        <v>0.980001107142857</v>
      </c>
      <c r="EV699">
        <v>0.01999863928571429</v>
      </c>
      <c r="EW699">
        <v>0</v>
      </c>
      <c r="EX699">
        <v>183.9302500000001</v>
      </c>
      <c r="EY699">
        <v>5.00097</v>
      </c>
      <c r="EZ699">
        <v>3786.049285714286</v>
      </c>
      <c r="FA699">
        <v>16707.30714285714</v>
      </c>
      <c r="FB699">
        <v>40.375</v>
      </c>
      <c r="FC699">
        <v>40.68699999999999</v>
      </c>
      <c r="FD699">
        <v>40.30092857142856</v>
      </c>
      <c r="FE699">
        <v>40.31199999999999</v>
      </c>
      <c r="FF699">
        <v>40.93699999999999</v>
      </c>
      <c r="FG699">
        <v>1955.064285714286</v>
      </c>
      <c r="FH699">
        <v>39.90071428571429</v>
      </c>
      <c r="FI699">
        <v>0</v>
      </c>
      <c r="FJ699">
        <v>1758831826.2</v>
      </c>
      <c r="FK699">
        <v>0</v>
      </c>
      <c r="FL699">
        <v>183.9401538461538</v>
      </c>
      <c r="FM699">
        <v>-8.236170958848781</v>
      </c>
      <c r="FN699">
        <v>-165.1941881603739</v>
      </c>
      <c r="FO699">
        <v>3785.811923076923</v>
      </c>
      <c r="FP699">
        <v>15</v>
      </c>
      <c r="FQ699">
        <v>0</v>
      </c>
      <c r="FR699" t="s">
        <v>441</v>
      </c>
      <c r="FS699">
        <v>1747247426.5</v>
      </c>
      <c r="FT699">
        <v>1747247420.5</v>
      </c>
      <c r="FU699">
        <v>0</v>
      </c>
      <c r="FV699">
        <v>1.027</v>
      </c>
      <c r="FW699">
        <v>0.031</v>
      </c>
      <c r="FX699">
        <v>0.02</v>
      </c>
      <c r="FY699">
        <v>0.05</v>
      </c>
      <c r="FZ699">
        <v>420</v>
      </c>
      <c r="GA699">
        <v>16</v>
      </c>
      <c r="GB699">
        <v>0.01</v>
      </c>
      <c r="GC699">
        <v>0.1</v>
      </c>
      <c r="GD699">
        <v>18.39291707317073</v>
      </c>
      <c r="GE699">
        <v>2.769951219512198</v>
      </c>
      <c r="GF699">
        <v>0.3088030739629944</v>
      </c>
      <c r="GG699">
        <v>0</v>
      </c>
      <c r="GH699">
        <v>184.2712647058823</v>
      </c>
      <c r="GI699">
        <v>-7.214744087235723</v>
      </c>
      <c r="GJ699">
        <v>0.7440323091033205</v>
      </c>
      <c r="GK699">
        <v>-1</v>
      </c>
      <c r="GL699">
        <v>0.6099063414634146</v>
      </c>
      <c r="GM699">
        <v>0.003536236933795969</v>
      </c>
      <c r="GN699">
        <v>0.001404501206656758</v>
      </c>
      <c r="GO699">
        <v>1</v>
      </c>
      <c r="GP699">
        <v>1</v>
      </c>
      <c r="GQ699">
        <v>2</v>
      </c>
      <c r="GR699" t="s">
        <v>442</v>
      </c>
      <c r="GS699">
        <v>3.1361</v>
      </c>
      <c r="GT699">
        <v>2.68843</v>
      </c>
      <c r="GU699">
        <v>0.0708855</v>
      </c>
      <c r="GV699">
        <v>0.0662967</v>
      </c>
      <c r="GW699">
        <v>0.104105</v>
      </c>
      <c r="GX699">
        <v>0.100877</v>
      </c>
      <c r="GY699">
        <v>29534.6</v>
      </c>
      <c r="GZ699">
        <v>29737.6</v>
      </c>
      <c r="HA699">
        <v>29548.5</v>
      </c>
      <c r="HB699">
        <v>29431.6</v>
      </c>
      <c r="HC699">
        <v>34971</v>
      </c>
      <c r="HD699">
        <v>35049.9</v>
      </c>
      <c r="HE699">
        <v>41576.9</v>
      </c>
      <c r="HF699">
        <v>41816.2</v>
      </c>
      <c r="HG699">
        <v>1.92655</v>
      </c>
      <c r="HH699">
        <v>1.88943</v>
      </c>
      <c r="HI699">
        <v>0.108156</v>
      </c>
      <c r="HJ699">
        <v>0</v>
      </c>
      <c r="HK699">
        <v>28.2279</v>
      </c>
      <c r="HL699">
        <v>999.9</v>
      </c>
      <c r="HM699">
        <v>54.3</v>
      </c>
      <c r="HN699">
        <v>31.1</v>
      </c>
      <c r="HO699">
        <v>27.1114</v>
      </c>
      <c r="HP699">
        <v>61.8961</v>
      </c>
      <c r="HQ699">
        <v>25.6651</v>
      </c>
      <c r="HR699">
        <v>1</v>
      </c>
      <c r="HS699">
        <v>0.0641133</v>
      </c>
      <c r="HT699">
        <v>-0.78756</v>
      </c>
      <c r="HU699">
        <v>20.3393</v>
      </c>
      <c r="HV699">
        <v>5.21504</v>
      </c>
      <c r="HW699">
        <v>12.0147</v>
      </c>
      <c r="HX699">
        <v>4.98795</v>
      </c>
      <c r="HY699">
        <v>3.28805</v>
      </c>
      <c r="HZ699">
        <v>9999</v>
      </c>
      <c r="IA699">
        <v>9999</v>
      </c>
      <c r="IB699">
        <v>9999</v>
      </c>
      <c r="IC699">
        <v>8.6</v>
      </c>
      <c r="ID699">
        <v>1.86754</v>
      </c>
      <c r="IE699">
        <v>1.86673</v>
      </c>
      <c r="IF699">
        <v>1.86603</v>
      </c>
      <c r="IG699">
        <v>1.866</v>
      </c>
      <c r="IH699">
        <v>1.86783</v>
      </c>
      <c r="II699">
        <v>1.87027</v>
      </c>
      <c r="IJ699">
        <v>1.86891</v>
      </c>
      <c r="IK699">
        <v>1.87042</v>
      </c>
      <c r="IL699">
        <v>0</v>
      </c>
      <c r="IM699">
        <v>0</v>
      </c>
      <c r="IN699">
        <v>0</v>
      </c>
      <c r="IO699">
        <v>0</v>
      </c>
      <c r="IP699" t="s">
        <v>443</v>
      </c>
      <c r="IQ699" t="s">
        <v>444</v>
      </c>
      <c r="IR699" t="s">
        <v>445</v>
      </c>
      <c r="IS699" t="s">
        <v>445</v>
      </c>
      <c r="IT699" t="s">
        <v>445</v>
      </c>
      <c r="IU699" t="s">
        <v>445</v>
      </c>
      <c r="IV699">
        <v>0</v>
      </c>
      <c r="IW699">
        <v>100</v>
      </c>
      <c r="IX699">
        <v>100</v>
      </c>
      <c r="IY699">
        <v>-0.256</v>
      </c>
      <c r="IZ699">
        <v>0.121</v>
      </c>
      <c r="JA699">
        <v>-0.08430758455233166</v>
      </c>
      <c r="JB699">
        <v>-0.0005046786976645747</v>
      </c>
      <c r="JC699">
        <v>-2.788243218172637E-07</v>
      </c>
      <c r="JD699">
        <v>-1.458253586176284E-11</v>
      </c>
      <c r="JE699">
        <v>-0.06436460862781151</v>
      </c>
      <c r="JF699">
        <v>-0.004978686969522418</v>
      </c>
      <c r="JG699">
        <v>0.0008967905392753483</v>
      </c>
      <c r="JH699">
        <v>-1.433903952826167E-05</v>
      </c>
      <c r="JI699">
        <v>4</v>
      </c>
      <c r="JJ699">
        <v>2332</v>
      </c>
      <c r="JK699">
        <v>1</v>
      </c>
      <c r="JL699">
        <v>26</v>
      </c>
      <c r="JM699">
        <v>193073.3</v>
      </c>
      <c r="JN699">
        <v>193073.4</v>
      </c>
      <c r="JO699">
        <v>0.710449</v>
      </c>
      <c r="JP699">
        <v>2.28271</v>
      </c>
      <c r="JQ699">
        <v>1.39648</v>
      </c>
      <c r="JR699">
        <v>2.35352</v>
      </c>
      <c r="JS699">
        <v>1.49536</v>
      </c>
      <c r="JT699">
        <v>2.7124</v>
      </c>
      <c r="JU699">
        <v>36.4814</v>
      </c>
      <c r="JV699">
        <v>24.07</v>
      </c>
      <c r="JW699">
        <v>18</v>
      </c>
      <c r="JX699">
        <v>489.965</v>
      </c>
      <c r="JY699">
        <v>456.624</v>
      </c>
      <c r="JZ699">
        <v>28.5921</v>
      </c>
      <c r="KA699">
        <v>28.4341</v>
      </c>
      <c r="KB699">
        <v>30</v>
      </c>
      <c r="KC699">
        <v>28.3544</v>
      </c>
      <c r="KD699">
        <v>28.2925</v>
      </c>
      <c r="KE699">
        <v>14.1858</v>
      </c>
      <c r="KF699">
        <v>24.4543</v>
      </c>
      <c r="KG699">
        <v>93.95310000000001</v>
      </c>
      <c r="KH699">
        <v>28.5904</v>
      </c>
      <c r="KI699">
        <v>252.527</v>
      </c>
      <c r="KJ699">
        <v>22.4759</v>
      </c>
      <c r="KK699">
        <v>100.983</v>
      </c>
      <c r="KL699">
        <v>100.552</v>
      </c>
    </row>
    <row r="700" spans="1:298">
      <c r="A700">
        <v>684</v>
      </c>
      <c r="B700">
        <v>1758831830</v>
      </c>
      <c r="C700">
        <v>18794.90000009537</v>
      </c>
      <c r="D700" t="s">
        <v>1819</v>
      </c>
      <c r="E700" t="s">
        <v>1820</v>
      </c>
      <c r="F700">
        <v>5</v>
      </c>
      <c r="G700" t="s">
        <v>1798</v>
      </c>
      <c r="H700" t="s">
        <v>437</v>
      </c>
      <c r="I700" t="s">
        <v>438</v>
      </c>
      <c r="J700">
        <v>1758831822.5</v>
      </c>
      <c r="K700">
        <f>(L700)/1000</f>
        <v>0</v>
      </c>
      <c r="L700">
        <f>IF(DQ700, AO700, AI700)</f>
        <v>0</v>
      </c>
      <c r="M700">
        <f>IF(DQ700, AJ700, AH700)</f>
        <v>0</v>
      </c>
      <c r="N700">
        <f>DS700 - IF(AV700&gt;1, M700*DM700*100.0/(AX700), 0)</f>
        <v>0</v>
      </c>
      <c r="O700">
        <f>((U700-K700/2)*N700-M700)/(U700+K700/2)</f>
        <v>0</v>
      </c>
      <c r="P700">
        <f>O700*(DZ700+EA700)/1000.0</f>
        <v>0</v>
      </c>
      <c r="Q700">
        <f>(DS700 - IF(AV700&gt;1, M700*DM700*100.0/(AX700), 0))*(DZ700+EA700)/1000.0</f>
        <v>0</v>
      </c>
      <c r="R700">
        <f>2.0/((1/T700-1/S700)+SIGN(T700)*SQRT((1/T700-1/S700)*(1/T700-1/S700) + 4*DN700/((DN700+1)*(DN700+1))*(2*1/T700*1/S700-1/S700*1/S700)))</f>
        <v>0</v>
      </c>
      <c r="S700">
        <f>IF(LEFT(DO700,1)&lt;&gt;"0",IF(LEFT(DO700,1)="1",3.0,DP700),$D$5+$E$5*(EG700*DZ700/($K$5*1000))+$F$5*(EG700*DZ700/($K$5*1000))*MAX(MIN(DM700,$J$5),$I$5)*MAX(MIN(DM700,$J$5),$I$5)+$G$5*MAX(MIN(DM700,$J$5),$I$5)*(EG700*DZ700/($K$5*1000))+$H$5*(EG700*DZ700/($K$5*1000))*(EG700*DZ700/($K$5*1000)))</f>
        <v>0</v>
      </c>
      <c r="T700">
        <f>K700*(1000-(1000*0.61365*exp(17.502*X700/(240.97+X700))/(DZ700+EA700)+DU700)/2)/(1000*0.61365*exp(17.502*X700/(240.97+X700))/(DZ700+EA700)-DU700)</f>
        <v>0</v>
      </c>
      <c r="U700">
        <f>1/((DN700+1)/(R700/1.6)+1/(S700/1.37)) + DN700/((DN700+1)/(R700/1.6) + DN700/(S700/1.37))</f>
        <v>0</v>
      </c>
      <c r="V700">
        <f>(DI700*DL700)</f>
        <v>0</v>
      </c>
      <c r="W700">
        <f>(EB700+(V700+2*0.95*5.67E-8*(((EB700+$B$7)+273)^4-(EB700+273)^4)-44100*K700)/(1.84*29.3*S700+8*0.95*5.67E-8*(EB700+273)^3))</f>
        <v>0</v>
      </c>
      <c r="X700">
        <f>($C$7*EC700+$D$7*ED700+$E$7*W700)</f>
        <v>0</v>
      </c>
      <c r="Y700">
        <f>0.61365*exp(17.502*X700/(240.97+X700))</f>
        <v>0</v>
      </c>
      <c r="Z700">
        <f>(AA700/AB700*100)</f>
        <v>0</v>
      </c>
      <c r="AA700">
        <f>DU700*(DZ700+EA700)/1000</f>
        <v>0</v>
      </c>
      <c r="AB700">
        <f>0.61365*exp(17.502*EB700/(240.97+EB700))</f>
        <v>0</v>
      </c>
      <c r="AC700">
        <f>(Y700-DU700*(DZ700+EA700)/1000)</f>
        <v>0</v>
      </c>
      <c r="AD700">
        <f>(-K700*44100)</f>
        <v>0</v>
      </c>
      <c r="AE700">
        <f>2*29.3*S700*0.92*(EB700-X700)</f>
        <v>0</v>
      </c>
      <c r="AF700">
        <f>2*0.95*5.67E-8*(((EB700+$B$7)+273)^4-(X700+273)^4)</f>
        <v>0</v>
      </c>
      <c r="AG700">
        <f>V700+AF700+AD700+AE700</f>
        <v>0</v>
      </c>
      <c r="AH700">
        <f>DY700*AV700*(DT700-DS700*(1000-AV700*DV700)/(1000-AV700*DU700))/(100*DM700)</f>
        <v>0</v>
      </c>
      <c r="AI700">
        <f>1000*DY700*AV700*(DU700-DV700)/(100*DM700*(1000-AV700*DU700))</f>
        <v>0</v>
      </c>
      <c r="AJ700">
        <f>(AK700 - AL700 - DZ700*1E3/(8.314*(EB700+273.15)) * AN700/DY700 * AM700) * DY700/(100*DM700) * (1000 - DV700)/1000</f>
        <v>0</v>
      </c>
      <c r="AK700">
        <v>272.7910384951893</v>
      </c>
      <c r="AL700">
        <v>283.8983878787879</v>
      </c>
      <c r="AM700">
        <v>-3.390353224469655</v>
      </c>
      <c r="AN700">
        <v>65.06539825400574</v>
      </c>
      <c r="AO700">
        <f>(AQ700 - AP700 + DZ700*1E3/(8.314*(EB700+273.15)) * AS700/DY700 * AR700) * DY700/(100*DM700) * 1000/(1000 - AQ700)</f>
        <v>0</v>
      </c>
      <c r="AP700">
        <v>22.50721454273074</v>
      </c>
      <c r="AQ700">
        <v>23.1196206060606</v>
      </c>
      <c r="AR700">
        <v>6.101852132280761E-06</v>
      </c>
      <c r="AS700">
        <v>107.8792153216024</v>
      </c>
      <c r="AT700">
        <v>0</v>
      </c>
      <c r="AU700">
        <v>0</v>
      </c>
      <c r="AV700">
        <f>IF(AT700*$H$13&gt;=AX700,1.0,(AX700/(AX700-AT700*$H$13)))</f>
        <v>0</v>
      </c>
      <c r="AW700">
        <f>(AV700-1)*100</f>
        <v>0</v>
      </c>
      <c r="AX700">
        <f>MAX(0,($B$13+$C$13*EG700)/(1+$D$13*EG700)*DZ700/(EB700+273)*$E$13)</f>
        <v>0</v>
      </c>
      <c r="AY700" t="s">
        <v>439</v>
      </c>
      <c r="AZ700" t="s">
        <v>439</v>
      </c>
      <c r="BA700">
        <v>0</v>
      </c>
      <c r="BB700">
        <v>0</v>
      </c>
      <c r="BC700">
        <f>1-BA700/BB700</f>
        <v>0</v>
      </c>
      <c r="BD700">
        <v>0</v>
      </c>
      <c r="BE700" t="s">
        <v>439</v>
      </c>
      <c r="BF700" t="s">
        <v>439</v>
      </c>
      <c r="BG700">
        <v>0</v>
      </c>
      <c r="BH700">
        <v>0</v>
      </c>
      <c r="BI700">
        <f>1-BG700/BH700</f>
        <v>0</v>
      </c>
      <c r="BJ700">
        <v>0.5</v>
      </c>
      <c r="BK700">
        <f>DJ700</f>
        <v>0</v>
      </c>
      <c r="BL700">
        <f>M700</f>
        <v>0</v>
      </c>
      <c r="BM700">
        <f>BI700*BJ700*BK700</f>
        <v>0</v>
      </c>
      <c r="BN700">
        <f>(BL700-BD700)/BK700</f>
        <v>0</v>
      </c>
      <c r="BO700">
        <f>(BB700-BH700)/BH700</f>
        <v>0</v>
      </c>
      <c r="BP700">
        <f>BA700/(BC700+BA700/BH700)</f>
        <v>0</v>
      </c>
      <c r="BQ700" t="s">
        <v>439</v>
      </c>
      <c r="BR700">
        <v>0</v>
      </c>
      <c r="BS700">
        <f>IF(BR700&lt;&gt;0, BR700, BP700)</f>
        <v>0</v>
      </c>
      <c r="BT700">
        <f>1-BS700/BH700</f>
        <v>0</v>
      </c>
      <c r="BU700">
        <f>(BH700-BG700)/(BH700-BS700)</f>
        <v>0</v>
      </c>
      <c r="BV700">
        <f>(BB700-BH700)/(BB700-BS700)</f>
        <v>0</v>
      </c>
      <c r="BW700">
        <f>(BH700-BG700)/(BH700-BA700)</f>
        <v>0</v>
      </c>
      <c r="BX700">
        <f>(BB700-BH700)/(BB700-BA700)</f>
        <v>0</v>
      </c>
      <c r="BY700">
        <f>(BU700*BS700/BG700)</f>
        <v>0</v>
      </c>
      <c r="BZ700">
        <f>(1-BY700)</f>
        <v>0</v>
      </c>
      <c r="DI700">
        <f>$B$11*EH700+$C$11*EI700+$F$11*ET700*(1-EW700)</f>
        <v>0</v>
      </c>
      <c r="DJ700">
        <f>DI700*DK700</f>
        <v>0</v>
      </c>
      <c r="DK700">
        <f>($B$11*$D$9+$C$11*$D$9+$F$11*((FG700+EY700)/MAX(FG700+EY700+FH700, 0.1)*$I$9+FH700/MAX(FG700+EY700+FH700, 0.1)*$J$9))/($B$11+$C$11+$F$11)</f>
        <v>0</v>
      </c>
      <c r="DL700">
        <f>($B$11*$K$9+$C$11*$K$9+$F$11*((FG700+EY700)/MAX(FG700+EY700+FH700, 0.1)*$P$9+FH700/MAX(FG700+EY700+FH700, 0.1)*$Q$9))/($B$11+$C$11+$F$11)</f>
        <v>0</v>
      </c>
      <c r="DM700">
        <v>1.65</v>
      </c>
      <c r="DN700">
        <v>0.5</v>
      </c>
      <c r="DO700" t="s">
        <v>440</v>
      </c>
      <c r="DP700">
        <v>2</v>
      </c>
      <c r="DQ700" t="b">
        <v>1</v>
      </c>
      <c r="DR700">
        <v>1758831822.5</v>
      </c>
      <c r="DS700">
        <v>300.3458148148148</v>
      </c>
      <c r="DT700">
        <v>281.5017037037037</v>
      </c>
      <c r="DU700">
        <v>23.11633703703704</v>
      </c>
      <c r="DV700">
        <v>22.50564074074074</v>
      </c>
      <c r="DW700">
        <v>300.6073703703704</v>
      </c>
      <c r="DX700">
        <v>22.99533333333333</v>
      </c>
      <c r="DY700">
        <v>500.0007037037037</v>
      </c>
      <c r="DZ700">
        <v>90.87489259259257</v>
      </c>
      <c r="EA700">
        <v>0.02820264444444445</v>
      </c>
      <c r="EB700">
        <v>29.7322</v>
      </c>
      <c r="EC700">
        <v>29.99345185185185</v>
      </c>
      <c r="ED700">
        <v>999.9000000000001</v>
      </c>
      <c r="EE700">
        <v>0</v>
      </c>
      <c r="EF700">
        <v>0</v>
      </c>
      <c r="EG700">
        <v>10005.77296296296</v>
      </c>
      <c r="EH700">
        <v>0</v>
      </c>
      <c r="EI700">
        <v>11.635</v>
      </c>
      <c r="EJ700">
        <v>18.8440037037037</v>
      </c>
      <c r="EK700">
        <v>307.4529629629629</v>
      </c>
      <c r="EL700">
        <v>287.9831111111112</v>
      </c>
      <c r="EM700">
        <v>0.6106905555555555</v>
      </c>
      <c r="EN700">
        <v>281.5017037037037</v>
      </c>
      <c r="EO700">
        <v>22.50564074074074</v>
      </c>
      <c r="EP700">
        <v>2.100694814814815</v>
      </c>
      <c r="EQ700">
        <v>2.045198148148148</v>
      </c>
      <c r="ER700">
        <v>18.22444074074074</v>
      </c>
      <c r="ES700">
        <v>17.79866296296296</v>
      </c>
      <c r="ET700">
        <v>1999.962222222222</v>
      </c>
      <c r="EU700">
        <v>0.9800003333333334</v>
      </c>
      <c r="EV700">
        <v>0.01999945185185185</v>
      </c>
      <c r="EW700">
        <v>0</v>
      </c>
      <c r="EX700">
        <v>183.1687407407408</v>
      </c>
      <c r="EY700">
        <v>5.00097</v>
      </c>
      <c r="EZ700">
        <v>3769.74111111111</v>
      </c>
      <c r="FA700">
        <v>16707.27777777778</v>
      </c>
      <c r="FB700">
        <v>40.375</v>
      </c>
      <c r="FC700">
        <v>40.68699999999999</v>
      </c>
      <c r="FD700">
        <v>40.30051851851851</v>
      </c>
      <c r="FE700">
        <v>40.31199999999999</v>
      </c>
      <c r="FF700">
        <v>40.93699999999999</v>
      </c>
      <c r="FG700">
        <v>1955.06</v>
      </c>
      <c r="FH700">
        <v>39.90222222222223</v>
      </c>
      <c r="FI700">
        <v>0</v>
      </c>
      <c r="FJ700">
        <v>1758831831.6</v>
      </c>
      <c r="FK700">
        <v>0</v>
      </c>
      <c r="FL700">
        <v>183.08904</v>
      </c>
      <c r="FM700">
        <v>-10.09015385819115</v>
      </c>
      <c r="FN700">
        <v>-208.9553849542945</v>
      </c>
      <c r="FO700">
        <v>3768.004</v>
      </c>
      <c r="FP700">
        <v>15</v>
      </c>
      <c r="FQ700">
        <v>0</v>
      </c>
      <c r="FR700" t="s">
        <v>441</v>
      </c>
      <c r="FS700">
        <v>1747247426.5</v>
      </c>
      <c r="FT700">
        <v>1747247420.5</v>
      </c>
      <c r="FU700">
        <v>0</v>
      </c>
      <c r="FV700">
        <v>1.027</v>
      </c>
      <c r="FW700">
        <v>0.031</v>
      </c>
      <c r="FX700">
        <v>0.02</v>
      </c>
      <c r="FY700">
        <v>0.05</v>
      </c>
      <c r="FZ700">
        <v>420</v>
      </c>
      <c r="GA700">
        <v>16</v>
      </c>
      <c r="GB700">
        <v>0.01</v>
      </c>
      <c r="GC700">
        <v>0.1</v>
      </c>
      <c r="GD700">
        <v>18.69391463414634</v>
      </c>
      <c r="GE700">
        <v>3.190434146341545</v>
      </c>
      <c r="GF700">
        <v>0.3608923483573946</v>
      </c>
      <c r="GG700">
        <v>0</v>
      </c>
      <c r="GH700">
        <v>183.6556176470588</v>
      </c>
      <c r="GI700">
        <v>-8.676715047604272</v>
      </c>
      <c r="GJ700">
        <v>0.8836803392865102</v>
      </c>
      <c r="GK700">
        <v>-1</v>
      </c>
      <c r="GL700">
        <v>0.6099435121951219</v>
      </c>
      <c r="GM700">
        <v>0.01122645993031332</v>
      </c>
      <c r="GN700">
        <v>0.001339524872481889</v>
      </c>
      <c r="GO700">
        <v>1</v>
      </c>
      <c r="GP700">
        <v>1</v>
      </c>
      <c r="GQ700">
        <v>2</v>
      </c>
      <c r="GR700" t="s">
        <v>442</v>
      </c>
      <c r="GS700">
        <v>3.13602</v>
      </c>
      <c r="GT700">
        <v>2.68815</v>
      </c>
      <c r="GU700">
        <v>0.06753430000000001</v>
      </c>
      <c r="GV700">
        <v>0.0629537</v>
      </c>
      <c r="GW700">
        <v>0.104118</v>
      </c>
      <c r="GX700">
        <v>0.100879</v>
      </c>
      <c r="GY700">
        <v>29641.5</v>
      </c>
      <c r="GZ700">
        <v>29844.3</v>
      </c>
      <c r="HA700">
        <v>29548.8</v>
      </c>
      <c r="HB700">
        <v>29431.7</v>
      </c>
      <c r="HC700">
        <v>34970.9</v>
      </c>
      <c r="HD700">
        <v>35049.8</v>
      </c>
      <c r="HE700">
        <v>41577.4</v>
      </c>
      <c r="HF700">
        <v>41816.2</v>
      </c>
      <c r="HG700">
        <v>1.92673</v>
      </c>
      <c r="HH700">
        <v>1.8895</v>
      </c>
      <c r="HI700">
        <v>0.108883</v>
      </c>
      <c r="HJ700">
        <v>0</v>
      </c>
      <c r="HK700">
        <v>28.2292</v>
      </c>
      <c r="HL700">
        <v>999.9</v>
      </c>
      <c r="HM700">
        <v>54.3</v>
      </c>
      <c r="HN700">
        <v>31.1</v>
      </c>
      <c r="HO700">
        <v>27.1114</v>
      </c>
      <c r="HP700">
        <v>61.9361</v>
      </c>
      <c r="HQ700">
        <v>25.5088</v>
      </c>
      <c r="HR700">
        <v>1</v>
      </c>
      <c r="HS700">
        <v>0.06410059999999999</v>
      </c>
      <c r="HT700">
        <v>-0.78329</v>
      </c>
      <c r="HU700">
        <v>20.3391</v>
      </c>
      <c r="HV700">
        <v>5.214</v>
      </c>
      <c r="HW700">
        <v>12.0125</v>
      </c>
      <c r="HX700">
        <v>4.98725</v>
      </c>
      <c r="HY700">
        <v>3.28798</v>
      </c>
      <c r="HZ700">
        <v>9999</v>
      </c>
      <c r="IA700">
        <v>9999</v>
      </c>
      <c r="IB700">
        <v>9999</v>
      </c>
      <c r="IC700">
        <v>8.6</v>
      </c>
      <c r="ID700">
        <v>1.86753</v>
      </c>
      <c r="IE700">
        <v>1.86675</v>
      </c>
      <c r="IF700">
        <v>1.86601</v>
      </c>
      <c r="IG700">
        <v>1.866</v>
      </c>
      <c r="IH700">
        <v>1.86783</v>
      </c>
      <c r="II700">
        <v>1.87027</v>
      </c>
      <c r="IJ700">
        <v>1.86891</v>
      </c>
      <c r="IK700">
        <v>1.87042</v>
      </c>
      <c r="IL700">
        <v>0</v>
      </c>
      <c r="IM700">
        <v>0</v>
      </c>
      <c r="IN700">
        <v>0</v>
      </c>
      <c r="IO700">
        <v>0</v>
      </c>
      <c r="IP700" t="s">
        <v>443</v>
      </c>
      <c r="IQ700" t="s">
        <v>444</v>
      </c>
      <c r="IR700" t="s">
        <v>445</v>
      </c>
      <c r="IS700" t="s">
        <v>445</v>
      </c>
      <c r="IT700" t="s">
        <v>445</v>
      </c>
      <c r="IU700" t="s">
        <v>445</v>
      </c>
      <c r="IV700">
        <v>0</v>
      </c>
      <c r="IW700">
        <v>100</v>
      </c>
      <c r="IX700">
        <v>100</v>
      </c>
      <c r="IY700">
        <v>-0.245</v>
      </c>
      <c r="IZ700">
        <v>0.121</v>
      </c>
      <c r="JA700">
        <v>-0.08430758455233166</v>
      </c>
      <c r="JB700">
        <v>-0.0005046786976645747</v>
      </c>
      <c r="JC700">
        <v>-2.788243218172637E-07</v>
      </c>
      <c r="JD700">
        <v>-1.458253586176284E-11</v>
      </c>
      <c r="JE700">
        <v>-0.06436460862781151</v>
      </c>
      <c r="JF700">
        <v>-0.004978686969522418</v>
      </c>
      <c r="JG700">
        <v>0.0008967905392753483</v>
      </c>
      <c r="JH700">
        <v>-1.433903952826167E-05</v>
      </c>
      <c r="JI700">
        <v>4</v>
      </c>
      <c r="JJ700">
        <v>2332</v>
      </c>
      <c r="JK700">
        <v>1</v>
      </c>
      <c r="JL700">
        <v>26</v>
      </c>
      <c r="JM700">
        <v>193073.4</v>
      </c>
      <c r="JN700">
        <v>193073.5</v>
      </c>
      <c r="JO700">
        <v>0.673828</v>
      </c>
      <c r="JP700">
        <v>2.30347</v>
      </c>
      <c r="JQ700">
        <v>1.39648</v>
      </c>
      <c r="JR700">
        <v>2.34863</v>
      </c>
      <c r="JS700">
        <v>1.49536</v>
      </c>
      <c r="JT700">
        <v>2.58179</v>
      </c>
      <c r="JU700">
        <v>36.4814</v>
      </c>
      <c r="JV700">
        <v>24.0525</v>
      </c>
      <c r="JW700">
        <v>18</v>
      </c>
      <c r="JX700">
        <v>490.056</v>
      </c>
      <c r="JY700">
        <v>456.652</v>
      </c>
      <c r="JZ700">
        <v>28.5956</v>
      </c>
      <c r="KA700">
        <v>28.4317</v>
      </c>
      <c r="KB700">
        <v>30</v>
      </c>
      <c r="KC700">
        <v>28.352</v>
      </c>
      <c r="KD700">
        <v>28.2901</v>
      </c>
      <c r="KE700">
        <v>13.4401</v>
      </c>
      <c r="KF700">
        <v>24.4543</v>
      </c>
      <c r="KG700">
        <v>93.95310000000001</v>
      </c>
      <c r="KH700">
        <v>28.5958</v>
      </c>
      <c r="KI700">
        <v>232.455</v>
      </c>
      <c r="KJ700">
        <v>22.4688</v>
      </c>
      <c r="KK700">
        <v>100.984</v>
      </c>
      <c r="KL700">
        <v>100.552</v>
      </c>
    </row>
    <row r="701" spans="1:298">
      <c r="A701">
        <v>685</v>
      </c>
      <c r="B701">
        <v>1758831835</v>
      </c>
      <c r="C701">
        <v>18799.90000009537</v>
      </c>
      <c r="D701" t="s">
        <v>1821</v>
      </c>
      <c r="E701" t="s">
        <v>1822</v>
      </c>
      <c r="F701">
        <v>5</v>
      </c>
      <c r="G701" t="s">
        <v>1798</v>
      </c>
      <c r="H701" t="s">
        <v>437</v>
      </c>
      <c r="I701" t="s">
        <v>438</v>
      </c>
      <c r="J701">
        <v>1758831827.214286</v>
      </c>
      <c r="K701">
        <f>(L701)/1000</f>
        <v>0</v>
      </c>
      <c r="L701">
        <f>IF(DQ701, AO701, AI701)</f>
        <v>0</v>
      </c>
      <c r="M701">
        <f>IF(DQ701, AJ701, AH701)</f>
        <v>0</v>
      </c>
      <c r="N701">
        <f>DS701 - IF(AV701&gt;1, M701*DM701*100.0/(AX701), 0)</f>
        <v>0</v>
      </c>
      <c r="O701">
        <f>((U701-K701/2)*N701-M701)/(U701+K701/2)</f>
        <v>0</v>
      </c>
      <c r="P701">
        <f>O701*(DZ701+EA701)/1000.0</f>
        <v>0</v>
      </c>
      <c r="Q701">
        <f>(DS701 - IF(AV701&gt;1, M701*DM701*100.0/(AX701), 0))*(DZ701+EA701)/1000.0</f>
        <v>0</v>
      </c>
      <c r="R701">
        <f>2.0/((1/T701-1/S701)+SIGN(T701)*SQRT((1/T701-1/S701)*(1/T701-1/S701) + 4*DN701/((DN701+1)*(DN701+1))*(2*1/T701*1/S701-1/S701*1/S701)))</f>
        <v>0</v>
      </c>
      <c r="S701">
        <f>IF(LEFT(DO701,1)&lt;&gt;"0",IF(LEFT(DO701,1)="1",3.0,DP701),$D$5+$E$5*(EG701*DZ701/($K$5*1000))+$F$5*(EG701*DZ701/($K$5*1000))*MAX(MIN(DM701,$J$5),$I$5)*MAX(MIN(DM701,$J$5),$I$5)+$G$5*MAX(MIN(DM701,$J$5),$I$5)*(EG701*DZ701/($K$5*1000))+$H$5*(EG701*DZ701/($K$5*1000))*(EG701*DZ701/($K$5*1000)))</f>
        <v>0</v>
      </c>
      <c r="T701">
        <f>K701*(1000-(1000*0.61365*exp(17.502*X701/(240.97+X701))/(DZ701+EA701)+DU701)/2)/(1000*0.61365*exp(17.502*X701/(240.97+X701))/(DZ701+EA701)-DU701)</f>
        <v>0</v>
      </c>
      <c r="U701">
        <f>1/((DN701+1)/(R701/1.6)+1/(S701/1.37)) + DN701/((DN701+1)/(R701/1.6) + DN701/(S701/1.37))</f>
        <v>0</v>
      </c>
      <c r="V701">
        <f>(DI701*DL701)</f>
        <v>0</v>
      </c>
      <c r="W701">
        <f>(EB701+(V701+2*0.95*5.67E-8*(((EB701+$B$7)+273)^4-(EB701+273)^4)-44100*K701)/(1.84*29.3*S701+8*0.95*5.67E-8*(EB701+273)^3))</f>
        <v>0</v>
      </c>
      <c r="X701">
        <f>($C$7*EC701+$D$7*ED701+$E$7*W701)</f>
        <v>0</v>
      </c>
      <c r="Y701">
        <f>0.61365*exp(17.502*X701/(240.97+X701))</f>
        <v>0</v>
      </c>
      <c r="Z701">
        <f>(AA701/AB701*100)</f>
        <v>0</v>
      </c>
      <c r="AA701">
        <f>DU701*(DZ701+EA701)/1000</f>
        <v>0</v>
      </c>
      <c r="AB701">
        <f>0.61365*exp(17.502*EB701/(240.97+EB701))</f>
        <v>0</v>
      </c>
      <c r="AC701">
        <f>(Y701-DU701*(DZ701+EA701)/1000)</f>
        <v>0</v>
      </c>
      <c r="AD701">
        <f>(-K701*44100)</f>
        <v>0</v>
      </c>
      <c r="AE701">
        <f>2*29.3*S701*0.92*(EB701-X701)</f>
        <v>0</v>
      </c>
      <c r="AF701">
        <f>2*0.95*5.67E-8*(((EB701+$B$7)+273)^4-(X701+273)^4)</f>
        <v>0</v>
      </c>
      <c r="AG701">
        <f>V701+AF701+AD701+AE701</f>
        <v>0</v>
      </c>
      <c r="AH701">
        <f>DY701*AV701*(DT701-DS701*(1000-AV701*DV701)/(1000-AV701*DU701))/(100*DM701)</f>
        <v>0</v>
      </c>
      <c r="AI701">
        <f>1000*DY701*AV701*(DU701-DV701)/(100*DM701*(1000-AV701*DU701))</f>
        <v>0</v>
      </c>
      <c r="AJ701">
        <f>(AK701 - AL701 - DZ701*1E3/(8.314*(EB701+273.15)) * AN701/DY701 * AM701) * DY701/(100*DM701) * (1000 - DV701)/1000</f>
        <v>0</v>
      </c>
      <c r="AK701">
        <v>256.217390566314</v>
      </c>
      <c r="AL701">
        <v>267.2296242424242</v>
      </c>
      <c r="AM701">
        <v>-3.330852370328754</v>
      </c>
      <c r="AN701">
        <v>65.06539825400574</v>
      </c>
      <c r="AO701">
        <f>(AQ701 - AP701 + DZ701*1E3/(8.314*(EB701+273.15)) * AS701/DY701 * AR701) * DY701/(100*DM701) * 1000/(1000 - AQ701)</f>
        <v>0</v>
      </c>
      <c r="AP701">
        <v>22.50833125128304</v>
      </c>
      <c r="AQ701">
        <v>23.12435212121212</v>
      </c>
      <c r="AR701">
        <v>8.569502433951739E-06</v>
      </c>
      <c r="AS701">
        <v>107.8792153216024</v>
      </c>
      <c r="AT701">
        <v>0</v>
      </c>
      <c r="AU701">
        <v>0</v>
      </c>
      <c r="AV701">
        <f>IF(AT701*$H$13&gt;=AX701,1.0,(AX701/(AX701-AT701*$H$13)))</f>
        <v>0</v>
      </c>
      <c r="AW701">
        <f>(AV701-1)*100</f>
        <v>0</v>
      </c>
      <c r="AX701">
        <f>MAX(0,($B$13+$C$13*EG701)/(1+$D$13*EG701)*DZ701/(EB701+273)*$E$13)</f>
        <v>0</v>
      </c>
      <c r="AY701" t="s">
        <v>439</v>
      </c>
      <c r="AZ701" t="s">
        <v>439</v>
      </c>
      <c r="BA701">
        <v>0</v>
      </c>
      <c r="BB701">
        <v>0</v>
      </c>
      <c r="BC701">
        <f>1-BA701/BB701</f>
        <v>0</v>
      </c>
      <c r="BD701">
        <v>0</v>
      </c>
      <c r="BE701" t="s">
        <v>439</v>
      </c>
      <c r="BF701" t="s">
        <v>439</v>
      </c>
      <c r="BG701">
        <v>0</v>
      </c>
      <c r="BH701">
        <v>0</v>
      </c>
      <c r="BI701">
        <f>1-BG701/BH701</f>
        <v>0</v>
      </c>
      <c r="BJ701">
        <v>0.5</v>
      </c>
      <c r="BK701">
        <f>DJ701</f>
        <v>0</v>
      </c>
      <c r="BL701">
        <f>M701</f>
        <v>0</v>
      </c>
      <c r="BM701">
        <f>BI701*BJ701*BK701</f>
        <v>0</v>
      </c>
      <c r="BN701">
        <f>(BL701-BD701)/BK701</f>
        <v>0</v>
      </c>
      <c r="BO701">
        <f>(BB701-BH701)/BH701</f>
        <v>0</v>
      </c>
      <c r="BP701">
        <f>BA701/(BC701+BA701/BH701)</f>
        <v>0</v>
      </c>
      <c r="BQ701" t="s">
        <v>439</v>
      </c>
      <c r="BR701">
        <v>0</v>
      </c>
      <c r="BS701">
        <f>IF(BR701&lt;&gt;0, BR701, BP701)</f>
        <v>0</v>
      </c>
      <c r="BT701">
        <f>1-BS701/BH701</f>
        <v>0</v>
      </c>
      <c r="BU701">
        <f>(BH701-BG701)/(BH701-BS701)</f>
        <v>0</v>
      </c>
      <c r="BV701">
        <f>(BB701-BH701)/(BB701-BS701)</f>
        <v>0</v>
      </c>
      <c r="BW701">
        <f>(BH701-BG701)/(BH701-BA701)</f>
        <v>0</v>
      </c>
      <c r="BX701">
        <f>(BB701-BH701)/(BB701-BA701)</f>
        <v>0</v>
      </c>
      <c r="BY701">
        <f>(BU701*BS701/BG701)</f>
        <v>0</v>
      </c>
      <c r="BZ701">
        <f>(1-BY701)</f>
        <v>0</v>
      </c>
      <c r="DI701">
        <f>$B$11*EH701+$C$11*EI701+$F$11*ET701*(1-EW701)</f>
        <v>0</v>
      </c>
      <c r="DJ701">
        <f>DI701*DK701</f>
        <v>0</v>
      </c>
      <c r="DK701">
        <f>($B$11*$D$9+$C$11*$D$9+$F$11*((FG701+EY701)/MAX(FG701+EY701+FH701, 0.1)*$I$9+FH701/MAX(FG701+EY701+FH701, 0.1)*$J$9))/($B$11+$C$11+$F$11)</f>
        <v>0</v>
      </c>
      <c r="DL701">
        <f>($B$11*$K$9+$C$11*$K$9+$F$11*((FG701+EY701)/MAX(FG701+EY701+FH701, 0.1)*$P$9+FH701/MAX(FG701+EY701+FH701, 0.1)*$Q$9))/($B$11+$C$11+$F$11)</f>
        <v>0</v>
      </c>
      <c r="DM701">
        <v>1.65</v>
      </c>
      <c r="DN701">
        <v>0.5</v>
      </c>
      <c r="DO701" t="s">
        <v>440</v>
      </c>
      <c r="DP701">
        <v>2</v>
      </c>
      <c r="DQ701" t="b">
        <v>1</v>
      </c>
      <c r="DR701">
        <v>1758831827.214286</v>
      </c>
      <c r="DS701">
        <v>284.9187857142857</v>
      </c>
      <c r="DT701">
        <v>265.8748928571429</v>
      </c>
      <c r="DU701">
        <v>23.11905357142857</v>
      </c>
      <c r="DV701">
        <v>22.50685357142857</v>
      </c>
      <c r="DW701">
        <v>285.1700714285714</v>
      </c>
      <c r="DX701">
        <v>22.99801785714285</v>
      </c>
      <c r="DY701">
        <v>500.0126785714286</v>
      </c>
      <c r="DZ701">
        <v>90.87477142857142</v>
      </c>
      <c r="EA701">
        <v>0.02818425714285714</v>
      </c>
      <c r="EB701">
        <v>29.73705357142857</v>
      </c>
      <c r="EC701">
        <v>29.99658571428571</v>
      </c>
      <c r="ED701">
        <v>999.9000000000002</v>
      </c>
      <c r="EE701">
        <v>0</v>
      </c>
      <c r="EF701">
        <v>0</v>
      </c>
      <c r="EG701">
        <v>10004.92035714286</v>
      </c>
      <c r="EH701">
        <v>0</v>
      </c>
      <c r="EI701">
        <v>11.635</v>
      </c>
      <c r="EJ701">
        <v>19.04380357142857</v>
      </c>
      <c r="EK701">
        <v>291.6617142857143</v>
      </c>
      <c r="EL701">
        <v>271.9968214285714</v>
      </c>
      <c r="EM701">
        <v>0.6121980357142858</v>
      </c>
      <c r="EN701">
        <v>265.8748928571429</v>
      </c>
      <c r="EO701">
        <v>22.50685357142857</v>
      </c>
      <c r="EP701">
        <v>2.100937857142857</v>
      </c>
      <c r="EQ701">
        <v>2.045304642857143</v>
      </c>
      <c r="ER701">
        <v>18.22628928571429</v>
      </c>
      <c r="ES701">
        <v>17.79949642857143</v>
      </c>
      <c r="ET701">
        <v>1999.991785714286</v>
      </c>
      <c r="EU701">
        <v>0.9799996785714286</v>
      </c>
      <c r="EV701">
        <v>0.02000005714285715</v>
      </c>
      <c r="EW701">
        <v>0</v>
      </c>
      <c r="EX701">
        <v>182.2986428571429</v>
      </c>
      <c r="EY701">
        <v>5.00097</v>
      </c>
      <c r="EZ701">
        <v>3752.194285714285</v>
      </c>
      <c r="FA701">
        <v>16707.51785714285</v>
      </c>
      <c r="FB701">
        <v>40.375</v>
      </c>
      <c r="FC701">
        <v>40.68699999999999</v>
      </c>
      <c r="FD701">
        <v>40.29207142857143</v>
      </c>
      <c r="FE701">
        <v>40.31199999999999</v>
      </c>
      <c r="FF701">
        <v>40.93699999999999</v>
      </c>
      <c r="FG701">
        <v>1955.087857142857</v>
      </c>
      <c r="FH701">
        <v>39.90392857142858</v>
      </c>
      <c r="FI701">
        <v>0</v>
      </c>
      <c r="FJ701">
        <v>1758831836.4</v>
      </c>
      <c r="FK701">
        <v>0</v>
      </c>
      <c r="FL701">
        <v>182.204</v>
      </c>
      <c r="FM701">
        <v>-12.45799998329821</v>
      </c>
      <c r="FN701">
        <v>-245.9676919341984</v>
      </c>
      <c r="FO701">
        <v>3749.832</v>
      </c>
      <c r="FP701">
        <v>15</v>
      </c>
      <c r="FQ701">
        <v>0</v>
      </c>
      <c r="FR701" t="s">
        <v>441</v>
      </c>
      <c r="FS701">
        <v>1747247426.5</v>
      </c>
      <c r="FT701">
        <v>1747247420.5</v>
      </c>
      <c r="FU701">
        <v>0</v>
      </c>
      <c r="FV701">
        <v>1.027</v>
      </c>
      <c r="FW701">
        <v>0.031</v>
      </c>
      <c r="FX701">
        <v>0.02</v>
      </c>
      <c r="FY701">
        <v>0.05</v>
      </c>
      <c r="FZ701">
        <v>420</v>
      </c>
      <c r="GA701">
        <v>16</v>
      </c>
      <c r="GB701">
        <v>0.01</v>
      </c>
      <c r="GC701">
        <v>0.1</v>
      </c>
      <c r="GD701">
        <v>18.913855</v>
      </c>
      <c r="GE701">
        <v>2.899436397748525</v>
      </c>
      <c r="GF701">
        <v>0.3481094317524305</v>
      </c>
      <c r="GG701">
        <v>0</v>
      </c>
      <c r="GH701">
        <v>182.7772352941176</v>
      </c>
      <c r="GI701">
        <v>-10.7870129878112</v>
      </c>
      <c r="GJ701">
        <v>1.079730632497905</v>
      </c>
      <c r="GK701">
        <v>-1</v>
      </c>
      <c r="GL701">
        <v>0.611559875</v>
      </c>
      <c r="GM701">
        <v>0.01645770731707247</v>
      </c>
      <c r="GN701">
        <v>0.001824424048672618</v>
      </c>
      <c r="GO701">
        <v>1</v>
      </c>
      <c r="GP701">
        <v>1</v>
      </c>
      <c r="GQ701">
        <v>2</v>
      </c>
      <c r="GR701" t="s">
        <v>442</v>
      </c>
      <c r="GS701">
        <v>3.13608</v>
      </c>
      <c r="GT701">
        <v>2.68856</v>
      </c>
      <c r="GU701">
        <v>0.06414889999999999</v>
      </c>
      <c r="GV701">
        <v>0.0593783</v>
      </c>
      <c r="GW701">
        <v>0.104132</v>
      </c>
      <c r="GX701">
        <v>0.100885</v>
      </c>
      <c r="GY701">
        <v>29748.9</v>
      </c>
      <c r="GZ701">
        <v>29957.7</v>
      </c>
      <c r="HA701">
        <v>29548.6</v>
      </c>
      <c r="HB701">
        <v>29431.3</v>
      </c>
      <c r="HC701">
        <v>34970</v>
      </c>
      <c r="HD701">
        <v>35049.2</v>
      </c>
      <c r="HE701">
        <v>41577</v>
      </c>
      <c r="HF701">
        <v>41815.9</v>
      </c>
      <c r="HG701">
        <v>1.92673</v>
      </c>
      <c r="HH701">
        <v>1.8897</v>
      </c>
      <c r="HI701">
        <v>0.108838</v>
      </c>
      <c r="HJ701">
        <v>0</v>
      </c>
      <c r="HK701">
        <v>28.2303</v>
      </c>
      <c r="HL701">
        <v>999.9</v>
      </c>
      <c r="HM701">
        <v>54.3</v>
      </c>
      <c r="HN701">
        <v>31.1</v>
      </c>
      <c r="HO701">
        <v>27.1114</v>
      </c>
      <c r="HP701">
        <v>61.9461</v>
      </c>
      <c r="HQ701">
        <v>25.6611</v>
      </c>
      <c r="HR701">
        <v>1</v>
      </c>
      <c r="HS701">
        <v>0.0640854</v>
      </c>
      <c r="HT701">
        <v>-0.767078</v>
      </c>
      <c r="HU701">
        <v>20.3393</v>
      </c>
      <c r="HV701">
        <v>5.21489</v>
      </c>
      <c r="HW701">
        <v>12.0126</v>
      </c>
      <c r="HX701">
        <v>4.98795</v>
      </c>
      <c r="HY701">
        <v>3.28798</v>
      </c>
      <c r="HZ701">
        <v>9999</v>
      </c>
      <c r="IA701">
        <v>9999</v>
      </c>
      <c r="IB701">
        <v>9999</v>
      </c>
      <c r="IC701">
        <v>8.6</v>
      </c>
      <c r="ID701">
        <v>1.86755</v>
      </c>
      <c r="IE701">
        <v>1.86674</v>
      </c>
      <c r="IF701">
        <v>1.86603</v>
      </c>
      <c r="IG701">
        <v>1.866</v>
      </c>
      <c r="IH701">
        <v>1.86783</v>
      </c>
      <c r="II701">
        <v>1.87027</v>
      </c>
      <c r="IJ701">
        <v>1.86893</v>
      </c>
      <c r="IK701">
        <v>1.87042</v>
      </c>
      <c r="IL701">
        <v>0</v>
      </c>
      <c r="IM701">
        <v>0</v>
      </c>
      <c r="IN701">
        <v>0</v>
      </c>
      <c r="IO701">
        <v>0</v>
      </c>
      <c r="IP701" t="s">
        <v>443</v>
      </c>
      <c r="IQ701" t="s">
        <v>444</v>
      </c>
      <c r="IR701" t="s">
        <v>445</v>
      </c>
      <c r="IS701" t="s">
        <v>445</v>
      </c>
      <c r="IT701" t="s">
        <v>445</v>
      </c>
      <c r="IU701" t="s">
        <v>445</v>
      </c>
      <c r="IV701">
        <v>0</v>
      </c>
      <c r="IW701">
        <v>100</v>
      </c>
      <c r="IX701">
        <v>100</v>
      </c>
      <c r="IY701">
        <v>-0.234</v>
      </c>
      <c r="IZ701">
        <v>0.1211</v>
      </c>
      <c r="JA701">
        <v>-0.08430758455233166</v>
      </c>
      <c r="JB701">
        <v>-0.0005046786976645747</v>
      </c>
      <c r="JC701">
        <v>-2.788243218172637E-07</v>
      </c>
      <c r="JD701">
        <v>-1.458253586176284E-11</v>
      </c>
      <c r="JE701">
        <v>-0.06436460862781151</v>
      </c>
      <c r="JF701">
        <v>-0.004978686969522418</v>
      </c>
      <c r="JG701">
        <v>0.0008967905392753483</v>
      </c>
      <c r="JH701">
        <v>-1.433903952826167E-05</v>
      </c>
      <c r="JI701">
        <v>4</v>
      </c>
      <c r="JJ701">
        <v>2332</v>
      </c>
      <c r="JK701">
        <v>1</v>
      </c>
      <c r="JL701">
        <v>26</v>
      </c>
      <c r="JM701">
        <v>193073.5</v>
      </c>
      <c r="JN701">
        <v>193073.6</v>
      </c>
      <c r="JO701">
        <v>0.639648</v>
      </c>
      <c r="JP701">
        <v>2.29248</v>
      </c>
      <c r="JQ701">
        <v>1.39648</v>
      </c>
      <c r="JR701">
        <v>2.34375</v>
      </c>
      <c r="JS701">
        <v>1.49536</v>
      </c>
      <c r="JT701">
        <v>2.71973</v>
      </c>
      <c r="JU701">
        <v>36.4814</v>
      </c>
      <c r="JV701">
        <v>24.07</v>
      </c>
      <c r="JW701">
        <v>18</v>
      </c>
      <c r="JX701">
        <v>490.032</v>
      </c>
      <c r="JY701">
        <v>456.759</v>
      </c>
      <c r="JZ701">
        <v>28.5989</v>
      </c>
      <c r="KA701">
        <v>28.4303</v>
      </c>
      <c r="KB701">
        <v>30</v>
      </c>
      <c r="KC701">
        <v>28.3492</v>
      </c>
      <c r="KD701">
        <v>28.2877</v>
      </c>
      <c r="KE701">
        <v>12.7611</v>
      </c>
      <c r="KF701">
        <v>24.4543</v>
      </c>
      <c r="KG701">
        <v>93.95310000000001</v>
      </c>
      <c r="KH701">
        <v>28.5962</v>
      </c>
      <c r="KI701">
        <v>219.074</v>
      </c>
      <c r="KJ701">
        <v>22.4572</v>
      </c>
      <c r="KK701">
        <v>100.983</v>
      </c>
      <c r="KL701">
        <v>100.551</v>
      </c>
    </row>
    <row r="702" spans="1:298">
      <c r="A702">
        <v>686</v>
      </c>
      <c r="B702">
        <v>1758831840</v>
      </c>
      <c r="C702">
        <v>18804.90000009537</v>
      </c>
      <c r="D702" t="s">
        <v>1823</v>
      </c>
      <c r="E702" t="s">
        <v>1824</v>
      </c>
      <c r="F702">
        <v>5</v>
      </c>
      <c r="G702" t="s">
        <v>1798</v>
      </c>
      <c r="H702" t="s">
        <v>437</v>
      </c>
      <c r="I702" t="s">
        <v>438</v>
      </c>
      <c r="J702">
        <v>1758831832.5</v>
      </c>
      <c r="K702">
        <f>(L702)/1000</f>
        <v>0</v>
      </c>
      <c r="L702">
        <f>IF(DQ702, AO702, AI702)</f>
        <v>0</v>
      </c>
      <c r="M702">
        <f>IF(DQ702, AJ702, AH702)</f>
        <v>0</v>
      </c>
      <c r="N702">
        <f>DS702 - IF(AV702&gt;1, M702*DM702*100.0/(AX702), 0)</f>
        <v>0</v>
      </c>
      <c r="O702">
        <f>((U702-K702/2)*N702-M702)/(U702+K702/2)</f>
        <v>0</v>
      </c>
      <c r="P702">
        <f>O702*(DZ702+EA702)/1000.0</f>
        <v>0</v>
      </c>
      <c r="Q702">
        <f>(DS702 - IF(AV702&gt;1, M702*DM702*100.0/(AX702), 0))*(DZ702+EA702)/1000.0</f>
        <v>0</v>
      </c>
      <c r="R702">
        <f>2.0/((1/T702-1/S702)+SIGN(T702)*SQRT((1/T702-1/S702)*(1/T702-1/S702) + 4*DN702/((DN702+1)*(DN702+1))*(2*1/T702*1/S702-1/S702*1/S702)))</f>
        <v>0</v>
      </c>
      <c r="S702">
        <f>IF(LEFT(DO702,1)&lt;&gt;"0",IF(LEFT(DO702,1)="1",3.0,DP702),$D$5+$E$5*(EG702*DZ702/($K$5*1000))+$F$5*(EG702*DZ702/($K$5*1000))*MAX(MIN(DM702,$J$5),$I$5)*MAX(MIN(DM702,$J$5),$I$5)+$G$5*MAX(MIN(DM702,$J$5),$I$5)*(EG702*DZ702/($K$5*1000))+$H$5*(EG702*DZ702/($K$5*1000))*(EG702*DZ702/($K$5*1000)))</f>
        <v>0</v>
      </c>
      <c r="T702">
        <f>K702*(1000-(1000*0.61365*exp(17.502*X702/(240.97+X702))/(DZ702+EA702)+DU702)/2)/(1000*0.61365*exp(17.502*X702/(240.97+X702))/(DZ702+EA702)-DU702)</f>
        <v>0</v>
      </c>
      <c r="U702">
        <f>1/((DN702+1)/(R702/1.6)+1/(S702/1.37)) + DN702/((DN702+1)/(R702/1.6) + DN702/(S702/1.37))</f>
        <v>0</v>
      </c>
      <c r="V702">
        <f>(DI702*DL702)</f>
        <v>0</v>
      </c>
      <c r="W702">
        <f>(EB702+(V702+2*0.95*5.67E-8*(((EB702+$B$7)+273)^4-(EB702+273)^4)-44100*K702)/(1.84*29.3*S702+8*0.95*5.67E-8*(EB702+273)^3))</f>
        <v>0</v>
      </c>
      <c r="X702">
        <f>($C$7*EC702+$D$7*ED702+$E$7*W702)</f>
        <v>0</v>
      </c>
      <c r="Y702">
        <f>0.61365*exp(17.502*X702/(240.97+X702))</f>
        <v>0</v>
      </c>
      <c r="Z702">
        <f>(AA702/AB702*100)</f>
        <v>0</v>
      </c>
      <c r="AA702">
        <f>DU702*(DZ702+EA702)/1000</f>
        <v>0</v>
      </c>
      <c r="AB702">
        <f>0.61365*exp(17.502*EB702/(240.97+EB702))</f>
        <v>0</v>
      </c>
      <c r="AC702">
        <f>(Y702-DU702*(DZ702+EA702)/1000)</f>
        <v>0</v>
      </c>
      <c r="AD702">
        <f>(-K702*44100)</f>
        <v>0</v>
      </c>
      <c r="AE702">
        <f>2*29.3*S702*0.92*(EB702-X702)</f>
        <v>0</v>
      </c>
      <c r="AF702">
        <f>2*0.95*5.67E-8*(((EB702+$B$7)+273)^4-(X702+273)^4)</f>
        <v>0</v>
      </c>
      <c r="AG702">
        <f>V702+AF702+AD702+AE702</f>
        <v>0</v>
      </c>
      <c r="AH702">
        <f>DY702*AV702*(DT702-DS702*(1000-AV702*DV702)/(1000-AV702*DU702))/(100*DM702)</f>
        <v>0</v>
      </c>
      <c r="AI702">
        <f>1000*DY702*AV702*(DU702-DV702)/(100*DM702*(1000-AV702*DU702))</f>
        <v>0</v>
      </c>
      <c r="AJ702">
        <f>(AK702 - AL702 - DZ702*1E3/(8.314*(EB702+273.15)) * AN702/DY702 * AM702) * DY702/(100*DM702) * (1000 - DV702)/1000</f>
        <v>0</v>
      </c>
      <c r="AK702">
        <v>238.7272663644693</v>
      </c>
      <c r="AL702">
        <v>250.2073575757575</v>
      </c>
      <c r="AM702">
        <v>-3.406135366681894</v>
      </c>
      <c r="AN702">
        <v>65.06539825400574</v>
      </c>
      <c r="AO702">
        <f>(AQ702 - AP702 + DZ702*1E3/(8.314*(EB702+273.15)) * AS702/DY702 * AR702) * DY702/(100*DM702) * 1000/(1000 - AQ702)</f>
        <v>0</v>
      </c>
      <c r="AP702">
        <v>22.51050193133283</v>
      </c>
      <c r="AQ702">
        <v>23.12389030303029</v>
      </c>
      <c r="AR702">
        <v>-3.14133813922031E-06</v>
      </c>
      <c r="AS702">
        <v>107.8792153216024</v>
      </c>
      <c r="AT702">
        <v>0</v>
      </c>
      <c r="AU702">
        <v>0</v>
      </c>
      <c r="AV702">
        <f>IF(AT702*$H$13&gt;=AX702,1.0,(AX702/(AX702-AT702*$H$13)))</f>
        <v>0</v>
      </c>
      <c r="AW702">
        <f>(AV702-1)*100</f>
        <v>0</v>
      </c>
      <c r="AX702">
        <f>MAX(0,($B$13+$C$13*EG702)/(1+$D$13*EG702)*DZ702/(EB702+273)*$E$13)</f>
        <v>0</v>
      </c>
      <c r="AY702" t="s">
        <v>439</v>
      </c>
      <c r="AZ702" t="s">
        <v>439</v>
      </c>
      <c r="BA702">
        <v>0</v>
      </c>
      <c r="BB702">
        <v>0</v>
      </c>
      <c r="BC702">
        <f>1-BA702/BB702</f>
        <v>0</v>
      </c>
      <c r="BD702">
        <v>0</v>
      </c>
      <c r="BE702" t="s">
        <v>439</v>
      </c>
      <c r="BF702" t="s">
        <v>439</v>
      </c>
      <c r="BG702">
        <v>0</v>
      </c>
      <c r="BH702">
        <v>0</v>
      </c>
      <c r="BI702">
        <f>1-BG702/BH702</f>
        <v>0</v>
      </c>
      <c r="BJ702">
        <v>0.5</v>
      </c>
      <c r="BK702">
        <f>DJ702</f>
        <v>0</v>
      </c>
      <c r="BL702">
        <f>M702</f>
        <v>0</v>
      </c>
      <c r="BM702">
        <f>BI702*BJ702*BK702</f>
        <v>0</v>
      </c>
      <c r="BN702">
        <f>(BL702-BD702)/BK702</f>
        <v>0</v>
      </c>
      <c r="BO702">
        <f>(BB702-BH702)/BH702</f>
        <v>0</v>
      </c>
      <c r="BP702">
        <f>BA702/(BC702+BA702/BH702)</f>
        <v>0</v>
      </c>
      <c r="BQ702" t="s">
        <v>439</v>
      </c>
      <c r="BR702">
        <v>0</v>
      </c>
      <c r="BS702">
        <f>IF(BR702&lt;&gt;0, BR702, BP702)</f>
        <v>0</v>
      </c>
      <c r="BT702">
        <f>1-BS702/BH702</f>
        <v>0</v>
      </c>
      <c r="BU702">
        <f>(BH702-BG702)/(BH702-BS702)</f>
        <v>0</v>
      </c>
      <c r="BV702">
        <f>(BB702-BH702)/(BB702-BS702)</f>
        <v>0</v>
      </c>
      <c r="BW702">
        <f>(BH702-BG702)/(BH702-BA702)</f>
        <v>0</v>
      </c>
      <c r="BX702">
        <f>(BB702-BH702)/(BB702-BA702)</f>
        <v>0</v>
      </c>
      <c r="BY702">
        <f>(BU702*BS702/BG702)</f>
        <v>0</v>
      </c>
      <c r="BZ702">
        <f>(1-BY702)</f>
        <v>0</v>
      </c>
      <c r="DI702">
        <f>$B$11*EH702+$C$11*EI702+$F$11*ET702*(1-EW702)</f>
        <v>0</v>
      </c>
      <c r="DJ702">
        <f>DI702*DK702</f>
        <v>0</v>
      </c>
      <c r="DK702">
        <f>($B$11*$D$9+$C$11*$D$9+$F$11*((FG702+EY702)/MAX(FG702+EY702+FH702, 0.1)*$I$9+FH702/MAX(FG702+EY702+FH702, 0.1)*$J$9))/($B$11+$C$11+$F$11)</f>
        <v>0</v>
      </c>
      <c r="DL702">
        <f>($B$11*$K$9+$C$11*$K$9+$F$11*((FG702+EY702)/MAX(FG702+EY702+FH702, 0.1)*$P$9+FH702/MAX(FG702+EY702+FH702, 0.1)*$Q$9))/($B$11+$C$11+$F$11)</f>
        <v>0</v>
      </c>
      <c r="DM702">
        <v>1.65</v>
      </c>
      <c r="DN702">
        <v>0.5</v>
      </c>
      <c r="DO702" t="s">
        <v>440</v>
      </c>
      <c r="DP702">
        <v>2</v>
      </c>
      <c r="DQ702" t="b">
        <v>1</v>
      </c>
      <c r="DR702">
        <v>1758831832.5</v>
      </c>
      <c r="DS702">
        <v>267.5276296296296</v>
      </c>
      <c r="DT702">
        <v>248.2076296296297</v>
      </c>
      <c r="DU702">
        <v>23.12194814814815</v>
      </c>
      <c r="DV702">
        <v>22.50848518518518</v>
      </c>
      <c r="DW702">
        <v>267.7673333333333</v>
      </c>
      <c r="DX702">
        <v>23.00087777777778</v>
      </c>
      <c r="DY702">
        <v>499.9903333333333</v>
      </c>
      <c r="DZ702">
        <v>90.87496296296297</v>
      </c>
      <c r="EA702">
        <v>0.02821061851851852</v>
      </c>
      <c r="EB702">
        <v>29.74237407407408</v>
      </c>
      <c r="EC702">
        <v>29.99915185185185</v>
      </c>
      <c r="ED702">
        <v>999.9000000000001</v>
      </c>
      <c r="EE702">
        <v>0</v>
      </c>
      <c r="EF702">
        <v>0</v>
      </c>
      <c r="EG702">
        <v>10001.96925925926</v>
      </c>
      <c r="EH702">
        <v>0</v>
      </c>
      <c r="EI702">
        <v>11.635</v>
      </c>
      <c r="EJ702">
        <v>19.31986666666667</v>
      </c>
      <c r="EK702">
        <v>273.8597777777778</v>
      </c>
      <c r="EL702">
        <v>253.9231111111112</v>
      </c>
      <c r="EM702">
        <v>0.6134545555555556</v>
      </c>
      <c r="EN702">
        <v>248.2076296296297</v>
      </c>
      <c r="EO702">
        <v>22.50848518518518</v>
      </c>
      <c r="EP702">
        <v>2.101205555555556</v>
      </c>
      <c r="EQ702">
        <v>2.045457777777778</v>
      </c>
      <c r="ER702">
        <v>18.22831851851852</v>
      </c>
      <c r="ES702">
        <v>17.80067777777778</v>
      </c>
      <c r="ET702">
        <v>2000.005185185185</v>
      </c>
      <c r="EU702">
        <v>0.9800007037037036</v>
      </c>
      <c r="EV702">
        <v>0.01999901481481482</v>
      </c>
      <c r="EW702">
        <v>0</v>
      </c>
      <c r="EX702">
        <v>181.1096666666666</v>
      </c>
      <c r="EY702">
        <v>5.00097</v>
      </c>
      <c r="EZ702">
        <v>3729.383703703704</v>
      </c>
      <c r="FA702">
        <v>16707.62592592592</v>
      </c>
      <c r="FB702">
        <v>40.375</v>
      </c>
      <c r="FC702">
        <v>40.68699999999999</v>
      </c>
      <c r="FD702">
        <v>40.28903703703703</v>
      </c>
      <c r="FE702">
        <v>40.31199999999999</v>
      </c>
      <c r="FF702">
        <v>40.93699999999999</v>
      </c>
      <c r="FG702">
        <v>1955.102962962963</v>
      </c>
      <c r="FH702">
        <v>39.90222222222223</v>
      </c>
      <c r="FI702">
        <v>0</v>
      </c>
      <c r="FJ702">
        <v>1758831841.2</v>
      </c>
      <c r="FK702">
        <v>0</v>
      </c>
      <c r="FL702">
        <v>181.0786</v>
      </c>
      <c r="FM702">
        <v>-15.41853846910688</v>
      </c>
      <c r="FN702">
        <v>-277.0738461381321</v>
      </c>
      <c r="FO702">
        <v>3728.8816</v>
      </c>
      <c r="FP702">
        <v>15</v>
      </c>
      <c r="FQ702">
        <v>0</v>
      </c>
      <c r="FR702" t="s">
        <v>441</v>
      </c>
      <c r="FS702">
        <v>1747247426.5</v>
      </c>
      <c r="FT702">
        <v>1747247420.5</v>
      </c>
      <c r="FU702">
        <v>0</v>
      </c>
      <c r="FV702">
        <v>1.027</v>
      </c>
      <c r="FW702">
        <v>0.031</v>
      </c>
      <c r="FX702">
        <v>0.02</v>
      </c>
      <c r="FY702">
        <v>0.05</v>
      </c>
      <c r="FZ702">
        <v>420</v>
      </c>
      <c r="GA702">
        <v>16</v>
      </c>
      <c r="GB702">
        <v>0.01</v>
      </c>
      <c r="GC702">
        <v>0.1</v>
      </c>
      <c r="GD702">
        <v>19.1822375</v>
      </c>
      <c r="GE702">
        <v>2.872819136960592</v>
      </c>
      <c r="GF702">
        <v>0.349650508856701</v>
      </c>
      <c r="GG702">
        <v>0</v>
      </c>
      <c r="GH702">
        <v>181.6538235294117</v>
      </c>
      <c r="GI702">
        <v>-13.7929106278039</v>
      </c>
      <c r="GJ702">
        <v>1.377279361439199</v>
      </c>
      <c r="GK702">
        <v>-1</v>
      </c>
      <c r="GL702">
        <v>0.612832925</v>
      </c>
      <c r="GM702">
        <v>0.01591696435272025</v>
      </c>
      <c r="GN702">
        <v>0.001949334263120354</v>
      </c>
      <c r="GO702">
        <v>1</v>
      </c>
      <c r="GP702">
        <v>1</v>
      </c>
      <c r="GQ702">
        <v>2</v>
      </c>
      <c r="GR702" t="s">
        <v>442</v>
      </c>
      <c r="GS702">
        <v>3.13611</v>
      </c>
      <c r="GT702">
        <v>2.68871</v>
      </c>
      <c r="GU702">
        <v>0.0606267</v>
      </c>
      <c r="GV702">
        <v>0.0558612</v>
      </c>
      <c r="GW702">
        <v>0.104139</v>
      </c>
      <c r="GX702">
        <v>0.100893</v>
      </c>
      <c r="GY702">
        <v>29861.3</v>
      </c>
      <c r="GZ702">
        <v>30070.1</v>
      </c>
      <c r="HA702">
        <v>29549.1</v>
      </c>
      <c r="HB702">
        <v>29431.6</v>
      </c>
      <c r="HC702">
        <v>34970.4</v>
      </c>
      <c r="HD702">
        <v>35049.2</v>
      </c>
      <c r="HE702">
        <v>41578</v>
      </c>
      <c r="HF702">
        <v>41816.4</v>
      </c>
      <c r="HG702">
        <v>1.92663</v>
      </c>
      <c r="HH702">
        <v>1.88927</v>
      </c>
      <c r="HI702">
        <v>0.10892</v>
      </c>
      <c r="HJ702">
        <v>0</v>
      </c>
      <c r="HK702">
        <v>28.2327</v>
      </c>
      <c r="HL702">
        <v>999.9</v>
      </c>
      <c r="HM702">
        <v>54.3</v>
      </c>
      <c r="HN702">
        <v>31.1</v>
      </c>
      <c r="HO702">
        <v>27.1101</v>
      </c>
      <c r="HP702">
        <v>61.3561</v>
      </c>
      <c r="HQ702">
        <v>25.5729</v>
      </c>
      <c r="HR702">
        <v>1</v>
      </c>
      <c r="HS702">
        <v>0.0640346</v>
      </c>
      <c r="HT702">
        <v>-0.1486</v>
      </c>
      <c r="HU702">
        <v>20.3403</v>
      </c>
      <c r="HV702">
        <v>5.21474</v>
      </c>
      <c r="HW702">
        <v>12.0132</v>
      </c>
      <c r="HX702">
        <v>4.9875</v>
      </c>
      <c r="HY702">
        <v>3.2881</v>
      </c>
      <c r="HZ702">
        <v>9999</v>
      </c>
      <c r="IA702">
        <v>9999</v>
      </c>
      <c r="IB702">
        <v>9999</v>
      </c>
      <c r="IC702">
        <v>8.6</v>
      </c>
      <c r="ID702">
        <v>1.86754</v>
      </c>
      <c r="IE702">
        <v>1.86674</v>
      </c>
      <c r="IF702">
        <v>1.86608</v>
      </c>
      <c r="IG702">
        <v>1.866</v>
      </c>
      <c r="IH702">
        <v>1.86783</v>
      </c>
      <c r="II702">
        <v>1.87027</v>
      </c>
      <c r="IJ702">
        <v>1.86892</v>
      </c>
      <c r="IK702">
        <v>1.87042</v>
      </c>
      <c r="IL702">
        <v>0</v>
      </c>
      <c r="IM702">
        <v>0</v>
      </c>
      <c r="IN702">
        <v>0</v>
      </c>
      <c r="IO702">
        <v>0</v>
      </c>
      <c r="IP702" t="s">
        <v>443</v>
      </c>
      <c r="IQ702" t="s">
        <v>444</v>
      </c>
      <c r="IR702" t="s">
        <v>445</v>
      </c>
      <c r="IS702" t="s">
        <v>445</v>
      </c>
      <c r="IT702" t="s">
        <v>445</v>
      </c>
      <c r="IU702" t="s">
        <v>445</v>
      </c>
      <c r="IV702">
        <v>0</v>
      </c>
      <c r="IW702">
        <v>100</v>
      </c>
      <c r="IX702">
        <v>100</v>
      </c>
      <c r="IY702">
        <v>-0.224</v>
      </c>
      <c r="IZ702">
        <v>0.1211</v>
      </c>
      <c r="JA702">
        <v>-0.08430758455233166</v>
      </c>
      <c r="JB702">
        <v>-0.0005046786976645747</v>
      </c>
      <c r="JC702">
        <v>-2.788243218172637E-07</v>
      </c>
      <c r="JD702">
        <v>-1.458253586176284E-11</v>
      </c>
      <c r="JE702">
        <v>-0.06436460862781151</v>
      </c>
      <c r="JF702">
        <v>-0.004978686969522418</v>
      </c>
      <c r="JG702">
        <v>0.0008967905392753483</v>
      </c>
      <c r="JH702">
        <v>-1.433903952826167E-05</v>
      </c>
      <c r="JI702">
        <v>4</v>
      </c>
      <c r="JJ702">
        <v>2332</v>
      </c>
      <c r="JK702">
        <v>1</v>
      </c>
      <c r="JL702">
        <v>26</v>
      </c>
      <c r="JM702">
        <v>193073.6</v>
      </c>
      <c r="JN702">
        <v>193073.7</v>
      </c>
      <c r="JO702">
        <v>0.603027</v>
      </c>
      <c r="JP702">
        <v>2.31445</v>
      </c>
      <c r="JQ702">
        <v>1.39771</v>
      </c>
      <c r="JR702">
        <v>2.35352</v>
      </c>
      <c r="JS702">
        <v>1.49536</v>
      </c>
      <c r="JT702">
        <v>2.66602</v>
      </c>
      <c r="JU702">
        <v>36.4814</v>
      </c>
      <c r="JV702">
        <v>24.0525</v>
      </c>
      <c r="JW702">
        <v>18</v>
      </c>
      <c r="JX702">
        <v>489.949</v>
      </c>
      <c r="JY702">
        <v>456.469</v>
      </c>
      <c r="JZ702">
        <v>28.5612</v>
      </c>
      <c r="KA702">
        <v>28.4291</v>
      </c>
      <c r="KB702">
        <v>29.9999</v>
      </c>
      <c r="KC702">
        <v>28.3467</v>
      </c>
      <c r="KD702">
        <v>28.2848</v>
      </c>
      <c r="KE702">
        <v>12.0046</v>
      </c>
      <c r="KF702">
        <v>24.4543</v>
      </c>
      <c r="KG702">
        <v>93.95310000000001</v>
      </c>
      <c r="KH702">
        <v>28.4145</v>
      </c>
      <c r="KI702">
        <v>198.968</v>
      </c>
      <c r="KJ702">
        <v>22.4477</v>
      </c>
      <c r="KK702">
        <v>100.985</v>
      </c>
      <c r="KL702">
        <v>100.552</v>
      </c>
    </row>
    <row r="703" spans="1:298">
      <c r="A703">
        <v>687</v>
      </c>
      <c r="B703">
        <v>1758831845</v>
      </c>
      <c r="C703">
        <v>18809.90000009537</v>
      </c>
      <c r="D703" t="s">
        <v>1825</v>
      </c>
      <c r="E703" t="s">
        <v>1826</v>
      </c>
      <c r="F703">
        <v>5</v>
      </c>
      <c r="G703" t="s">
        <v>1798</v>
      </c>
      <c r="H703" t="s">
        <v>437</v>
      </c>
      <c r="I703" t="s">
        <v>438</v>
      </c>
      <c r="J703">
        <v>1758831837.214286</v>
      </c>
      <c r="K703">
        <f>(L703)/1000</f>
        <v>0</v>
      </c>
      <c r="L703">
        <f>IF(DQ703, AO703, AI703)</f>
        <v>0</v>
      </c>
      <c r="M703">
        <f>IF(DQ703, AJ703, AH703)</f>
        <v>0</v>
      </c>
      <c r="N703">
        <f>DS703 - IF(AV703&gt;1, M703*DM703*100.0/(AX703), 0)</f>
        <v>0</v>
      </c>
      <c r="O703">
        <f>((U703-K703/2)*N703-M703)/(U703+K703/2)</f>
        <v>0</v>
      </c>
      <c r="P703">
        <f>O703*(DZ703+EA703)/1000.0</f>
        <v>0</v>
      </c>
      <c r="Q703">
        <f>(DS703 - IF(AV703&gt;1, M703*DM703*100.0/(AX703), 0))*(DZ703+EA703)/1000.0</f>
        <v>0</v>
      </c>
      <c r="R703">
        <f>2.0/((1/T703-1/S703)+SIGN(T703)*SQRT((1/T703-1/S703)*(1/T703-1/S703) + 4*DN703/((DN703+1)*(DN703+1))*(2*1/T703*1/S703-1/S703*1/S703)))</f>
        <v>0</v>
      </c>
      <c r="S703">
        <f>IF(LEFT(DO703,1)&lt;&gt;"0",IF(LEFT(DO703,1)="1",3.0,DP703),$D$5+$E$5*(EG703*DZ703/($K$5*1000))+$F$5*(EG703*DZ703/($K$5*1000))*MAX(MIN(DM703,$J$5),$I$5)*MAX(MIN(DM703,$J$5),$I$5)+$G$5*MAX(MIN(DM703,$J$5),$I$5)*(EG703*DZ703/($K$5*1000))+$H$5*(EG703*DZ703/($K$5*1000))*(EG703*DZ703/($K$5*1000)))</f>
        <v>0</v>
      </c>
      <c r="T703">
        <f>K703*(1000-(1000*0.61365*exp(17.502*X703/(240.97+X703))/(DZ703+EA703)+DU703)/2)/(1000*0.61365*exp(17.502*X703/(240.97+X703))/(DZ703+EA703)-DU703)</f>
        <v>0</v>
      </c>
      <c r="U703">
        <f>1/((DN703+1)/(R703/1.6)+1/(S703/1.37)) + DN703/((DN703+1)/(R703/1.6) + DN703/(S703/1.37))</f>
        <v>0</v>
      </c>
      <c r="V703">
        <f>(DI703*DL703)</f>
        <v>0</v>
      </c>
      <c r="W703">
        <f>(EB703+(V703+2*0.95*5.67E-8*(((EB703+$B$7)+273)^4-(EB703+273)^4)-44100*K703)/(1.84*29.3*S703+8*0.95*5.67E-8*(EB703+273)^3))</f>
        <v>0</v>
      </c>
      <c r="X703">
        <f>($C$7*EC703+$D$7*ED703+$E$7*W703)</f>
        <v>0</v>
      </c>
      <c r="Y703">
        <f>0.61365*exp(17.502*X703/(240.97+X703))</f>
        <v>0</v>
      </c>
      <c r="Z703">
        <f>(AA703/AB703*100)</f>
        <v>0</v>
      </c>
      <c r="AA703">
        <f>DU703*(DZ703+EA703)/1000</f>
        <v>0</v>
      </c>
      <c r="AB703">
        <f>0.61365*exp(17.502*EB703/(240.97+EB703))</f>
        <v>0</v>
      </c>
      <c r="AC703">
        <f>(Y703-DU703*(DZ703+EA703)/1000)</f>
        <v>0</v>
      </c>
      <c r="AD703">
        <f>(-K703*44100)</f>
        <v>0</v>
      </c>
      <c r="AE703">
        <f>2*29.3*S703*0.92*(EB703-X703)</f>
        <v>0</v>
      </c>
      <c r="AF703">
        <f>2*0.95*5.67E-8*(((EB703+$B$7)+273)^4-(X703+273)^4)</f>
        <v>0</v>
      </c>
      <c r="AG703">
        <f>V703+AF703+AD703+AE703</f>
        <v>0</v>
      </c>
      <c r="AH703">
        <f>DY703*AV703*(DT703-DS703*(1000-AV703*DV703)/(1000-AV703*DU703))/(100*DM703)</f>
        <v>0</v>
      </c>
      <c r="AI703">
        <f>1000*DY703*AV703*(DU703-DV703)/(100*DM703*(1000-AV703*DU703))</f>
        <v>0</v>
      </c>
      <c r="AJ703">
        <f>(AK703 - AL703 - DZ703*1E3/(8.314*(EB703+273.15)) * AN703/DY703 * AM703) * DY703/(100*DM703) * (1000 - DV703)/1000</f>
        <v>0</v>
      </c>
      <c r="AK703">
        <v>222.2652438504265</v>
      </c>
      <c r="AL703">
        <v>233.5646848484849</v>
      </c>
      <c r="AM703">
        <v>-3.320284443428215</v>
      </c>
      <c r="AN703">
        <v>65.06539825400574</v>
      </c>
      <c r="AO703">
        <f>(AQ703 - AP703 + DZ703*1E3/(8.314*(EB703+273.15)) * AS703/DY703 * AR703) * DY703/(100*DM703) * 1000/(1000 - AQ703)</f>
        <v>0</v>
      </c>
      <c r="AP703">
        <v>22.51150750847645</v>
      </c>
      <c r="AQ703">
        <v>23.1245393939394</v>
      </c>
      <c r="AR703">
        <v>-2.66352842799055E-06</v>
      </c>
      <c r="AS703">
        <v>107.8792153216024</v>
      </c>
      <c r="AT703">
        <v>0</v>
      </c>
      <c r="AU703">
        <v>0</v>
      </c>
      <c r="AV703">
        <f>IF(AT703*$H$13&gt;=AX703,1.0,(AX703/(AX703-AT703*$H$13)))</f>
        <v>0</v>
      </c>
      <c r="AW703">
        <f>(AV703-1)*100</f>
        <v>0</v>
      </c>
      <c r="AX703">
        <f>MAX(0,($B$13+$C$13*EG703)/(1+$D$13*EG703)*DZ703/(EB703+273)*$E$13)</f>
        <v>0</v>
      </c>
      <c r="AY703" t="s">
        <v>439</v>
      </c>
      <c r="AZ703" t="s">
        <v>439</v>
      </c>
      <c r="BA703">
        <v>0</v>
      </c>
      <c r="BB703">
        <v>0</v>
      </c>
      <c r="BC703">
        <f>1-BA703/BB703</f>
        <v>0</v>
      </c>
      <c r="BD703">
        <v>0</v>
      </c>
      <c r="BE703" t="s">
        <v>439</v>
      </c>
      <c r="BF703" t="s">
        <v>439</v>
      </c>
      <c r="BG703">
        <v>0</v>
      </c>
      <c r="BH703">
        <v>0</v>
      </c>
      <c r="BI703">
        <f>1-BG703/BH703</f>
        <v>0</v>
      </c>
      <c r="BJ703">
        <v>0.5</v>
      </c>
      <c r="BK703">
        <f>DJ703</f>
        <v>0</v>
      </c>
      <c r="BL703">
        <f>M703</f>
        <v>0</v>
      </c>
      <c r="BM703">
        <f>BI703*BJ703*BK703</f>
        <v>0</v>
      </c>
      <c r="BN703">
        <f>(BL703-BD703)/BK703</f>
        <v>0</v>
      </c>
      <c r="BO703">
        <f>(BB703-BH703)/BH703</f>
        <v>0</v>
      </c>
      <c r="BP703">
        <f>BA703/(BC703+BA703/BH703)</f>
        <v>0</v>
      </c>
      <c r="BQ703" t="s">
        <v>439</v>
      </c>
      <c r="BR703">
        <v>0</v>
      </c>
      <c r="BS703">
        <f>IF(BR703&lt;&gt;0, BR703, BP703)</f>
        <v>0</v>
      </c>
      <c r="BT703">
        <f>1-BS703/BH703</f>
        <v>0</v>
      </c>
      <c r="BU703">
        <f>(BH703-BG703)/(BH703-BS703)</f>
        <v>0</v>
      </c>
      <c r="BV703">
        <f>(BB703-BH703)/(BB703-BS703)</f>
        <v>0</v>
      </c>
      <c r="BW703">
        <f>(BH703-BG703)/(BH703-BA703)</f>
        <v>0</v>
      </c>
      <c r="BX703">
        <f>(BB703-BH703)/(BB703-BA703)</f>
        <v>0</v>
      </c>
      <c r="BY703">
        <f>(BU703*BS703/BG703)</f>
        <v>0</v>
      </c>
      <c r="BZ703">
        <f>(1-BY703)</f>
        <v>0</v>
      </c>
      <c r="DI703">
        <f>$B$11*EH703+$C$11*EI703+$F$11*ET703*(1-EW703)</f>
        <v>0</v>
      </c>
      <c r="DJ703">
        <f>DI703*DK703</f>
        <v>0</v>
      </c>
      <c r="DK703">
        <f>($B$11*$D$9+$C$11*$D$9+$F$11*((FG703+EY703)/MAX(FG703+EY703+FH703, 0.1)*$I$9+FH703/MAX(FG703+EY703+FH703, 0.1)*$J$9))/($B$11+$C$11+$F$11)</f>
        <v>0</v>
      </c>
      <c r="DL703">
        <f>($B$11*$K$9+$C$11*$K$9+$F$11*((FG703+EY703)/MAX(FG703+EY703+FH703, 0.1)*$P$9+FH703/MAX(FG703+EY703+FH703, 0.1)*$Q$9))/($B$11+$C$11+$F$11)</f>
        <v>0</v>
      </c>
      <c r="DM703">
        <v>1.65</v>
      </c>
      <c r="DN703">
        <v>0.5</v>
      </c>
      <c r="DO703" t="s">
        <v>440</v>
      </c>
      <c r="DP703">
        <v>2</v>
      </c>
      <c r="DQ703" t="b">
        <v>1</v>
      </c>
      <c r="DR703">
        <v>1758831837.214286</v>
      </c>
      <c r="DS703">
        <v>252.02925</v>
      </c>
      <c r="DT703">
        <v>232.6398928571429</v>
      </c>
      <c r="DU703">
        <v>23.12416785714285</v>
      </c>
      <c r="DV703">
        <v>22.50991785714286</v>
      </c>
      <c r="DW703">
        <v>252.2588571428571</v>
      </c>
      <c r="DX703">
        <v>23.00307142857143</v>
      </c>
      <c r="DY703">
        <v>499.9915357142858</v>
      </c>
      <c r="DZ703">
        <v>90.87622499999999</v>
      </c>
      <c r="EA703">
        <v>0.02834408571428572</v>
      </c>
      <c r="EB703">
        <v>29.74494642857142</v>
      </c>
      <c r="EC703">
        <v>30.00421071428571</v>
      </c>
      <c r="ED703">
        <v>999.9000000000002</v>
      </c>
      <c r="EE703">
        <v>0</v>
      </c>
      <c r="EF703">
        <v>0</v>
      </c>
      <c r="EG703">
        <v>9994.3325</v>
      </c>
      <c r="EH703">
        <v>0</v>
      </c>
      <c r="EI703">
        <v>11.635</v>
      </c>
      <c r="EJ703">
        <v>19.38917857142857</v>
      </c>
      <c r="EK703">
        <v>257.9951785714285</v>
      </c>
      <c r="EL703">
        <v>237.99725</v>
      </c>
      <c r="EM703">
        <v>0.6142547857142857</v>
      </c>
      <c r="EN703">
        <v>232.6398928571429</v>
      </c>
      <c r="EO703">
        <v>22.50991785714286</v>
      </c>
      <c r="EP703">
        <v>2.101437142857143</v>
      </c>
      <c r="EQ703">
        <v>2.045614642857143</v>
      </c>
      <c r="ER703">
        <v>18.23007857142857</v>
      </c>
      <c r="ES703">
        <v>17.80190357142857</v>
      </c>
      <c r="ET703">
        <v>2000.006071428571</v>
      </c>
      <c r="EU703">
        <v>0.9800021071428571</v>
      </c>
      <c r="EV703">
        <v>0.01999766071428572</v>
      </c>
      <c r="EW703">
        <v>0</v>
      </c>
      <c r="EX703">
        <v>179.9466071428572</v>
      </c>
      <c r="EY703">
        <v>5.00097</v>
      </c>
      <c r="EZ703">
        <v>3706.295714285715</v>
      </c>
      <c r="FA703">
        <v>16707.64285714286</v>
      </c>
      <c r="FB703">
        <v>40.375</v>
      </c>
      <c r="FC703">
        <v>40.68699999999999</v>
      </c>
      <c r="FD703">
        <v>40.28764285714285</v>
      </c>
      <c r="FE703">
        <v>40.31199999999999</v>
      </c>
      <c r="FF703">
        <v>40.93699999999999</v>
      </c>
      <c r="FG703">
        <v>1955.106428571429</v>
      </c>
      <c r="FH703">
        <v>39.89964285714287</v>
      </c>
      <c r="FI703">
        <v>0</v>
      </c>
      <c r="FJ703">
        <v>1758831846.6</v>
      </c>
      <c r="FK703">
        <v>0</v>
      </c>
      <c r="FL703">
        <v>179.8016538461538</v>
      </c>
      <c r="FM703">
        <v>-15.486735045103</v>
      </c>
      <c r="FN703">
        <v>-312.8690597952991</v>
      </c>
      <c r="FO703">
        <v>3703.713076923077</v>
      </c>
      <c r="FP703">
        <v>15</v>
      </c>
      <c r="FQ703">
        <v>0</v>
      </c>
      <c r="FR703" t="s">
        <v>441</v>
      </c>
      <c r="FS703">
        <v>1747247426.5</v>
      </c>
      <c r="FT703">
        <v>1747247420.5</v>
      </c>
      <c r="FU703">
        <v>0</v>
      </c>
      <c r="FV703">
        <v>1.027</v>
      </c>
      <c r="FW703">
        <v>0.031</v>
      </c>
      <c r="FX703">
        <v>0.02</v>
      </c>
      <c r="FY703">
        <v>0.05</v>
      </c>
      <c r="FZ703">
        <v>420</v>
      </c>
      <c r="GA703">
        <v>16</v>
      </c>
      <c r="GB703">
        <v>0.01</v>
      </c>
      <c r="GC703">
        <v>0.1</v>
      </c>
      <c r="GD703">
        <v>19.3156175</v>
      </c>
      <c r="GE703">
        <v>1.131326454033728</v>
      </c>
      <c r="GF703">
        <v>0.2219374516474179</v>
      </c>
      <c r="GG703">
        <v>0</v>
      </c>
      <c r="GH703">
        <v>180.8354705882353</v>
      </c>
      <c r="GI703">
        <v>-14.6283269688215</v>
      </c>
      <c r="GJ703">
        <v>1.455454209179149</v>
      </c>
      <c r="GK703">
        <v>-1</v>
      </c>
      <c r="GL703">
        <v>0.6134974499999999</v>
      </c>
      <c r="GM703">
        <v>0.01454154596622798</v>
      </c>
      <c r="GN703">
        <v>0.001901954152312816</v>
      </c>
      <c r="GO703">
        <v>1</v>
      </c>
      <c r="GP703">
        <v>1</v>
      </c>
      <c r="GQ703">
        <v>2</v>
      </c>
      <c r="GR703" t="s">
        <v>442</v>
      </c>
      <c r="GS703">
        <v>3.13596</v>
      </c>
      <c r="GT703">
        <v>2.68881</v>
      </c>
      <c r="GU703">
        <v>0.0571018</v>
      </c>
      <c r="GV703">
        <v>0.0521426</v>
      </c>
      <c r="GW703">
        <v>0.104135</v>
      </c>
      <c r="GX703">
        <v>0.100905</v>
      </c>
      <c r="GY703">
        <v>29973.9</v>
      </c>
      <c r="GZ703">
        <v>30188.6</v>
      </c>
      <c r="HA703">
        <v>29549.5</v>
      </c>
      <c r="HB703">
        <v>29431.7</v>
      </c>
      <c r="HC703">
        <v>34970.6</v>
      </c>
      <c r="HD703">
        <v>35048.8</v>
      </c>
      <c r="HE703">
        <v>41578</v>
      </c>
      <c r="HF703">
        <v>41816.5</v>
      </c>
      <c r="HG703">
        <v>1.92663</v>
      </c>
      <c r="HH703">
        <v>1.88918</v>
      </c>
      <c r="HI703">
        <v>0.108719</v>
      </c>
      <c r="HJ703">
        <v>0</v>
      </c>
      <c r="HK703">
        <v>28.2327</v>
      </c>
      <c r="HL703">
        <v>999.9</v>
      </c>
      <c r="HM703">
        <v>54.3</v>
      </c>
      <c r="HN703">
        <v>31.1</v>
      </c>
      <c r="HO703">
        <v>27.1055</v>
      </c>
      <c r="HP703">
        <v>62.1161</v>
      </c>
      <c r="HQ703">
        <v>25.5649</v>
      </c>
      <c r="HR703">
        <v>1</v>
      </c>
      <c r="HS703">
        <v>0.0636331</v>
      </c>
      <c r="HT703">
        <v>-0.344316</v>
      </c>
      <c r="HU703">
        <v>20.3408</v>
      </c>
      <c r="HV703">
        <v>5.21549</v>
      </c>
      <c r="HW703">
        <v>12.0137</v>
      </c>
      <c r="HX703">
        <v>4.98775</v>
      </c>
      <c r="HY703">
        <v>3.28815</v>
      </c>
      <c r="HZ703">
        <v>9999</v>
      </c>
      <c r="IA703">
        <v>9999</v>
      </c>
      <c r="IB703">
        <v>9999</v>
      </c>
      <c r="IC703">
        <v>8.6</v>
      </c>
      <c r="ID703">
        <v>1.86753</v>
      </c>
      <c r="IE703">
        <v>1.86675</v>
      </c>
      <c r="IF703">
        <v>1.86603</v>
      </c>
      <c r="IG703">
        <v>1.866</v>
      </c>
      <c r="IH703">
        <v>1.86783</v>
      </c>
      <c r="II703">
        <v>1.87027</v>
      </c>
      <c r="IJ703">
        <v>1.86892</v>
      </c>
      <c r="IK703">
        <v>1.87042</v>
      </c>
      <c r="IL703">
        <v>0</v>
      </c>
      <c r="IM703">
        <v>0</v>
      </c>
      <c r="IN703">
        <v>0</v>
      </c>
      <c r="IO703">
        <v>0</v>
      </c>
      <c r="IP703" t="s">
        <v>443</v>
      </c>
      <c r="IQ703" t="s">
        <v>444</v>
      </c>
      <c r="IR703" t="s">
        <v>445</v>
      </c>
      <c r="IS703" t="s">
        <v>445</v>
      </c>
      <c r="IT703" t="s">
        <v>445</v>
      </c>
      <c r="IU703" t="s">
        <v>445</v>
      </c>
      <c r="IV703">
        <v>0</v>
      </c>
      <c r="IW703">
        <v>100</v>
      </c>
      <c r="IX703">
        <v>100</v>
      </c>
      <c r="IY703">
        <v>-0.213</v>
      </c>
      <c r="IZ703">
        <v>0.1211</v>
      </c>
      <c r="JA703">
        <v>-0.08430758455233166</v>
      </c>
      <c r="JB703">
        <v>-0.0005046786976645747</v>
      </c>
      <c r="JC703">
        <v>-2.788243218172637E-07</v>
      </c>
      <c r="JD703">
        <v>-1.458253586176284E-11</v>
      </c>
      <c r="JE703">
        <v>-0.06436460862781151</v>
      </c>
      <c r="JF703">
        <v>-0.004978686969522418</v>
      </c>
      <c r="JG703">
        <v>0.0008967905392753483</v>
      </c>
      <c r="JH703">
        <v>-1.433903952826167E-05</v>
      </c>
      <c r="JI703">
        <v>4</v>
      </c>
      <c r="JJ703">
        <v>2332</v>
      </c>
      <c r="JK703">
        <v>1</v>
      </c>
      <c r="JL703">
        <v>26</v>
      </c>
      <c r="JM703">
        <v>193073.6</v>
      </c>
      <c r="JN703">
        <v>193073.7</v>
      </c>
      <c r="JO703">
        <v>0.567627</v>
      </c>
      <c r="JP703">
        <v>2.31079</v>
      </c>
      <c r="JQ703">
        <v>1.39648</v>
      </c>
      <c r="JR703">
        <v>2.35352</v>
      </c>
      <c r="JS703">
        <v>1.49536</v>
      </c>
      <c r="JT703">
        <v>2.53174</v>
      </c>
      <c r="JU703">
        <v>36.4814</v>
      </c>
      <c r="JV703">
        <v>24.0612</v>
      </c>
      <c r="JW703">
        <v>18</v>
      </c>
      <c r="JX703">
        <v>489.93</v>
      </c>
      <c r="JY703">
        <v>456.387</v>
      </c>
      <c r="JZ703">
        <v>28.412</v>
      </c>
      <c r="KA703">
        <v>28.4268</v>
      </c>
      <c r="KB703">
        <v>29.9998</v>
      </c>
      <c r="KC703">
        <v>28.3444</v>
      </c>
      <c r="KD703">
        <v>28.2824</v>
      </c>
      <c r="KE703">
        <v>11.3112</v>
      </c>
      <c r="KF703">
        <v>24.4543</v>
      </c>
      <c r="KG703">
        <v>93.95310000000001</v>
      </c>
      <c r="KH703">
        <v>28.4084</v>
      </c>
      <c r="KI703">
        <v>185.611</v>
      </c>
      <c r="KJ703">
        <v>22.447</v>
      </c>
      <c r="KK703">
        <v>100.986</v>
      </c>
      <c r="KL703">
        <v>100.552</v>
      </c>
    </row>
    <row r="704" spans="1:298">
      <c r="A704">
        <v>688</v>
      </c>
      <c r="B704">
        <v>1758831850</v>
      </c>
      <c r="C704">
        <v>18814.90000009537</v>
      </c>
      <c r="D704" t="s">
        <v>1827</v>
      </c>
      <c r="E704" t="s">
        <v>1828</v>
      </c>
      <c r="F704">
        <v>5</v>
      </c>
      <c r="G704" t="s">
        <v>1798</v>
      </c>
      <c r="H704" t="s">
        <v>437</v>
      </c>
      <c r="I704" t="s">
        <v>438</v>
      </c>
      <c r="J704">
        <v>1758831842.5</v>
      </c>
      <c r="K704">
        <f>(L704)/1000</f>
        <v>0</v>
      </c>
      <c r="L704">
        <f>IF(DQ704, AO704, AI704)</f>
        <v>0</v>
      </c>
      <c r="M704">
        <f>IF(DQ704, AJ704, AH704)</f>
        <v>0</v>
      </c>
      <c r="N704">
        <f>DS704 - IF(AV704&gt;1, M704*DM704*100.0/(AX704), 0)</f>
        <v>0</v>
      </c>
      <c r="O704">
        <f>((U704-K704/2)*N704-M704)/(U704+K704/2)</f>
        <v>0</v>
      </c>
      <c r="P704">
        <f>O704*(DZ704+EA704)/1000.0</f>
        <v>0</v>
      </c>
      <c r="Q704">
        <f>(DS704 - IF(AV704&gt;1, M704*DM704*100.0/(AX704), 0))*(DZ704+EA704)/1000.0</f>
        <v>0</v>
      </c>
      <c r="R704">
        <f>2.0/((1/T704-1/S704)+SIGN(T704)*SQRT((1/T704-1/S704)*(1/T704-1/S704) + 4*DN704/((DN704+1)*(DN704+1))*(2*1/T704*1/S704-1/S704*1/S704)))</f>
        <v>0</v>
      </c>
      <c r="S704">
        <f>IF(LEFT(DO704,1)&lt;&gt;"0",IF(LEFT(DO704,1)="1",3.0,DP704),$D$5+$E$5*(EG704*DZ704/($K$5*1000))+$F$5*(EG704*DZ704/($K$5*1000))*MAX(MIN(DM704,$J$5),$I$5)*MAX(MIN(DM704,$J$5),$I$5)+$G$5*MAX(MIN(DM704,$J$5),$I$5)*(EG704*DZ704/($K$5*1000))+$H$5*(EG704*DZ704/($K$5*1000))*(EG704*DZ704/($K$5*1000)))</f>
        <v>0</v>
      </c>
      <c r="T704">
        <f>K704*(1000-(1000*0.61365*exp(17.502*X704/(240.97+X704))/(DZ704+EA704)+DU704)/2)/(1000*0.61365*exp(17.502*X704/(240.97+X704))/(DZ704+EA704)-DU704)</f>
        <v>0</v>
      </c>
      <c r="U704">
        <f>1/((DN704+1)/(R704/1.6)+1/(S704/1.37)) + DN704/((DN704+1)/(R704/1.6) + DN704/(S704/1.37))</f>
        <v>0</v>
      </c>
      <c r="V704">
        <f>(DI704*DL704)</f>
        <v>0</v>
      </c>
      <c r="W704">
        <f>(EB704+(V704+2*0.95*5.67E-8*(((EB704+$B$7)+273)^4-(EB704+273)^4)-44100*K704)/(1.84*29.3*S704+8*0.95*5.67E-8*(EB704+273)^3))</f>
        <v>0</v>
      </c>
      <c r="X704">
        <f>($C$7*EC704+$D$7*ED704+$E$7*W704)</f>
        <v>0</v>
      </c>
      <c r="Y704">
        <f>0.61365*exp(17.502*X704/(240.97+X704))</f>
        <v>0</v>
      </c>
      <c r="Z704">
        <f>(AA704/AB704*100)</f>
        <v>0</v>
      </c>
      <c r="AA704">
        <f>DU704*(DZ704+EA704)/1000</f>
        <v>0</v>
      </c>
      <c r="AB704">
        <f>0.61365*exp(17.502*EB704/(240.97+EB704))</f>
        <v>0</v>
      </c>
      <c r="AC704">
        <f>(Y704-DU704*(DZ704+EA704)/1000)</f>
        <v>0</v>
      </c>
      <c r="AD704">
        <f>(-K704*44100)</f>
        <v>0</v>
      </c>
      <c r="AE704">
        <f>2*29.3*S704*0.92*(EB704-X704)</f>
        <v>0</v>
      </c>
      <c r="AF704">
        <f>2*0.95*5.67E-8*(((EB704+$B$7)+273)^4-(X704+273)^4)</f>
        <v>0</v>
      </c>
      <c r="AG704">
        <f>V704+AF704+AD704+AE704</f>
        <v>0</v>
      </c>
      <c r="AH704">
        <f>DY704*AV704*(DT704-DS704*(1000-AV704*DV704)/(1000-AV704*DU704))/(100*DM704)</f>
        <v>0</v>
      </c>
      <c r="AI704">
        <f>1000*DY704*AV704*(DU704-DV704)/(100*DM704*(1000-AV704*DU704))</f>
        <v>0</v>
      </c>
      <c r="AJ704">
        <f>(AK704 - AL704 - DZ704*1E3/(8.314*(EB704+273.15)) * AN704/DY704 * AM704) * DY704/(100*DM704) * (1000 - DV704)/1000</f>
        <v>0</v>
      </c>
      <c r="AK704">
        <v>204.8932398602334</v>
      </c>
      <c r="AL704">
        <v>216.7141212121212</v>
      </c>
      <c r="AM704">
        <v>-3.379977262367999</v>
      </c>
      <c r="AN704">
        <v>65.06539825400574</v>
      </c>
      <c r="AO704">
        <f>(AQ704 - AP704 + DZ704*1E3/(8.314*(EB704+273.15)) * AS704/DY704 * AR704) * DY704/(100*DM704) * 1000/(1000 - AQ704)</f>
        <v>0</v>
      </c>
      <c r="AP704">
        <v>22.51263551451162</v>
      </c>
      <c r="AQ704">
        <v>23.12450969696969</v>
      </c>
      <c r="AR704">
        <v>1.622726584381531E-06</v>
      </c>
      <c r="AS704">
        <v>107.8792153216024</v>
      </c>
      <c r="AT704">
        <v>0</v>
      </c>
      <c r="AU704">
        <v>0</v>
      </c>
      <c r="AV704">
        <f>IF(AT704*$H$13&gt;=AX704,1.0,(AX704/(AX704-AT704*$H$13)))</f>
        <v>0</v>
      </c>
      <c r="AW704">
        <f>(AV704-1)*100</f>
        <v>0</v>
      </c>
      <c r="AX704">
        <f>MAX(0,($B$13+$C$13*EG704)/(1+$D$13*EG704)*DZ704/(EB704+273)*$E$13)</f>
        <v>0</v>
      </c>
      <c r="AY704" t="s">
        <v>439</v>
      </c>
      <c r="AZ704" t="s">
        <v>439</v>
      </c>
      <c r="BA704">
        <v>0</v>
      </c>
      <c r="BB704">
        <v>0</v>
      </c>
      <c r="BC704">
        <f>1-BA704/BB704</f>
        <v>0</v>
      </c>
      <c r="BD704">
        <v>0</v>
      </c>
      <c r="BE704" t="s">
        <v>439</v>
      </c>
      <c r="BF704" t="s">
        <v>439</v>
      </c>
      <c r="BG704">
        <v>0</v>
      </c>
      <c r="BH704">
        <v>0</v>
      </c>
      <c r="BI704">
        <f>1-BG704/BH704</f>
        <v>0</v>
      </c>
      <c r="BJ704">
        <v>0.5</v>
      </c>
      <c r="BK704">
        <f>DJ704</f>
        <v>0</v>
      </c>
      <c r="BL704">
        <f>M704</f>
        <v>0</v>
      </c>
      <c r="BM704">
        <f>BI704*BJ704*BK704</f>
        <v>0</v>
      </c>
      <c r="BN704">
        <f>(BL704-BD704)/BK704</f>
        <v>0</v>
      </c>
      <c r="BO704">
        <f>(BB704-BH704)/BH704</f>
        <v>0</v>
      </c>
      <c r="BP704">
        <f>BA704/(BC704+BA704/BH704)</f>
        <v>0</v>
      </c>
      <c r="BQ704" t="s">
        <v>439</v>
      </c>
      <c r="BR704">
        <v>0</v>
      </c>
      <c r="BS704">
        <f>IF(BR704&lt;&gt;0, BR704, BP704)</f>
        <v>0</v>
      </c>
      <c r="BT704">
        <f>1-BS704/BH704</f>
        <v>0</v>
      </c>
      <c r="BU704">
        <f>(BH704-BG704)/(BH704-BS704)</f>
        <v>0</v>
      </c>
      <c r="BV704">
        <f>(BB704-BH704)/(BB704-BS704)</f>
        <v>0</v>
      </c>
      <c r="BW704">
        <f>(BH704-BG704)/(BH704-BA704)</f>
        <v>0</v>
      </c>
      <c r="BX704">
        <f>(BB704-BH704)/(BB704-BA704)</f>
        <v>0</v>
      </c>
      <c r="BY704">
        <f>(BU704*BS704/BG704)</f>
        <v>0</v>
      </c>
      <c r="BZ704">
        <f>(1-BY704)</f>
        <v>0</v>
      </c>
      <c r="DI704">
        <f>$B$11*EH704+$C$11*EI704+$F$11*ET704*(1-EW704)</f>
        <v>0</v>
      </c>
      <c r="DJ704">
        <f>DI704*DK704</f>
        <v>0</v>
      </c>
      <c r="DK704">
        <f>($B$11*$D$9+$C$11*$D$9+$F$11*((FG704+EY704)/MAX(FG704+EY704+FH704, 0.1)*$I$9+FH704/MAX(FG704+EY704+FH704, 0.1)*$J$9))/($B$11+$C$11+$F$11)</f>
        <v>0</v>
      </c>
      <c r="DL704">
        <f>($B$11*$K$9+$C$11*$K$9+$F$11*((FG704+EY704)/MAX(FG704+EY704+FH704, 0.1)*$P$9+FH704/MAX(FG704+EY704+FH704, 0.1)*$Q$9))/($B$11+$C$11+$F$11)</f>
        <v>0</v>
      </c>
      <c r="DM704">
        <v>1.65</v>
      </c>
      <c r="DN704">
        <v>0.5</v>
      </c>
      <c r="DO704" t="s">
        <v>440</v>
      </c>
      <c r="DP704">
        <v>2</v>
      </c>
      <c r="DQ704" t="b">
        <v>1</v>
      </c>
      <c r="DR704">
        <v>1758831842.5</v>
      </c>
      <c r="DS704">
        <v>234.6772962962963</v>
      </c>
      <c r="DT704">
        <v>215.0165555555555</v>
      </c>
      <c r="DU704">
        <v>23.12485925925926</v>
      </c>
      <c r="DV704">
        <v>22.5115962962963</v>
      </c>
      <c r="DW704">
        <v>234.8957037037037</v>
      </c>
      <c r="DX704">
        <v>23.00375185185185</v>
      </c>
      <c r="DY704">
        <v>499.9757037037036</v>
      </c>
      <c r="DZ704">
        <v>90.87788148148148</v>
      </c>
      <c r="EA704">
        <v>0.02851718888888889</v>
      </c>
      <c r="EB704">
        <v>29.74565925925926</v>
      </c>
      <c r="EC704">
        <v>30.00406666666666</v>
      </c>
      <c r="ED704">
        <v>999.9000000000001</v>
      </c>
      <c r="EE704">
        <v>0</v>
      </c>
      <c r="EF704">
        <v>0</v>
      </c>
      <c r="EG704">
        <v>9993.773333333333</v>
      </c>
      <c r="EH704">
        <v>0</v>
      </c>
      <c r="EI704">
        <v>11.635</v>
      </c>
      <c r="EJ704">
        <v>19.66064814814815</v>
      </c>
      <c r="EK704">
        <v>240.2327037037037</v>
      </c>
      <c r="EL704">
        <v>219.9683703703704</v>
      </c>
      <c r="EM704">
        <v>0.6132634814814815</v>
      </c>
      <c r="EN704">
        <v>215.0165555555555</v>
      </c>
      <c r="EO704">
        <v>22.5115962962963</v>
      </c>
      <c r="EP704">
        <v>2.101537777777778</v>
      </c>
      <c r="EQ704">
        <v>2.045804444444444</v>
      </c>
      <c r="ER704">
        <v>18.23084074074074</v>
      </c>
      <c r="ES704">
        <v>17.80337407407407</v>
      </c>
      <c r="ET704">
        <v>2000.003703703704</v>
      </c>
      <c r="EU704">
        <v>0.9800024444444444</v>
      </c>
      <c r="EV704">
        <v>0.01999731481481482</v>
      </c>
      <c r="EW704">
        <v>0</v>
      </c>
      <c r="EX704">
        <v>178.4609259259259</v>
      </c>
      <c r="EY704">
        <v>5.00097</v>
      </c>
      <c r="EZ704">
        <v>3678.07037037037</v>
      </c>
      <c r="FA704">
        <v>16707.62222222222</v>
      </c>
      <c r="FB704">
        <v>40.375</v>
      </c>
      <c r="FC704">
        <v>40.68699999999999</v>
      </c>
      <c r="FD704">
        <v>40.28903703703703</v>
      </c>
      <c r="FE704">
        <v>40.31199999999999</v>
      </c>
      <c r="FF704">
        <v>40.93699999999999</v>
      </c>
      <c r="FG704">
        <v>1955.104814814815</v>
      </c>
      <c r="FH704">
        <v>39.8988888888889</v>
      </c>
      <c r="FI704">
        <v>0</v>
      </c>
      <c r="FJ704">
        <v>1758831851.4</v>
      </c>
      <c r="FK704">
        <v>0</v>
      </c>
      <c r="FL704">
        <v>178.4586538461539</v>
      </c>
      <c r="FM704">
        <v>-16.32605127632012</v>
      </c>
      <c r="FN704">
        <v>-337.8752136960936</v>
      </c>
      <c r="FO704">
        <v>3677.891153846153</v>
      </c>
      <c r="FP704">
        <v>15</v>
      </c>
      <c r="FQ704">
        <v>0</v>
      </c>
      <c r="FR704" t="s">
        <v>441</v>
      </c>
      <c r="FS704">
        <v>1747247426.5</v>
      </c>
      <c r="FT704">
        <v>1747247420.5</v>
      </c>
      <c r="FU704">
        <v>0</v>
      </c>
      <c r="FV704">
        <v>1.027</v>
      </c>
      <c r="FW704">
        <v>0.031</v>
      </c>
      <c r="FX704">
        <v>0.02</v>
      </c>
      <c r="FY704">
        <v>0.05</v>
      </c>
      <c r="FZ704">
        <v>420</v>
      </c>
      <c r="GA704">
        <v>16</v>
      </c>
      <c r="GB704">
        <v>0.01</v>
      </c>
      <c r="GC704">
        <v>0.1</v>
      </c>
      <c r="GD704">
        <v>19.49575609756097</v>
      </c>
      <c r="GE704">
        <v>2.748773519163798</v>
      </c>
      <c r="GF704">
        <v>0.3355853590288572</v>
      </c>
      <c r="GG704">
        <v>0</v>
      </c>
      <c r="GH704">
        <v>179.4421470588235</v>
      </c>
      <c r="GI704">
        <v>-15.98085562146073</v>
      </c>
      <c r="GJ704">
        <v>1.585801710999518</v>
      </c>
      <c r="GK704">
        <v>-1</v>
      </c>
      <c r="GL704">
        <v>0.6135446341463414</v>
      </c>
      <c r="GM704">
        <v>-0.01006912891986092</v>
      </c>
      <c r="GN704">
        <v>0.001774172411069412</v>
      </c>
      <c r="GO704">
        <v>1</v>
      </c>
      <c r="GP704">
        <v>1</v>
      </c>
      <c r="GQ704">
        <v>2</v>
      </c>
      <c r="GR704" t="s">
        <v>442</v>
      </c>
      <c r="GS704">
        <v>3.13609</v>
      </c>
      <c r="GT704">
        <v>2.68894</v>
      </c>
      <c r="GU704">
        <v>0.0534414</v>
      </c>
      <c r="GV704">
        <v>0.0484274</v>
      </c>
      <c r="GW704">
        <v>0.104138</v>
      </c>
      <c r="GX704">
        <v>0.100903</v>
      </c>
      <c r="GY704">
        <v>30090.6</v>
      </c>
      <c r="GZ704">
        <v>30307.8</v>
      </c>
      <c r="HA704">
        <v>29549.9</v>
      </c>
      <c r="HB704">
        <v>29432.5</v>
      </c>
      <c r="HC704">
        <v>34970.7</v>
      </c>
      <c r="HD704">
        <v>35049.6</v>
      </c>
      <c r="HE704">
        <v>41578.4</v>
      </c>
      <c r="HF704">
        <v>41817.5</v>
      </c>
      <c r="HG704">
        <v>1.9267</v>
      </c>
      <c r="HH704">
        <v>1.88945</v>
      </c>
      <c r="HI704">
        <v>0.108164</v>
      </c>
      <c r="HJ704">
        <v>0</v>
      </c>
      <c r="HK704">
        <v>28.234</v>
      </c>
      <c r="HL704">
        <v>999.9</v>
      </c>
      <c r="HM704">
        <v>54.3</v>
      </c>
      <c r="HN704">
        <v>31.1</v>
      </c>
      <c r="HO704">
        <v>27.1083</v>
      </c>
      <c r="HP704">
        <v>61.9761</v>
      </c>
      <c r="HQ704">
        <v>25.5609</v>
      </c>
      <c r="HR704">
        <v>1</v>
      </c>
      <c r="HS704">
        <v>0.0634426</v>
      </c>
      <c r="HT704">
        <v>-0.502647</v>
      </c>
      <c r="HU704">
        <v>20.3401</v>
      </c>
      <c r="HV704">
        <v>5.21474</v>
      </c>
      <c r="HW704">
        <v>12.0134</v>
      </c>
      <c r="HX704">
        <v>4.9878</v>
      </c>
      <c r="HY704">
        <v>3.28815</v>
      </c>
      <c r="HZ704">
        <v>9999</v>
      </c>
      <c r="IA704">
        <v>9999</v>
      </c>
      <c r="IB704">
        <v>9999</v>
      </c>
      <c r="IC704">
        <v>8.6</v>
      </c>
      <c r="ID704">
        <v>1.86754</v>
      </c>
      <c r="IE704">
        <v>1.86673</v>
      </c>
      <c r="IF704">
        <v>1.86602</v>
      </c>
      <c r="IG704">
        <v>1.866</v>
      </c>
      <c r="IH704">
        <v>1.86783</v>
      </c>
      <c r="II704">
        <v>1.87028</v>
      </c>
      <c r="IJ704">
        <v>1.86892</v>
      </c>
      <c r="IK704">
        <v>1.87042</v>
      </c>
      <c r="IL704">
        <v>0</v>
      </c>
      <c r="IM704">
        <v>0</v>
      </c>
      <c r="IN704">
        <v>0</v>
      </c>
      <c r="IO704">
        <v>0</v>
      </c>
      <c r="IP704" t="s">
        <v>443</v>
      </c>
      <c r="IQ704" t="s">
        <v>444</v>
      </c>
      <c r="IR704" t="s">
        <v>445</v>
      </c>
      <c r="IS704" t="s">
        <v>445</v>
      </c>
      <c r="IT704" t="s">
        <v>445</v>
      </c>
      <c r="IU704" t="s">
        <v>445</v>
      </c>
      <c r="IV704">
        <v>0</v>
      </c>
      <c r="IW704">
        <v>100</v>
      </c>
      <c r="IX704">
        <v>100</v>
      </c>
      <c r="IY704">
        <v>-0.203</v>
      </c>
      <c r="IZ704">
        <v>0.1211</v>
      </c>
      <c r="JA704">
        <v>-0.08430758455233166</v>
      </c>
      <c r="JB704">
        <v>-0.0005046786976645747</v>
      </c>
      <c r="JC704">
        <v>-2.788243218172637E-07</v>
      </c>
      <c r="JD704">
        <v>-1.458253586176284E-11</v>
      </c>
      <c r="JE704">
        <v>-0.06436460862781151</v>
      </c>
      <c r="JF704">
        <v>-0.004978686969522418</v>
      </c>
      <c r="JG704">
        <v>0.0008967905392753483</v>
      </c>
      <c r="JH704">
        <v>-1.433903952826167E-05</v>
      </c>
      <c r="JI704">
        <v>4</v>
      </c>
      <c r="JJ704">
        <v>2332</v>
      </c>
      <c r="JK704">
        <v>1</v>
      </c>
      <c r="JL704">
        <v>26</v>
      </c>
      <c r="JM704">
        <v>193073.7</v>
      </c>
      <c r="JN704">
        <v>193073.8</v>
      </c>
      <c r="JO704">
        <v>0.529785</v>
      </c>
      <c r="JP704">
        <v>2.35107</v>
      </c>
      <c r="JQ704">
        <v>1.39648</v>
      </c>
      <c r="JR704">
        <v>2.34985</v>
      </c>
      <c r="JS704">
        <v>1.49536</v>
      </c>
      <c r="JT704">
        <v>2.6416</v>
      </c>
      <c r="JU704">
        <v>36.4814</v>
      </c>
      <c r="JV704">
        <v>24.0612</v>
      </c>
      <c r="JW704">
        <v>18</v>
      </c>
      <c r="JX704">
        <v>489.958</v>
      </c>
      <c r="JY704">
        <v>456.537</v>
      </c>
      <c r="JZ704">
        <v>28.3838</v>
      </c>
      <c r="KA704">
        <v>28.4248</v>
      </c>
      <c r="KB704">
        <v>29.9999</v>
      </c>
      <c r="KC704">
        <v>28.3419</v>
      </c>
      <c r="KD704">
        <v>28.2794</v>
      </c>
      <c r="KE704">
        <v>10.5482</v>
      </c>
      <c r="KF704">
        <v>24.4543</v>
      </c>
      <c r="KG704">
        <v>93.95310000000001</v>
      </c>
      <c r="KH704">
        <v>28.4021</v>
      </c>
      <c r="KI704">
        <v>165.576</v>
      </c>
      <c r="KJ704">
        <v>22.4376</v>
      </c>
      <c r="KK704">
        <v>100.987</v>
      </c>
      <c r="KL704">
        <v>100.555</v>
      </c>
    </row>
    <row r="705" spans="1:298">
      <c r="A705">
        <v>689</v>
      </c>
      <c r="B705">
        <v>1758831855</v>
      </c>
      <c r="C705">
        <v>18819.90000009537</v>
      </c>
      <c r="D705" t="s">
        <v>1829</v>
      </c>
      <c r="E705" t="s">
        <v>1830</v>
      </c>
      <c r="F705">
        <v>5</v>
      </c>
      <c r="G705" t="s">
        <v>1798</v>
      </c>
      <c r="H705" t="s">
        <v>437</v>
      </c>
      <c r="I705" t="s">
        <v>438</v>
      </c>
      <c r="J705">
        <v>1758831847.214286</v>
      </c>
      <c r="K705">
        <f>(L705)/1000</f>
        <v>0</v>
      </c>
      <c r="L705">
        <f>IF(DQ705, AO705, AI705)</f>
        <v>0</v>
      </c>
      <c r="M705">
        <f>IF(DQ705, AJ705, AH705)</f>
        <v>0</v>
      </c>
      <c r="N705">
        <f>DS705 - IF(AV705&gt;1, M705*DM705*100.0/(AX705), 0)</f>
        <v>0</v>
      </c>
      <c r="O705">
        <f>((U705-K705/2)*N705-M705)/(U705+K705/2)</f>
        <v>0</v>
      </c>
      <c r="P705">
        <f>O705*(DZ705+EA705)/1000.0</f>
        <v>0</v>
      </c>
      <c r="Q705">
        <f>(DS705 - IF(AV705&gt;1, M705*DM705*100.0/(AX705), 0))*(DZ705+EA705)/1000.0</f>
        <v>0</v>
      </c>
      <c r="R705">
        <f>2.0/((1/T705-1/S705)+SIGN(T705)*SQRT((1/T705-1/S705)*(1/T705-1/S705) + 4*DN705/((DN705+1)*(DN705+1))*(2*1/T705*1/S705-1/S705*1/S705)))</f>
        <v>0</v>
      </c>
      <c r="S705">
        <f>IF(LEFT(DO705,1)&lt;&gt;"0",IF(LEFT(DO705,1)="1",3.0,DP705),$D$5+$E$5*(EG705*DZ705/($K$5*1000))+$F$5*(EG705*DZ705/($K$5*1000))*MAX(MIN(DM705,$J$5),$I$5)*MAX(MIN(DM705,$J$5),$I$5)+$G$5*MAX(MIN(DM705,$J$5),$I$5)*(EG705*DZ705/($K$5*1000))+$H$5*(EG705*DZ705/($K$5*1000))*(EG705*DZ705/($K$5*1000)))</f>
        <v>0</v>
      </c>
      <c r="T705">
        <f>K705*(1000-(1000*0.61365*exp(17.502*X705/(240.97+X705))/(DZ705+EA705)+DU705)/2)/(1000*0.61365*exp(17.502*X705/(240.97+X705))/(DZ705+EA705)-DU705)</f>
        <v>0</v>
      </c>
      <c r="U705">
        <f>1/((DN705+1)/(R705/1.6)+1/(S705/1.37)) + DN705/((DN705+1)/(R705/1.6) + DN705/(S705/1.37))</f>
        <v>0</v>
      </c>
      <c r="V705">
        <f>(DI705*DL705)</f>
        <v>0</v>
      </c>
      <c r="W705">
        <f>(EB705+(V705+2*0.95*5.67E-8*(((EB705+$B$7)+273)^4-(EB705+273)^4)-44100*K705)/(1.84*29.3*S705+8*0.95*5.67E-8*(EB705+273)^3))</f>
        <v>0</v>
      </c>
      <c r="X705">
        <f>($C$7*EC705+$D$7*ED705+$E$7*W705)</f>
        <v>0</v>
      </c>
      <c r="Y705">
        <f>0.61365*exp(17.502*X705/(240.97+X705))</f>
        <v>0</v>
      </c>
      <c r="Z705">
        <f>(AA705/AB705*100)</f>
        <v>0</v>
      </c>
      <c r="AA705">
        <f>DU705*(DZ705+EA705)/1000</f>
        <v>0</v>
      </c>
      <c r="AB705">
        <f>0.61365*exp(17.502*EB705/(240.97+EB705))</f>
        <v>0</v>
      </c>
      <c r="AC705">
        <f>(Y705-DU705*(DZ705+EA705)/1000)</f>
        <v>0</v>
      </c>
      <c r="AD705">
        <f>(-K705*44100)</f>
        <v>0</v>
      </c>
      <c r="AE705">
        <f>2*29.3*S705*0.92*(EB705-X705)</f>
        <v>0</v>
      </c>
      <c r="AF705">
        <f>2*0.95*5.67E-8*(((EB705+$B$7)+273)^4-(X705+273)^4)</f>
        <v>0</v>
      </c>
      <c r="AG705">
        <f>V705+AF705+AD705+AE705</f>
        <v>0</v>
      </c>
      <c r="AH705">
        <f>DY705*AV705*(DT705-DS705*(1000-AV705*DV705)/(1000-AV705*DU705))/(100*DM705)</f>
        <v>0</v>
      </c>
      <c r="AI705">
        <f>1000*DY705*AV705*(DU705-DV705)/(100*DM705*(1000-AV705*DU705))</f>
        <v>0</v>
      </c>
      <c r="AJ705">
        <f>(AK705 - AL705 - DZ705*1E3/(8.314*(EB705+273.15)) * AN705/DY705 * AM705) * DY705/(100*DM705) * (1000 - DV705)/1000</f>
        <v>0</v>
      </c>
      <c r="AK705">
        <v>188.2565773996621</v>
      </c>
      <c r="AL705">
        <v>200.0449818181818</v>
      </c>
      <c r="AM705">
        <v>-3.328500251662204</v>
      </c>
      <c r="AN705">
        <v>65.06539825400574</v>
      </c>
      <c r="AO705">
        <f>(AQ705 - AP705 + DZ705*1E3/(8.314*(EB705+273.15)) * AS705/DY705 * AR705) * DY705/(100*DM705) * 1000/(1000 - AQ705)</f>
        <v>0</v>
      </c>
      <c r="AP705">
        <v>22.51191390995252</v>
      </c>
      <c r="AQ705">
        <v>23.12933393939393</v>
      </c>
      <c r="AR705">
        <v>1.011881468017159E-05</v>
      </c>
      <c r="AS705">
        <v>107.8792153216024</v>
      </c>
      <c r="AT705">
        <v>0</v>
      </c>
      <c r="AU705">
        <v>0</v>
      </c>
      <c r="AV705">
        <f>IF(AT705*$H$13&gt;=AX705,1.0,(AX705/(AX705-AT705*$H$13)))</f>
        <v>0</v>
      </c>
      <c r="AW705">
        <f>(AV705-1)*100</f>
        <v>0</v>
      </c>
      <c r="AX705">
        <f>MAX(0,($B$13+$C$13*EG705)/(1+$D$13*EG705)*DZ705/(EB705+273)*$E$13)</f>
        <v>0</v>
      </c>
      <c r="AY705" t="s">
        <v>439</v>
      </c>
      <c r="AZ705" t="s">
        <v>439</v>
      </c>
      <c r="BA705">
        <v>0</v>
      </c>
      <c r="BB705">
        <v>0</v>
      </c>
      <c r="BC705">
        <f>1-BA705/BB705</f>
        <v>0</v>
      </c>
      <c r="BD705">
        <v>0</v>
      </c>
      <c r="BE705" t="s">
        <v>439</v>
      </c>
      <c r="BF705" t="s">
        <v>439</v>
      </c>
      <c r="BG705">
        <v>0</v>
      </c>
      <c r="BH705">
        <v>0</v>
      </c>
      <c r="BI705">
        <f>1-BG705/BH705</f>
        <v>0</v>
      </c>
      <c r="BJ705">
        <v>0.5</v>
      </c>
      <c r="BK705">
        <f>DJ705</f>
        <v>0</v>
      </c>
      <c r="BL705">
        <f>M705</f>
        <v>0</v>
      </c>
      <c r="BM705">
        <f>BI705*BJ705*BK705</f>
        <v>0</v>
      </c>
      <c r="BN705">
        <f>(BL705-BD705)/BK705</f>
        <v>0</v>
      </c>
      <c r="BO705">
        <f>(BB705-BH705)/BH705</f>
        <v>0</v>
      </c>
      <c r="BP705">
        <f>BA705/(BC705+BA705/BH705)</f>
        <v>0</v>
      </c>
      <c r="BQ705" t="s">
        <v>439</v>
      </c>
      <c r="BR705">
        <v>0</v>
      </c>
      <c r="BS705">
        <f>IF(BR705&lt;&gt;0, BR705, BP705)</f>
        <v>0</v>
      </c>
      <c r="BT705">
        <f>1-BS705/BH705</f>
        <v>0</v>
      </c>
      <c r="BU705">
        <f>(BH705-BG705)/(BH705-BS705)</f>
        <v>0</v>
      </c>
      <c r="BV705">
        <f>(BB705-BH705)/(BB705-BS705)</f>
        <v>0</v>
      </c>
      <c r="BW705">
        <f>(BH705-BG705)/(BH705-BA705)</f>
        <v>0</v>
      </c>
      <c r="BX705">
        <f>(BB705-BH705)/(BB705-BA705)</f>
        <v>0</v>
      </c>
      <c r="BY705">
        <f>(BU705*BS705/BG705)</f>
        <v>0</v>
      </c>
      <c r="BZ705">
        <f>(1-BY705)</f>
        <v>0</v>
      </c>
      <c r="DI705">
        <f>$B$11*EH705+$C$11*EI705+$F$11*ET705*(1-EW705)</f>
        <v>0</v>
      </c>
      <c r="DJ705">
        <f>DI705*DK705</f>
        <v>0</v>
      </c>
      <c r="DK705">
        <f>($B$11*$D$9+$C$11*$D$9+$F$11*((FG705+EY705)/MAX(FG705+EY705+FH705, 0.1)*$I$9+FH705/MAX(FG705+EY705+FH705, 0.1)*$J$9))/($B$11+$C$11+$F$11)</f>
        <v>0</v>
      </c>
      <c r="DL705">
        <f>($B$11*$K$9+$C$11*$K$9+$F$11*((FG705+EY705)/MAX(FG705+EY705+FH705, 0.1)*$P$9+FH705/MAX(FG705+EY705+FH705, 0.1)*$Q$9))/($B$11+$C$11+$F$11)</f>
        <v>0</v>
      </c>
      <c r="DM705">
        <v>1.65</v>
      </c>
      <c r="DN705">
        <v>0.5</v>
      </c>
      <c r="DO705" t="s">
        <v>440</v>
      </c>
      <c r="DP705">
        <v>2</v>
      </c>
      <c r="DQ705" t="b">
        <v>1</v>
      </c>
      <c r="DR705">
        <v>1758831847.214286</v>
      </c>
      <c r="DS705">
        <v>219.2353571428571</v>
      </c>
      <c r="DT705">
        <v>199.4661071428572</v>
      </c>
      <c r="DU705">
        <v>23.12551785714285</v>
      </c>
      <c r="DV705">
        <v>22.51208214285715</v>
      </c>
      <c r="DW705">
        <v>219.444</v>
      </c>
      <c r="DX705">
        <v>23.0044</v>
      </c>
      <c r="DY705">
        <v>500.0105</v>
      </c>
      <c r="DZ705">
        <v>90.87862142857144</v>
      </c>
      <c r="EA705">
        <v>0.02852105714285714</v>
      </c>
      <c r="EB705">
        <v>29.74335357142857</v>
      </c>
      <c r="EC705">
        <v>30.00055</v>
      </c>
      <c r="ED705">
        <v>999.9000000000002</v>
      </c>
      <c r="EE705">
        <v>0</v>
      </c>
      <c r="EF705">
        <v>0</v>
      </c>
      <c r="EG705">
        <v>10003.52464285714</v>
      </c>
      <c r="EH705">
        <v>0</v>
      </c>
      <c r="EI705">
        <v>11.635</v>
      </c>
      <c r="EJ705">
        <v>19.76915357142857</v>
      </c>
      <c r="EK705">
        <v>224.4252857142857</v>
      </c>
      <c r="EL705">
        <v>204.0599285714286</v>
      </c>
      <c r="EM705">
        <v>0.6134426071428571</v>
      </c>
      <c r="EN705">
        <v>199.4661071428572</v>
      </c>
      <c r="EO705">
        <v>22.51208214285715</v>
      </c>
      <c r="EP705">
        <v>2.101614642857143</v>
      </c>
      <c r="EQ705">
        <v>2.045865714285715</v>
      </c>
      <c r="ER705">
        <v>18.23142142857143</v>
      </c>
      <c r="ES705">
        <v>17.80384285714286</v>
      </c>
      <c r="ET705">
        <v>1999.9975</v>
      </c>
      <c r="EU705">
        <v>0.9800018928571427</v>
      </c>
      <c r="EV705">
        <v>0.01999788571428572</v>
      </c>
      <c r="EW705">
        <v>0</v>
      </c>
      <c r="EX705">
        <v>177.06575</v>
      </c>
      <c r="EY705">
        <v>5.00097</v>
      </c>
      <c r="EZ705">
        <v>3650.963928571429</v>
      </c>
      <c r="FA705">
        <v>16707.56785714286</v>
      </c>
      <c r="FB705">
        <v>40.37275</v>
      </c>
      <c r="FC705">
        <v>40.68699999999999</v>
      </c>
      <c r="FD705">
        <v>40.27878571428572</v>
      </c>
      <c r="FE705">
        <v>40.31199999999999</v>
      </c>
      <c r="FF705">
        <v>40.93699999999999</v>
      </c>
      <c r="FG705">
        <v>1955.097857142857</v>
      </c>
      <c r="FH705">
        <v>39.89964285714287</v>
      </c>
      <c r="FI705">
        <v>0</v>
      </c>
      <c r="FJ705">
        <v>1758831856.2</v>
      </c>
      <c r="FK705">
        <v>0</v>
      </c>
      <c r="FL705">
        <v>177.0705</v>
      </c>
      <c r="FM705">
        <v>-18.53671795362351</v>
      </c>
      <c r="FN705">
        <v>-352.2338463941595</v>
      </c>
      <c r="FO705">
        <v>3650.393846153846</v>
      </c>
      <c r="FP705">
        <v>15</v>
      </c>
      <c r="FQ705">
        <v>0</v>
      </c>
      <c r="FR705" t="s">
        <v>441</v>
      </c>
      <c r="FS705">
        <v>1747247426.5</v>
      </c>
      <c r="FT705">
        <v>1747247420.5</v>
      </c>
      <c r="FU705">
        <v>0</v>
      </c>
      <c r="FV705">
        <v>1.027</v>
      </c>
      <c r="FW705">
        <v>0.031</v>
      </c>
      <c r="FX705">
        <v>0.02</v>
      </c>
      <c r="FY705">
        <v>0.05</v>
      </c>
      <c r="FZ705">
        <v>420</v>
      </c>
      <c r="GA705">
        <v>16</v>
      </c>
      <c r="GB705">
        <v>0.01</v>
      </c>
      <c r="GC705">
        <v>0.1</v>
      </c>
      <c r="GD705">
        <v>19.72348</v>
      </c>
      <c r="GE705">
        <v>1.941597748592831</v>
      </c>
      <c r="GF705">
        <v>0.2660053375404334</v>
      </c>
      <c r="GG705">
        <v>0</v>
      </c>
      <c r="GH705">
        <v>177.8978823529412</v>
      </c>
      <c r="GI705">
        <v>-17.35480519976261</v>
      </c>
      <c r="GJ705">
        <v>1.719621825127051</v>
      </c>
      <c r="GK705">
        <v>-1</v>
      </c>
      <c r="GL705">
        <v>0.613715</v>
      </c>
      <c r="GM705">
        <v>-0.002673545966228557</v>
      </c>
      <c r="GN705">
        <v>0.002045016919245413</v>
      </c>
      <c r="GO705">
        <v>1</v>
      </c>
      <c r="GP705">
        <v>1</v>
      </c>
      <c r="GQ705">
        <v>2</v>
      </c>
      <c r="GR705" t="s">
        <v>442</v>
      </c>
      <c r="GS705">
        <v>3.13613</v>
      </c>
      <c r="GT705">
        <v>2.6888</v>
      </c>
      <c r="GU705">
        <v>0.0497316</v>
      </c>
      <c r="GV705">
        <v>0.0445387</v>
      </c>
      <c r="GW705">
        <v>0.104154</v>
      </c>
      <c r="GX705">
        <v>0.100901</v>
      </c>
      <c r="GY705">
        <v>30208.7</v>
      </c>
      <c r="GZ705">
        <v>30431.8</v>
      </c>
      <c r="HA705">
        <v>29550</v>
      </c>
      <c r="HB705">
        <v>29432.6</v>
      </c>
      <c r="HC705">
        <v>34970.1</v>
      </c>
      <c r="HD705">
        <v>35049.7</v>
      </c>
      <c r="HE705">
        <v>41578.6</v>
      </c>
      <c r="HF705">
        <v>41817.6</v>
      </c>
      <c r="HG705">
        <v>1.9268</v>
      </c>
      <c r="HH705">
        <v>1.8894</v>
      </c>
      <c r="HI705">
        <v>0.107061</v>
      </c>
      <c r="HJ705">
        <v>0</v>
      </c>
      <c r="HK705">
        <v>28.2364</v>
      </c>
      <c r="HL705">
        <v>999.9</v>
      </c>
      <c r="HM705">
        <v>54.3</v>
      </c>
      <c r="HN705">
        <v>31.1</v>
      </c>
      <c r="HO705">
        <v>27.1095</v>
      </c>
      <c r="HP705">
        <v>62.0161</v>
      </c>
      <c r="HQ705">
        <v>25.605</v>
      </c>
      <c r="HR705">
        <v>1</v>
      </c>
      <c r="HS705">
        <v>0.06341720000000001</v>
      </c>
      <c r="HT705">
        <v>-0.586558</v>
      </c>
      <c r="HU705">
        <v>20.3403</v>
      </c>
      <c r="HV705">
        <v>5.21579</v>
      </c>
      <c r="HW705">
        <v>12.0129</v>
      </c>
      <c r="HX705">
        <v>4.9879</v>
      </c>
      <c r="HY705">
        <v>3.2883</v>
      </c>
      <c r="HZ705">
        <v>9999</v>
      </c>
      <c r="IA705">
        <v>9999</v>
      </c>
      <c r="IB705">
        <v>9999</v>
      </c>
      <c r="IC705">
        <v>8.6</v>
      </c>
      <c r="ID705">
        <v>1.86754</v>
      </c>
      <c r="IE705">
        <v>1.86672</v>
      </c>
      <c r="IF705">
        <v>1.86601</v>
      </c>
      <c r="IG705">
        <v>1.866</v>
      </c>
      <c r="IH705">
        <v>1.86783</v>
      </c>
      <c r="II705">
        <v>1.87027</v>
      </c>
      <c r="IJ705">
        <v>1.8689</v>
      </c>
      <c r="IK705">
        <v>1.87042</v>
      </c>
      <c r="IL705">
        <v>0</v>
      </c>
      <c r="IM705">
        <v>0</v>
      </c>
      <c r="IN705">
        <v>0</v>
      </c>
      <c r="IO705">
        <v>0</v>
      </c>
      <c r="IP705" t="s">
        <v>443</v>
      </c>
      <c r="IQ705" t="s">
        <v>444</v>
      </c>
      <c r="IR705" t="s">
        <v>445</v>
      </c>
      <c r="IS705" t="s">
        <v>445</v>
      </c>
      <c r="IT705" t="s">
        <v>445</v>
      </c>
      <c r="IU705" t="s">
        <v>445</v>
      </c>
      <c r="IV705">
        <v>0</v>
      </c>
      <c r="IW705">
        <v>100</v>
      </c>
      <c r="IX705">
        <v>100</v>
      </c>
      <c r="IY705">
        <v>-0.193</v>
      </c>
      <c r="IZ705">
        <v>0.1211</v>
      </c>
      <c r="JA705">
        <v>-0.08430758455233166</v>
      </c>
      <c r="JB705">
        <v>-0.0005046786976645747</v>
      </c>
      <c r="JC705">
        <v>-2.788243218172637E-07</v>
      </c>
      <c r="JD705">
        <v>-1.458253586176284E-11</v>
      </c>
      <c r="JE705">
        <v>-0.06436460862781151</v>
      </c>
      <c r="JF705">
        <v>-0.004978686969522418</v>
      </c>
      <c r="JG705">
        <v>0.0008967905392753483</v>
      </c>
      <c r="JH705">
        <v>-1.433903952826167E-05</v>
      </c>
      <c r="JI705">
        <v>4</v>
      </c>
      <c r="JJ705">
        <v>2332</v>
      </c>
      <c r="JK705">
        <v>1</v>
      </c>
      <c r="JL705">
        <v>26</v>
      </c>
      <c r="JM705">
        <v>193073.8</v>
      </c>
      <c r="JN705">
        <v>193073.9</v>
      </c>
      <c r="JO705">
        <v>0.495605</v>
      </c>
      <c r="JP705">
        <v>2.31567</v>
      </c>
      <c r="JQ705">
        <v>1.39648</v>
      </c>
      <c r="JR705">
        <v>2.35229</v>
      </c>
      <c r="JS705">
        <v>1.49536</v>
      </c>
      <c r="JT705">
        <v>2.69165</v>
      </c>
      <c r="JU705">
        <v>36.4814</v>
      </c>
      <c r="JV705">
        <v>24.0612</v>
      </c>
      <c r="JW705">
        <v>18</v>
      </c>
      <c r="JX705">
        <v>490.002</v>
      </c>
      <c r="JY705">
        <v>456.487</v>
      </c>
      <c r="JZ705">
        <v>28.3807</v>
      </c>
      <c r="KA705">
        <v>28.423</v>
      </c>
      <c r="KB705">
        <v>29.9999</v>
      </c>
      <c r="KC705">
        <v>28.3395</v>
      </c>
      <c r="KD705">
        <v>28.277</v>
      </c>
      <c r="KE705">
        <v>9.846</v>
      </c>
      <c r="KF705">
        <v>24.7359</v>
      </c>
      <c r="KG705">
        <v>93.95310000000001</v>
      </c>
      <c r="KH705">
        <v>28.3976</v>
      </c>
      <c r="KI705">
        <v>152.2</v>
      </c>
      <c r="KJ705">
        <v>22.4233</v>
      </c>
      <c r="KK705">
        <v>100.988</v>
      </c>
      <c r="KL705">
        <v>100.555</v>
      </c>
    </row>
    <row r="706" spans="1:298">
      <c r="A706">
        <v>690</v>
      </c>
      <c r="B706">
        <v>1758831860</v>
      </c>
      <c r="C706">
        <v>18824.90000009537</v>
      </c>
      <c r="D706" t="s">
        <v>1831</v>
      </c>
      <c r="E706" t="s">
        <v>1832</v>
      </c>
      <c r="F706">
        <v>5</v>
      </c>
      <c r="G706" t="s">
        <v>1798</v>
      </c>
      <c r="H706" t="s">
        <v>437</v>
      </c>
      <c r="I706" t="s">
        <v>438</v>
      </c>
      <c r="J706">
        <v>1758831852.5</v>
      </c>
      <c r="K706">
        <f>(L706)/1000</f>
        <v>0</v>
      </c>
      <c r="L706">
        <f>IF(DQ706, AO706, AI706)</f>
        <v>0</v>
      </c>
      <c r="M706">
        <f>IF(DQ706, AJ706, AH706)</f>
        <v>0</v>
      </c>
      <c r="N706">
        <f>DS706 - IF(AV706&gt;1, M706*DM706*100.0/(AX706), 0)</f>
        <v>0</v>
      </c>
      <c r="O706">
        <f>((U706-K706/2)*N706-M706)/(U706+K706/2)</f>
        <v>0</v>
      </c>
      <c r="P706">
        <f>O706*(DZ706+EA706)/1000.0</f>
        <v>0</v>
      </c>
      <c r="Q706">
        <f>(DS706 - IF(AV706&gt;1, M706*DM706*100.0/(AX706), 0))*(DZ706+EA706)/1000.0</f>
        <v>0</v>
      </c>
      <c r="R706">
        <f>2.0/((1/T706-1/S706)+SIGN(T706)*SQRT((1/T706-1/S706)*(1/T706-1/S706) + 4*DN706/((DN706+1)*(DN706+1))*(2*1/T706*1/S706-1/S706*1/S706)))</f>
        <v>0</v>
      </c>
      <c r="S706">
        <f>IF(LEFT(DO706,1)&lt;&gt;"0",IF(LEFT(DO706,1)="1",3.0,DP706),$D$5+$E$5*(EG706*DZ706/($K$5*1000))+$F$5*(EG706*DZ706/($K$5*1000))*MAX(MIN(DM706,$J$5),$I$5)*MAX(MIN(DM706,$J$5),$I$5)+$G$5*MAX(MIN(DM706,$J$5),$I$5)*(EG706*DZ706/($K$5*1000))+$H$5*(EG706*DZ706/($K$5*1000))*(EG706*DZ706/($K$5*1000)))</f>
        <v>0</v>
      </c>
      <c r="T706">
        <f>K706*(1000-(1000*0.61365*exp(17.502*X706/(240.97+X706))/(DZ706+EA706)+DU706)/2)/(1000*0.61365*exp(17.502*X706/(240.97+X706))/(DZ706+EA706)-DU706)</f>
        <v>0</v>
      </c>
      <c r="U706">
        <f>1/((DN706+1)/(R706/1.6)+1/(S706/1.37)) + DN706/((DN706+1)/(R706/1.6) + DN706/(S706/1.37))</f>
        <v>0</v>
      </c>
      <c r="V706">
        <f>(DI706*DL706)</f>
        <v>0</v>
      </c>
      <c r="W706">
        <f>(EB706+(V706+2*0.95*5.67E-8*(((EB706+$B$7)+273)^4-(EB706+273)^4)-44100*K706)/(1.84*29.3*S706+8*0.95*5.67E-8*(EB706+273)^3))</f>
        <v>0</v>
      </c>
      <c r="X706">
        <f>($C$7*EC706+$D$7*ED706+$E$7*W706)</f>
        <v>0</v>
      </c>
      <c r="Y706">
        <f>0.61365*exp(17.502*X706/(240.97+X706))</f>
        <v>0</v>
      </c>
      <c r="Z706">
        <f>(AA706/AB706*100)</f>
        <v>0</v>
      </c>
      <c r="AA706">
        <f>DU706*(DZ706+EA706)/1000</f>
        <v>0</v>
      </c>
      <c r="AB706">
        <f>0.61365*exp(17.502*EB706/(240.97+EB706))</f>
        <v>0</v>
      </c>
      <c r="AC706">
        <f>(Y706-DU706*(DZ706+EA706)/1000)</f>
        <v>0</v>
      </c>
      <c r="AD706">
        <f>(-K706*44100)</f>
        <v>0</v>
      </c>
      <c r="AE706">
        <f>2*29.3*S706*0.92*(EB706-X706)</f>
        <v>0</v>
      </c>
      <c r="AF706">
        <f>2*0.95*5.67E-8*(((EB706+$B$7)+273)^4-(X706+273)^4)</f>
        <v>0</v>
      </c>
      <c r="AG706">
        <f>V706+AF706+AD706+AE706</f>
        <v>0</v>
      </c>
      <c r="AH706">
        <f>DY706*AV706*(DT706-DS706*(1000-AV706*DV706)/(1000-AV706*DU706))/(100*DM706)</f>
        <v>0</v>
      </c>
      <c r="AI706">
        <f>1000*DY706*AV706*(DU706-DV706)/(100*DM706*(1000-AV706*DU706))</f>
        <v>0</v>
      </c>
      <c r="AJ706">
        <f>(AK706 - AL706 - DZ706*1E3/(8.314*(EB706+273.15)) * AN706/DY706 * AM706) * DY706/(100*DM706) * (1000 - DV706)/1000</f>
        <v>0</v>
      </c>
      <c r="AK706">
        <v>170.9951388163078</v>
      </c>
      <c r="AL706">
        <v>183.2202363636363</v>
      </c>
      <c r="AM706">
        <v>-3.364867967894374</v>
      </c>
      <c r="AN706">
        <v>65.06539825400574</v>
      </c>
      <c r="AO706">
        <f>(AQ706 - AP706 + DZ706*1E3/(8.314*(EB706+273.15)) * AS706/DY706 * AR706) * DY706/(100*DM706) * 1000/(1000 - AQ706)</f>
        <v>0</v>
      </c>
      <c r="AP706">
        <v>22.50419133989887</v>
      </c>
      <c r="AQ706">
        <v>23.13293515151515</v>
      </c>
      <c r="AR706">
        <v>4.275140880067932E-06</v>
      </c>
      <c r="AS706">
        <v>107.8792153216024</v>
      </c>
      <c r="AT706">
        <v>0</v>
      </c>
      <c r="AU706">
        <v>0</v>
      </c>
      <c r="AV706">
        <f>IF(AT706*$H$13&gt;=AX706,1.0,(AX706/(AX706-AT706*$H$13)))</f>
        <v>0</v>
      </c>
      <c r="AW706">
        <f>(AV706-1)*100</f>
        <v>0</v>
      </c>
      <c r="AX706">
        <f>MAX(0,($B$13+$C$13*EG706)/(1+$D$13*EG706)*DZ706/(EB706+273)*$E$13)</f>
        <v>0</v>
      </c>
      <c r="AY706" t="s">
        <v>439</v>
      </c>
      <c r="AZ706" t="s">
        <v>439</v>
      </c>
      <c r="BA706">
        <v>0</v>
      </c>
      <c r="BB706">
        <v>0</v>
      </c>
      <c r="BC706">
        <f>1-BA706/BB706</f>
        <v>0</v>
      </c>
      <c r="BD706">
        <v>0</v>
      </c>
      <c r="BE706" t="s">
        <v>439</v>
      </c>
      <c r="BF706" t="s">
        <v>439</v>
      </c>
      <c r="BG706">
        <v>0</v>
      </c>
      <c r="BH706">
        <v>0</v>
      </c>
      <c r="BI706">
        <f>1-BG706/BH706</f>
        <v>0</v>
      </c>
      <c r="BJ706">
        <v>0.5</v>
      </c>
      <c r="BK706">
        <f>DJ706</f>
        <v>0</v>
      </c>
      <c r="BL706">
        <f>M706</f>
        <v>0</v>
      </c>
      <c r="BM706">
        <f>BI706*BJ706*BK706</f>
        <v>0</v>
      </c>
      <c r="BN706">
        <f>(BL706-BD706)/BK706</f>
        <v>0</v>
      </c>
      <c r="BO706">
        <f>(BB706-BH706)/BH706</f>
        <v>0</v>
      </c>
      <c r="BP706">
        <f>BA706/(BC706+BA706/BH706)</f>
        <v>0</v>
      </c>
      <c r="BQ706" t="s">
        <v>439</v>
      </c>
      <c r="BR706">
        <v>0</v>
      </c>
      <c r="BS706">
        <f>IF(BR706&lt;&gt;0, BR706, BP706)</f>
        <v>0</v>
      </c>
      <c r="BT706">
        <f>1-BS706/BH706</f>
        <v>0</v>
      </c>
      <c r="BU706">
        <f>(BH706-BG706)/(BH706-BS706)</f>
        <v>0</v>
      </c>
      <c r="BV706">
        <f>(BB706-BH706)/(BB706-BS706)</f>
        <v>0</v>
      </c>
      <c r="BW706">
        <f>(BH706-BG706)/(BH706-BA706)</f>
        <v>0</v>
      </c>
      <c r="BX706">
        <f>(BB706-BH706)/(BB706-BA706)</f>
        <v>0</v>
      </c>
      <c r="BY706">
        <f>(BU706*BS706/BG706)</f>
        <v>0</v>
      </c>
      <c r="BZ706">
        <f>(1-BY706)</f>
        <v>0</v>
      </c>
      <c r="DI706">
        <f>$B$11*EH706+$C$11*EI706+$F$11*ET706*(1-EW706)</f>
        <v>0</v>
      </c>
      <c r="DJ706">
        <f>DI706*DK706</f>
        <v>0</v>
      </c>
      <c r="DK706">
        <f>($B$11*$D$9+$C$11*$D$9+$F$11*((FG706+EY706)/MAX(FG706+EY706+FH706, 0.1)*$I$9+FH706/MAX(FG706+EY706+FH706, 0.1)*$J$9))/($B$11+$C$11+$F$11)</f>
        <v>0</v>
      </c>
      <c r="DL706">
        <f>($B$11*$K$9+$C$11*$K$9+$F$11*((FG706+EY706)/MAX(FG706+EY706+FH706, 0.1)*$P$9+FH706/MAX(FG706+EY706+FH706, 0.1)*$Q$9))/($B$11+$C$11+$F$11)</f>
        <v>0</v>
      </c>
      <c r="DM706">
        <v>1.65</v>
      </c>
      <c r="DN706">
        <v>0.5</v>
      </c>
      <c r="DO706" t="s">
        <v>440</v>
      </c>
      <c r="DP706">
        <v>2</v>
      </c>
      <c r="DQ706" t="b">
        <v>1</v>
      </c>
      <c r="DR706">
        <v>1758831852.5</v>
      </c>
      <c r="DS706">
        <v>201.9372592592592</v>
      </c>
      <c r="DT706">
        <v>181.8586666666666</v>
      </c>
      <c r="DU706">
        <v>23.12791481481482</v>
      </c>
      <c r="DV706">
        <v>22.50982592592593</v>
      </c>
      <c r="DW706">
        <v>202.1351851851852</v>
      </c>
      <c r="DX706">
        <v>23.00676666666666</v>
      </c>
      <c r="DY706">
        <v>500.0091851851852</v>
      </c>
      <c r="DZ706">
        <v>90.87866666666666</v>
      </c>
      <c r="EA706">
        <v>0.02848836296296297</v>
      </c>
      <c r="EB706">
        <v>29.74085555555556</v>
      </c>
      <c r="EC706">
        <v>29.99104444444445</v>
      </c>
      <c r="ED706">
        <v>999.9000000000001</v>
      </c>
      <c r="EE706">
        <v>0</v>
      </c>
      <c r="EF706">
        <v>0</v>
      </c>
      <c r="EG706">
        <v>10009.32592592592</v>
      </c>
      <c r="EH706">
        <v>0</v>
      </c>
      <c r="EI706">
        <v>11.635</v>
      </c>
      <c r="EJ706">
        <v>20.07856296296296</v>
      </c>
      <c r="EK706">
        <v>206.7181111111111</v>
      </c>
      <c r="EL706">
        <v>186.0466296296296</v>
      </c>
      <c r="EM706">
        <v>0.6181008148148149</v>
      </c>
      <c r="EN706">
        <v>181.8586666666666</v>
      </c>
      <c r="EO706">
        <v>22.50982592592593</v>
      </c>
      <c r="EP706">
        <v>2.101834444444445</v>
      </c>
      <c r="EQ706">
        <v>2.045662592592592</v>
      </c>
      <c r="ER706">
        <v>18.23308148148148</v>
      </c>
      <c r="ES706">
        <v>17.80226296296296</v>
      </c>
      <c r="ET706">
        <v>2000.022222222222</v>
      </c>
      <c r="EU706">
        <v>0.9800001111111113</v>
      </c>
      <c r="EV706">
        <v>0.01999959259259259</v>
      </c>
      <c r="EW706">
        <v>0</v>
      </c>
      <c r="EX706">
        <v>175.5092222222222</v>
      </c>
      <c r="EY706">
        <v>5.00097</v>
      </c>
      <c r="EZ706">
        <v>3619.821111111111</v>
      </c>
      <c r="FA706">
        <v>16707.76296296297</v>
      </c>
      <c r="FB706">
        <v>40.37266666666666</v>
      </c>
      <c r="FC706">
        <v>40.68699999999999</v>
      </c>
      <c r="FD706">
        <v>40.28444444444444</v>
      </c>
      <c r="FE706">
        <v>40.31199999999999</v>
      </c>
      <c r="FF706">
        <v>40.93699999999999</v>
      </c>
      <c r="FG706">
        <v>1955.118888888888</v>
      </c>
      <c r="FH706">
        <v>39.90333333333334</v>
      </c>
      <c r="FI706">
        <v>0</v>
      </c>
      <c r="FJ706">
        <v>1758831861.6</v>
      </c>
      <c r="FK706">
        <v>0</v>
      </c>
      <c r="FL706">
        <v>175.38988</v>
      </c>
      <c r="FM706">
        <v>-17.22253848046711</v>
      </c>
      <c r="FN706">
        <v>-357.266154403945</v>
      </c>
      <c r="FO706">
        <v>3616.8784</v>
      </c>
      <c r="FP706">
        <v>15</v>
      </c>
      <c r="FQ706">
        <v>0</v>
      </c>
      <c r="FR706" t="s">
        <v>441</v>
      </c>
      <c r="FS706">
        <v>1747247426.5</v>
      </c>
      <c r="FT706">
        <v>1747247420.5</v>
      </c>
      <c r="FU706">
        <v>0</v>
      </c>
      <c r="FV706">
        <v>1.027</v>
      </c>
      <c r="FW706">
        <v>0.031</v>
      </c>
      <c r="FX706">
        <v>0.02</v>
      </c>
      <c r="FY706">
        <v>0.05</v>
      </c>
      <c r="FZ706">
        <v>420</v>
      </c>
      <c r="GA706">
        <v>16</v>
      </c>
      <c r="GB706">
        <v>0.01</v>
      </c>
      <c r="GC706">
        <v>0.1</v>
      </c>
      <c r="GD706">
        <v>19.9071725</v>
      </c>
      <c r="GE706">
        <v>3.211424015009378</v>
      </c>
      <c r="GF706">
        <v>0.3430240749477359</v>
      </c>
      <c r="GG706">
        <v>0</v>
      </c>
      <c r="GH706">
        <v>176.3855294117647</v>
      </c>
      <c r="GI706">
        <v>-17.80082505368445</v>
      </c>
      <c r="GJ706">
        <v>1.757591788838857</v>
      </c>
      <c r="GK706">
        <v>-1</v>
      </c>
      <c r="GL706">
        <v>0.616731025</v>
      </c>
      <c r="GM706">
        <v>0.05257297936209943</v>
      </c>
      <c r="GN706">
        <v>0.006902339565276036</v>
      </c>
      <c r="GO706">
        <v>1</v>
      </c>
      <c r="GP706">
        <v>1</v>
      </c>
      <c r="GQ706">
        <v>2</v>
      </c>
      <c r="GR706" t="s">
        <v>442</v>
      </c>
      <c r="GS706">
        <v>3.13611</v>
      </c>
      <c r="GT706">
        <v>2.68862</v>
      </c>
      <c r="GU706">
        <v>0.0459062</v>
      </c>
      <c r="GV706">
        <v>0.0406483</v>
      </c>
      <c r="GW706">
        <v>0.104162</v>
      </c>
      <c r="GX706">
        <v>0.100846</v>
      </c>
      <c r="GY706">
        <v>30330.2</v>
      </c>
      <c r="GZ706">
        <v>30555.6</v>
      </c>
      <c r="HA706">
        <v>29550</v>
      </c>
      <c r="HB706">
        <v>29432.6</v>
      </c>
      <c r="HC706">
        <v>34969.8</v>
      </c>
      <c r="HD706">
        <v>35051.6</v>
      </c>
      <c r="HE706">
        <v>41578.6</v>
      </c>
      <c r="HF706">
        <v>41817.4</v>
      </c>
      <c r="HG706">
        <v>1.92675</v>
      </c>
      <c r="HH706">
        <v>1.88943</v>
      </c>
      <c r="HI706">
        <v>0.107221</v>
      </c>
      <c r="HJ706">
        <v>0</v>
      </c>
      <c r="HK706">
        <v>28.2388</v>
      </c>
      <c r="HL706">
        <v>999.9</v>
      </c>
      <c r="HM706">
        <v>54.3</v>
      </c>
      <c r="HN706">
        <v>31.1</v>
      </c>
      <c r="HO706">
        <v>27.109</v>
      </c>
      <c r="HP706">
        <v>61.9361</v>
      </c>
      <c r="HQ706">
        <v>25.6811</v>
      </c>
      <c r="HR706">
        <v>1</v>
      </c>
      <c r="HS706">
        <v>0.0630462</v>
      </c>
      <c r="HT706">
        <v>-0.6666609999999999</v>
      </c>
      <c r="HU706">
        <v>20.3399</v>
      </c>
      <c r="HV706">
        <v>5.21459</v>
      </c>
      <c r="HW706">
        <v>12.0125</v>
      </c>
      <c r="HX706">
        <v>4.98755</v>
      </c>
      <c r="HY706">
        <v>3.28823</v>
      </c>
      <c r="HZ706">
        <v>9999</v>
      </c>
      <c r="IA706">
        <v>9999</v>
      </c>
      <c r="IB706">
        <v>9999</v>
      </c>
      <c r="IC706">
        <v>8.6</v>
      </c>
      <c r="ID706">
        <v>1.86756</v>
      </c>
      <c r="IE706">
        <v>1.86673</v>
      </c>
      <c r="IF706">
        <v>1.86602</v>
      </c>
      <c r="IG706">
        <v>1.866</v>
      </c>
      <c r="IH706">
        <v>1.86783</v>
      </c>
      <c r="II706">
        <v>1.87027</v>
      </c>
      <c r="IJ706">
        <v>1.86891</v>
      </c>
      <c r="IK706">
        <v>1.87042</v>
      </c>
      <c r="IL706">
        <v>0</v>
      </c>
      <c r="IM706">
        <v>0</v>
      </c>
      <c r="IN706">
        <v>0</v>
      </c>
      <c r="IO706">
        <v>0</v>
      </c>
      <c r="IP706" t="s">
        <v>443</v>
      </c>
      <c r="IQ706" t="s">
        <v>444</v>
      </c>
      <c r="IR706" t="s">
        <v>445</v>
      </c>
      <c r="IS706" t="s">
        <v>445</v>
      </c>
      <c r="IT706" t="s">
        <v>445</v>
      </c>
      <c r="IU706" t="s">
        <v>445</v>
      </c>
      <c r="IV706">
        <v>0</v>
      </c>
      <c r="IW706">
        <v>100</v>
      </c>
      <c r="IX706">
        <v>100</v>
      </c>
      <c r="IY706">
        <v>-0.183</v>
      </c>
      <c r="IZ706">
        <v>0.1212</v>
      </c>
      <c r="JA706">
        <v>-0.08430758455233166</v>
      </c>
      <c r="JB706">
        <v>-0.0005046786976645747</v>
      </c>
      <c r="JC706">
        <v>-2.788243218172637E-07</v>
      </c>
      <c r="JD706">
        <v>-1.458253586176284E-11</v>
      </c>
      <c r="JE706">
        <v>-0.06436460862781151</v>
      </c>
      <c r="JF706">
        <v>-0.004978686969522418</v>
      </c>
      <c r="JG706">
        <v>0.0008967905392753483</v>
      </c>
      <c r="JH706">
        <v>-1.433903952826167E-05</v>
      </c>
      <c r="JI706">
        <v>4</v>
      </c>
      <c r="JJ706">
        <v>2332</v>
      </c>
      <c r="JK706">
        <v>1</v>
      </c>
      <c r="JL706">
        <v>26</v>
      </c>
      <c r="JM706">
        <v>193073.9</v>
      </c>
      <c r="JN706">
        <v>193074</v>
      </c>
      <c r="JO706">
        <v>0.462646</v>
      </c>
      <c r="JP706">
        <v>2.30835</v>
      </c>
      <c r="JQ706">
        <v>1.39648</v>
      </c>
      <c r="JR706">
        <v>2.34985</v>
      </c>
      <c r="JS706">
        <v>1.49536</v>
      </c>
      <c r="JT706">
        <v>2.67944</v>
      </c>
      <c r="JU706">
        <v>36.4814</v>
      </c>
      <c r="JV706">
        <v>24.0612</v>
      </c>
      <c r="JW706">
        <v>18</v>
      </c>
      <c r="JX706">
        <v>489.95</v>
      </c>
      <c r="JY706">
        <v>456.483</v>
      </c>
      <c r="JZ706">
        <v>28.3877</v>
      </c>
      <c r="KA706">
        <v>28.4219</v>
      </c>
      <c r="KB706">
        <v>29.9999</v>
      </c>
      <c r="KC706">
        <v>28.337</v>
      </c>
      <c r="KD706">
        <v>28.2746</v>
      </c>
      <c r="KE706">
        <v>9.07023</v>
      </c>
      <c r="KF706">
        <v>24.7359</v>
      </c>
      <c r="KG706">
        <v>93.95310000000001</v>
      </c>
      <c r="KH706">
        <v>28.4088</v>
      </c>
      <c r="KI706">
        <v>132.156</v>
      </c>
      <c r="KJ706">
        <v>22.4161</v>
      </c>
      <c r="KK706">
        <v>100.988</v>
      </c>
      <c r="KL706">
        <v>100.555</v>
      </c>
    </row>
    <row r="707" spans="1:298">
      <c r="A707">
        <v>691</v>
      </c>
      <c r="B707">
        <v>1758831865</v>
      </c>
      <c r="C707">
        <v>18829.90000009537</v>
      </c>
      <c r="D707" t="s">
        <v>1833</v>
      </c>
      <c r="E707" t="s">
        <v>1834</v>
      </c>
      <c r="F707">
        <v>5</v>
      </c>
      <c r="G707" t="s">
        <v>1798</v>
      </c>
      <c r="H707" t="s">
        <v>437</v>
      </c>
      <c r="I707" t="s">
        <v>438</v>
      </c>
      <c r="J707">
        <v>1758831857.214286</v>
      </c>
      <c r="K707">
        <f>(L707)/1000</f>
        <v>0</v>
      </c>
      <c r="L707">
        <f>IF(DQ707, AO707, AI707)</f>
        <v>0</v>
      </c>
      <c r="M707">
        <f>IF(DQ707, AJ707, AH707)</f>
        <v>0</v>
      </c>
      <c r="N707">
        <f>DS707 - IF(AV707&gt;1, M707*DM707*100.0/(AX707), 0)</f>
        <v>0</v>
      </c>
      <c r="O707">
        <f>((U707-K707/2)*N707-M707)/(U707+K707/2)</f>
        <v>0</v>
      </c>
      <c r="P707">
        <f>O707*(DZ707+EA707)/1000.0</f>
        <v>0</v>
      </c>
      <c r="Q707">
        <f>(DS707 - IF(AV707&gt;1, M707*DM707*100.0/(AX707), 0))*(DZ707+EA707)/1000.0</f>
        <v>0</v>
      </c>
      <c r="R707">
        <f>2.0/((1/T707-1/S707)+SIGN(T707)*SQRT((1/T707-1/S707)*(1/T707-1/S707) + 4*DN707/((DN707+1)*(DN707+1))*(2*1/T707*1/S707-1/S707*1/S707)))</f>
        <v>0</v>
      </c>
      <c r="S707">
        <f>IF(LEFT(DO707,1)&lt;&gt;"0",IF(LEFT(DO707,1)="1",3.0,DP707),$D$5+$E$5*(EG707*DZ707/($K$5*1000))+$F$5*(EG707*DZ707/($K$5*1000))*MAX(MIN(DM707,$J$5),$I$5)*MAX(MIN(DM707,$J$5),$I$5)+$G$5*MAX(MIN(DM707,$J$5),$I$5)*(EG707*DZ707/($K$5*1000))+$H$5*(EG707*DZ707/($K$5*1000))*(EG707*DZ707/($K$5*1000)))</f>
        <v>0</v>
      </c>
      <c r="T707">
        <f>K707*(1000-(1000*0.61365*exp(17.502*X707/(240.97+X707))/(DZ707+EA707)+DU707)/2)/(1000*0.61365*exp(17.502*X707/(240.97+X707))/(DZ707+EA707)-DU707)</f>
        <v>0</v>
      </c>
      <c r="U707">
        <f>1/((DN707+1)/(R707/1.6)+1/(S707/1.37)) + DN707/((DN707+1)/(R707/1.6) + DN707/(S707/1.37))</f>
        <v>0</v>
      </c>
      <c r="V707">
        <f>(DI707*DL707)</f>
        <v>0</v>
      </c>
      <c r="W707">
        <f>(EB707+(V707+2*0.95*5.67E-8*(((EB707+$B$7)+273)^4-(EB707+273)^4)-44100*K707)/(1.84*29.3*S707+8*0.95*5.67E-8*(EB707+273)^3))</f>
        <v>0</v>
      </c>
      <c r="X707">
        <f>($C$7*EC707+$D$7*ED707+$E$7*W707)</f>
        <v>0</v>
      </c>
      <c r="Y707">
        <f>0.61365*exp(17.502*X707/(240.97+X707))</f>
        <v>0</v>
      </c>
      <c r="Z707">
        <f>(AA707/AB707*100)</f>
        <v>0</v>
      </c>
      <c r="AA707">
        <f>DU707*(DZ707+EA707)/1000</f>
        <v>0</v>
      </c>
      <c r="AB707">
        <f>0.61365*exp(17.502*EB707/(240.97+EB707))</f>
        <v>0</v>
      </c>
      <c r="AC707">
        <f>(Y707-DU707*(DZ707+EA707)/1000)</f>
        <v>0</v>
      </c>
      <c r="AD707">
        <f>(-K707*44100)</f>
        <v>0</v>
      </c>
      <c r="AE707">
        <f>2*29.3*S707*0.92*(EB707-X707)</f>
        <v>0</v>
      </c>
      <c r="AF707">
        <f>2*0.95*5.67E-8*(((EB707+$B$7)+273)^4-(X707+273)^4)</f>
        <v>0</v>
      </c>
      <c r="AG707">
        <f>V707+AF707+AD707+AE707</f>
        <v>0</v>
      </c>
      <c r="AH707">
        <f>DY707*AV707*(DT707-DS707*(1000-AV707*DV707)/(1000-AV707*DU707))/(100*DM707)</f>
        <v>0</v>
      </c>
      <c r="AI707">
        <f>1000*DY707*AV707*(DU707-DV707)/(100*DM707*(1000-AV707*DU707))</f>
        <v>0</v>
      </c>
      <c r="AJ707">
        <f>(AK707 - AL707 - DZ707*1E3/(8.314*(EB707+273.15)) * AN707/DY707 * AM707) * DY707/(100*DM707) * (1000 - DV707)/1000</f>
        <v>0</v>
      </c>
      <c r="AK707">
        <v>154.3139095616243</v>
      </c>
      <c r="AL707">
        <v>166.5243575757576</v>
      </c>
      <c r="AM707">
        <v>-3.337213840667927</v>
      </c>
      <c r="AN707">
        <v>65.06539825400574</v>
      </c>
      <c r="AO707">
        <f>(AQ707 - AP707 + DZ707*1E3/(8.314*(EB707+273.15)) * AS707/DY707 * AR707) * DY707/(100*DM707) * 1000/(1000 - AQ707)</f>
        <v>0</v>
      </c>
      <c r="AP707">
        <v>22.48959118262433</v>
      </c>
      <c r="AQ707">
        <v>23.13053878787879</v>
      </c>
      <c r="AR707">
        <v>-3.077668089542903E-06</v>
      </c>
      <c r="AS707">
        <v>107.8792153216024</v>
      </c>
      <c r="AT707">
        <v>0</v>
      </c>
      <c r="AU707">
        <v>0</v>
      </c>
      <c r="AV707">
        <f>IF(AT707*$H$13&gt;=AX707,1.0,(AX707/(AX707-AT707*$H$13)))</f>
        <v>0</v>
      </c>
      <c r="AW707">
        <f>(AV707-1)*100</f>
        <v>0</v>
      </c>
      <c r="AX707">
        <f>MAX(0,($B$13+$C$13*EG707)/(1+$D$13*EG707)*DZ707/(EB707+273)*$E$13)</f>
        <v>0</v>
      </c>
      <c r="AY707" t="s">
        <v>439</v>
      </c>
      <c r="AZ707" t="s">
        <v>439</v>
      </c>
      <c r="BA707">
        <v>0</v>
      </c>
      <c r="BB707">
        <v>0</v>
      </c>
      <c r="BC707">
        <f>1-BA707/BB707</f>
        <v>0</v>
      </c>
      <c r="BD707">
        <v>0</v>
      </c>
      <c r="BE707" t="s">
        <v>439</v>
      </c>
      <c r="BF707" t="s">
        <v>439</v>
      </c>
      <c r="BG707">
        <v>0</v>
      </c>
      <c r="BH707">
        <v>0</v>
      </c>
      <c r="BI707">
        <f>1-BG707/BH707</f>
        <v>0</v>
      </c>
      <c r="BJ707">
        <v>0.5</v>
      </c>
      <c r="BK707">
        <f>DJ707</f>
        <v>0</v>
      </c>
      <c r="BL707">
        <f>M707</f>
        <v>0</v>
      </c>
      <c r="BM707">
        <f>BI707*BJ707*BK707</f>
        <v>0</v>
      </c>
      <c r="BN707">
        <f>(BL707-BD707)/BK707</f>
        <v>0</v>
      </c>
      <c r="BO707">
        <f>(BB707-BH707)/BH707</f>
        <v>0</v>
      </c>
      <c r="BP707">
        <f>BA707/(BC707+BA707/BH707)</f>
        <v>0</v>
      </c>
      <c r="BQ707" t="s">
        <v>439</v>
      </c>
      <c r="BR707">
        <v>0</v>
      </c>
      <c r="BS707">
        <f>IF(BR707&lt;&gt;0, BR707, BP707)</f>
        <v>0</v>
      </c>
      <c r="BT707">
        <f>1-BS707/BH707</f>
        <v>0</v>
      </c>
      <c r="BU707">
        <f>(BH707-BG707)/(BH707-BS707)</f>
        <v>0</v>
      </c>
      <c r="BV707">
        <f>(BB707-BH707)/(BB707-BS707)</f>
        <v>0</v>
      </c>
      <c r="BW707">
        <f>(BH707-BG707)/(BH707-BA707)</f>
        <v>0</v>
      </c>
      <c r="BX707">
        <f>(BB707-BH707)/(BB707-BA707)</f>
        <v>0</v>
      </c>
      <c r="BY707">
        <f>(BU707*BS707/BG707)</f>
        <v>0</v>
      </c>
      <c r="BZ707">
        <f>(1-BY707)</f>
        <v>0</v>
      </c>
      <c r="DI707">
        <f>$B$11*EH707+$C$11*EI707+$F$11*ET707*(1-EW707)</f>
        <v>0</v>
      </c>
      <c r="DJ707">
        <f>DI707*DK707</f>
        <v>0</v>
      </c>
      <c r="DK707">
        <f>($B$11*$D$9+$C$11*$D$9+$F$11*((FG707+EY707)/MAX(FG707+EY707+FH707, 0.1)*$I$9+FH707/MAX(FG707+EY707+FH707, 0.1)*$J$9))/($B$11+$C$11+$F$11)</f>
        <v>0</v>
      </c>
      <c r="DL707">
        <f>($B$11*$K$9+$C$11*$K$9+$F$11*((FG707+EY707)/MAX(FG707+EY707+FH707, 0.1)*$P$9+FH707/MAX(FG707+EY707+FH707, 0.1)*$Q$9))/($B$11+$C$11+$F$11)</f>
        <v>0</v>
      </c>
      <c r="DM707">
        <v>1.65</v>
      </c>
      <c r="DN707">
        <v>0.5</v>
      </c>
      <c r="DO707" t="s">
        <v>440</v>
      </c>
      <c r="DP707">
        <v>2</v>
      </c>
      <c r="DQ707" t="b">
        <v>1</v>
      </c>
      <c r="DR707">
        <v>1758831857.214286</v>
      </c>
      <c r="DS707">
        <v>186.4963214285715</v>
      </c>
      <c r="DT707">
        <v>166.28825</v>
      </c>
      <c r="DU707">
        <v>23.13008928571429</v>
      </c>
      <c r="DV707">
        <v>22.50266428571429</v>
      </c>
      <c r="DW707">
        <v>186.6848214285714</v>
      </c>
      <c r="DX707">
        <v>23.00891071428572</v>
      </c>
      <c r="DY707">
        <v>500.0169999999999</v>
      </c>
      <c r="DZ707">
        <v>90.87821071428571</v>
      </c>
      <c r="EA707">
        <v>0.02845169285714286</v>
      </c>
      <c r="EB707">
        <v>29.73979642857143</v>
      </c>
      <c r="EC707">
        <v>29.98862857142857</v>
      </c>
      <c r="ED707">
        <v>999.9000000000002</v>
      </c>
      <c r="EE707">
        <v>0</v>
      </c>
      <c r="EF707">
        <v>0</v>
      </c>
      <c r="EG707">
        <v>10005.40142857143</v>
      </c>
      <c r="EH707">
        <v>0</v>
      </c>
      <c r="EI707">
        <v>11.635</v>
      </c>
      <c r="EJ707">
        <v>20.20802142857143</v>
      </c>
      <c r="EK707">
        <v>190.9120714285715</v>
      </c>
      <c r="EL707">
        <v>170.1165714285714</v>
      </c>
      <c r="EM707">
        <v>0.6274404642857144</v>
      </c>
      <c r="EN707">
        <v>166.28825</v>
      </c>
      <c r="EO707">
        <v>22.50266428571429</v>
      </c>
      <c r="EP707">
        <v>2.102022142857143</v>
      </c>
      <c r="EQ707">
        <v>2.045002142857143</v>
      </c>
      <c r="ER707">
        <v>18.23450714285714</v>
      </c>
      <c r="ES707">
        <v>17.79713214285714</v>
      </c>
      <c r="ET707">
        <v>2000.018214285715</v>
      </c>
      <c r="EU707">
        <v>0.9799997857142857</v>
      </c>
      <c r="EV707">
        <v>0.01999995357142858</v>
      </c>
      <c r="EW707">
        <v>0</v>
      </c>
      <c r="EX707">
        <v>174.15025</v>
      </c>
      <c r="EY707">
        <v>5.00097</v>
      </c>
      <c r="EZ707">
        <v>3592.216071428571</v>
      </c>
      <c r="FA707">
        <v>16707.71785714286</v>
      </c>
      <c r="FB707">
        <v>40.37049999999999</v>
      </c>
      <c r="FC707">
        <v>40.68699999999999</v>
      </c>
      <c r="FD707">
        <v>40.28764285714286</v>
      </c>
      <c r="FE707">
        <v>40.31199999999999</v>
      </c>
      <c r="FF707">
        <v>40.93699999999999</v>
      </c>
      <c r="FG707">
        <v>1955.114285714285</v>
      </c>
      <c r="FH707">
        <v>39.90392857142858</v>
      </c>
      <c r="FI707">
        <v>0</v>
      </c>
      <c r="FJ707">
        <v>1758831866.4</v>
      </c>
      <c r="FK707">
        <v>0</v>
      </c>
      <c r="FL707">
        <v>173.99708</v>
      </c>
      <c r="FM707">
        <v>-16.85761536136188</v>
      </c>
      <c r="FN707">
        <v>-346.6923071685356</v>
      </c>
      <c r="FO707">
        <v>3588.8512</v>
      </c>
      <c r="FP707">
        <v>15</v>
      </c>
      <c r="FQ707">
        <v>0</v>
      </c>
      <c r="FR707" t="s">
        <v>441</v>
      </c>
      <c r="FS707">
        <v>1747247426.5</v>
      </c>
      <c r="FT707">
        <v>1747247420.5</v>
      </c>
      <c r="FU707">
        <v>0</v>
      </c>
      <c r="FV707">
        <v>1.027</v>
      </c>
      <c r="FW707">
        <v>0.031</v>
      </c>
      <c r="FX707">
        <v>0.02</v>
      </c>
      <c r="FY707">
        <v>0.05</v>
      </c>
      <c r="FZ707">
        <v>420</v>
      </c>
      <c r="GA707">
        <v>16</v>
      </c>
      <c r="GB707">
        <v>0.01</v>
      </c>
      <c r="GC707">
        <v>0.1</v>
      </c>
      <c r="GD707">
        <v>20.1003325</v>
      </c>
      <c r="GE707">
        <v>1.970759099437122</v>
      </c>
      <c r="GF707">
        <v>0.2255651672881921</v>
      </c>
      <c r="GG707">
        <v>0</v>
      </c>
      <c r="GH707">
        <v>175.1507647058824</v>
      </c>
      <c r="GI707">
        <v>-17.47382735275341</v>
      </c>
      <c r="GJ707">
        <v>1.724669040012562</v>
      </c>
      <c r="GK707">
        <v>-1</v>
      </c>
      <c r="GL707">
        <v>0.621878025</v>
      </c>
      <c r="GM707">
        <v>0.112199448405253</v>
      </c>
      <c r="GN707">
        <v>0.01149933117291501</v>
      </c>
      <c r="GO707">
        <v>0</v>
      </c>
      <c r="GP707">
        <v>0</v>
      </c>
      <c r="GQ707">
        <v>2</v>
      </c>
      <c r="GR707" t="s">
        <v>450</v>
      </c>
      <c r="GS707">
        <v>3.13603</v>
      </c>
      <c r="GT707">
        <v>2.68874</v>
      </c>
      <c r="GU707">
        <v>0.0420123</v>
      </c>
      <c r="GV707">
        <v>0.0365947</v>
      </c>
      <c r="GW707">
        <v>0.104158</v>
      </c>
      <c r="GX707">
        <v>0.100831</v>
      </c>
      <c r="GY707">
        <v>30453.8</v>
      </c>
      <c r="GZ707">
        <v>30684.9</v>
      </c>
      <c r="HA707">
        <v>29549.7</v>
      </c>
      <c r="HB707">
        <v>29432.8</v>
      </c>
      <c r="HC707">
        <v>34969.5</v>
      </c>
      <c r="HD707">
        <v>35052.7</v>
      </c>
      <c r="HE707">
        <v>41578.1</v>
      </c>
      <c r="HF707">
        <v>41818.1</v>
      </c>
      <c r="HG707">
        <v>1.92668</v>
      </c>
      <c r="HH707">
        <v>1.8897</v>
      </c>
      <c r="HI707">
        <v>0.107802</v>
      </c>
      <c r="HJ707">
        <v>0</v>
      </c>
      <c r="HK707">
        <v>28.2406</v>
      </c>
      <c r="HL707">
        <v>999.9</v>
      </c>
      <c r="HM707">
        <v>54.3</v>
      </c>
      <c r="HN707">
        <v>31.1</v>
      </c>
      <c r="HO707">
        <v>27.1096</v>
      </c>
      <c r="HP707">
        <v>62.1861</v>
      </c>
      <c r="HQ707">
        <v>25.625</v>
      </c>
      <c r="HR707">
        <v>1</v>
      </c>
      <c r="HS707">
        <v>0.0629726</v>
      </c>
      <c r="HT707">
        <v>-0.696106</v>
      </c>
      <c r="HU707">
        <v>20.3398</v>
      </c>
      <c r="HV707">
        <v>5.21444</v>
      </c>
      <c r="HW707">
        <v>12.0116</v>
      </c>
      <c r="HX707">
        <v>4.98775</v>
      </c>
      <c r="HY707">
        <v>3.28803</v>
      </c>
      <c r="HZ707">
        <v>9999</v>
      </c>
      <c r="IA707">
        <v>9999</v>
      </c>
      <c r="IB707">
        <v>9999</v>
      </c>
      <c r="IC707">
        <v>8.6</v>
      </c>
      <c r="ID707">
        <v>1.86756</v>
      </c>
      <c r="IE707">
        <v>1.86674</v>
      </c>
      <c r="IF707">
        <v>1.86603</v>
      </c>
      <c r="IG707">
        <v>1.866</v>
      </c>
      <c r="IH707">
        <v>1.86783</v>
      </c>
      <c r="II707">
        <v>1.87029</v>
      </c>
      <c r="IJ707">
        <v>1.86892</v>
      </c>
      <c r="IK707">
        <v>1.87042</v>
      </c>
      <c r="IL707">
        <v>0</v>
      </c>
      <c r="IM707">
        <v>0</v>
      </c>
      <c r="IN707">
        <v>0</v>
      </c>
      <c r="IO707">
        <v>0</v>
      </c>
      <c r="IP707" t="s">
        <v>443</v>
      </c>
      <c r="IQ707" t="s">
        <v>444</v>
      </c>
      <c r="IR707" t="s">
        <v>445</v>
      </c>
      <c r="IS707" t="s">
        <v>445</v>
      </c>
      <c r="IT707" t="s">
        <v>445</v>
      </c>
      <c r="IU707" t="s">
        <v>445</v>
      </c>
      <c r="IV707">
        <v>0</v>
      </c>
      <c r="IW707">
        <v>100</v>
      </c>
      <c r="IX707">
        <v>100</v>
      </c>
      <c r="IY707">
        <v>-0.173</v>
      </c>
      <c r="IZ707">
        <v>0.1212</v>
      </c>
      <c r="JA707">
        <v>-0.08430758455233166</v>
      </c>
      <c r="JB707">
        <v>-0.0005046786976645747</v>
      </c>
      <c r="JC707">
        <v>-2.788243218172637E-07</v>
      </c>
      <c r="JD707">
        <v>-1.458253586176284E-11</v>
      </c>
      <c r="JE707">
        <v>-0.06436460862781151</v>
      </c>
      <c r="JF707">
        <v>-0.004978686969522418</v>
      </c>
      <c r="JG707">
        <v>0.0008967905392753483</v>
      </c>
      <c r="JH707">
        <v>-1.433903952826167E-05</v>
      </c>
      <c r="JI707">
        <v>4</v>
      </c>
      <c r="JJ707">
        <v>2332</v>
      </c>
      <c r="JK707">
        <v>1</v>
      </c>
      <c r="JL707">
        <v>26</v>
      </c>
      <c r="JM707">
        <v>193074</v>
      </c>
      <c r="JN707">
        <v>193074.1</v>
      </c>
      <c r="JO707">
        <v>0.423584</v>
      </c>
      <c r="JP707">
        <v>2.33398</v>
      </c>
      <c r="JQ707">
        <v>1.39771</v>
      </c>
      <c r="JR707">
        <v>2.35352</v>
      </c>
      <c r="JS707">
        <v>1.49536</v>
      </c>
      <c r="JT707">
        <v>2.61963</v>
      </c>
      <c r="JU707">
        <v>36.4814</v>
      </c>
      <c r="JV707">
        <v>24.0612</v>
      </c>
      <c r="JW707">
        <v>18</v>
      </c>
      <c r="JX707">
        <v>489.883</v>
      </c>
      <c r="JY707">
        <v>456.633</v>
      </c>
      <c r="JZ707">
        <v>28.4054</v>
      </c>
      <c r="KA707">
        <v>28.4195</v>
      </c>
      <c r="KB707">
        <v>30</v>
      </c>
      <c r="KC707">
        <v>28.3345</v>
      </c>
      <c r="KD707">
        <v>28.2716</v>
      </c>
      <c r="KE707">
        <v>8.40784</v>
      </c>
      <c r="KF707">
        <v>24.7359</v>
      </c>
      <c r="KG707">
        <v>93.95310000000001</v>
      </c>
      <c r="KH707">
        <v>28.4188</v>
      </c>
      <c r="KI707">
        <v>118.798</v>
      </c>
      <c r="KJ707">
        <v>22.4054</v>
      </c>
      <c r="KK707">
        <v>100.986</v>
      </c>
      <c r="KL707">
        <v>100.556</v>
      </c>
    </row>
    <row r="708" spans="1:298">
      <c r="A708">
        <v>692</v>
      </c>
      <c r="B708">
        <v>1758831870</v>
      </c>
      <c r="C708">
        <v>18834.90000009537</v>
      </c>
      <c r="D708" t="s">
        <v>1835</v>
      </c>
      <c r="E708" t="s">
        <v>1836</v>
      </c>
      <c r="F708">
        <v>5</v>
      </c>
      <c r="G708" t="s">
        <v>1798</v>
      </c>
      <c r="H708" t="s">
        <v>437</v>
      </c>
      <c r="I708" t="s">
        <v>438</v>
      </c>
      <c r="J708">
        <v>1758831862.5</v>
      </c>
      <c r="K708">
        <f>(L708)/1000</f>
        <v>0</v>
      </c>
      <c r="L708">
        <f>IF(DQ708, AO708, AI708)</f>
        <v>0</v>
      </c>
      <c r="M708">
        <f>IF(DQ708, AJ708, AH708)</f>
        <v>0</v>
      </c>
      <c r="N708">
        <f>DS708 - IF(AV708&gt;1, M708*DM708*100.0/(AX708), 0)</f>
        <v>0</v>
      </c>
      <c r="O708">
        <f>((U708-K708/2)*N708-M708)/(U708+K708/2)</f>
        <v>0</v>
      </c>
      <c r="P708">
        <f>O708*(DZ708+EA708)/1000.0</f>
        <v>0</v>
      </c>
      <c r="Q708">
        <f>(DS708 - IF(AV708&gt;1, M708*DM708*100.0/(AX708), 0))*(DZ708+EA708)/1000.0</f>
        <v>0</v>
      </c>
      <c r="R708">
        <f>2.0/((1/T708-1/S708)+SIGN(T708)*SQRT((1/T708-1/S708)*(1/T708-1/S708) + 4*DN708/((DN708+1)*(DN708+1))*(2*1/T708*1/S708-1/S708*1/S708)))</f>
        <v>0</v>
      </c>
      <c r="S708">
        <f>IF(LEFT(DO708,1)&lt;&gt;"0",IF(LEFT(DO708,1)="1",3.0,DP708),$D$5+$E$5*(EG708*DZ708/($K$5*1000))+$F$5*(EG708*DZ708/($K$5*1000))*MAX(MIN(DM708,$J$5),$I$5)*MAX(MIN(DM708,$J$5),$I$5)+$G$5*MAX(MIN(DM708,$J$5),$I$5)*(EG708*DZ708/($K$5*1000))+$H$5*(EG708*DZ708/($K$5*1000))*(EG708*DZ708/($K$5*1000)))</f>
        <v>0</v>
      </c>
      <c r="T708">
        <f>K708*(1000-(1000*0.61365*exp(17.502*X708/(240.97+X708))/(DZ708+EA708)+DU708)/2)/(1000*0.61365*exp(17.502*X708/(240.97+X708))/(DZ708+EA708)-DU708)</f>
        <v>0</v>
      </c>
      <c r="U708">
        <f>1/((DN708+1)/(R708/1.6)+1/(S708/1.37)) + DN708/((DN708+1)/(R708/1.6) + DN708/(S708/1.37))</f>
        <v>0</v>
      </c>
      <c r="V708">
        <f>(DI708*DL708)</f>
        <v>0</v>
      </c>
      <c r="W708">
        <f>(EB708+(V708+2*0.95*5.67E-8*(((EB708+$B$7)+273)^4-(EB708+273)^4)-44100*K708)/(1.84*29.3*S708+8*0.95*5.67E-8*(EB708+273)^3))</f>
        <v>0</v>
      </c>
      <c r="X708">
        <f>($C$7*EC708+$D$7*ED708+$E$7*W708)</f>
        <v>0</v>
      </c>
      <c r="Y708">
        <f>0.61365*exp(17.502*X708/(240.97+X708))</f>
        <v>0</v>
      </c>
      <c r="Z708">
        <f>(AA708/AB708*100)</f>
        <v>0</v>
      </c>
      <c r="AA708">
        <f>DU708*(DZ708+EA708)/1000</f>
        <v>0</v>
      </c>
      <c r="AB708">
        <f>0.61365*exp(17.502*EB708/(240.97+EB708))</f>
        <v>0</v>
      </c>
      <c r="AC708">
        <f>(Y708-DU708*(DZ708+EA708)/1000)</f>
        <v>0</v>
      </c>
      <c r="AD708">
        <f>(-K708*44100)</f>
        <v>0</v>
      </c>
      <c r="AE708">
        <f>2*29.3*S708*0.92*(EB708-X708)</f>
        <v>0</v>
      </c>
      <c r="AF708">
        <f>2*0.95*5.67E-8*(((EB708+$B$7)+273)^4-(X708+273)^4)</f>
        <v>0</v>
      </c>
      <c r="AG708">
        <f>V708+AF708+AD708+AE708</f>
        <v>0</v>
      </c>
      <c r="AH708">
        <f>DY708*AV708*(DT708-DS708*(1000-AV708*DV708)/(1000-AV708*DU708))/(100*DM708)</f>
        <v>0</v>
      </c>
      <c r="AI708">
        <f>1000*DY708*AV708*(DU708-DV708)/(100*DM708*(1000-AV708*DU708))</f>
        <v>0</v>
      </c>
      <c r="AJ708">
        <f>(AK708 - AL708 - DZ708*1E3/(8.314*(EB708+273.15)) * AN708/DY708 * AM708) * DY708/(100*DM708) * (1000 - DV708)/1000</f>
        <v>0</v>
      </c>
      <c r="AK708">
        <v>137.4712141381537</v>
      </c>
      <c r="AL708">
        <v>149.9213939393939</v>
      </c>
      <c r="AM708">
        <v>-3.308515882599786</v>
      </c>
      <c r="AN708">
        <v>65.06539825400574</v>
      </c>
      <c r="AO708">
        <f>(AQ708 - AP708 + DZ708*1E3/(8.314*(EB708+273.15)) * AS708/DY708 * AR708) * DY708/(100*DM708) * 1000/(1000 - AQ708)</f>
        <v>0</v>
      </c>
      <c r="AP708">
        <v>22.48654880981221</v>
      </c>
      <c r="AQ708">
        <v>23.13232181818181</v>
      </c>
      <c r="AR708">
        <v>2.235527294716814E-06</v>
      </c>
      <c r="AS708">
        <v>107.8792153216024</v>
      </c>
      <c r="AT708">
        <v>0</v>
      </c>
      <c r="AU708">
        <v>0</v>
      </c>
      <c r="AV708">
        <f>IF(AT708*$H$13&gt;=AX708,1.0,(AX708/(AX708-AT708*$H$13)))</f>
        <v>0</v>
      </c>
      <c r="AW708">
        <f>(AV708-1)*100</f>
        <v>0</v>
      </c>
      <c r="AX708">
        <f>MAX(0,($B$13+$C$13*EG708)/(1+$D$13*EG708)*DZ708/(EB708+273)*$E$13)</f>
        <v>0</v>
      </c>
      <c r="AY708" t="s">
        <v>439</v>
      </c>
      <c r="AZ708" t="s">
        <v>439</v>
      </c>
      <c r="BA708">
        <v>0</v>
      </c>
      <c r="BB708">
        <v>0</v>
      </c>
      <c r="BC708">
        <f>1-BA708/BB708</f>
        <v>0</v>
      </c>
      <c r="BD708">
        <v>0</v>
      </c>
      <c r="BE708" t="s">
        <v>439</v>
      </c>
      <c r="BF708" t="s">
        <v>439</v>
      </c>
      <c r="BG708">
        <v>0</v>
      </c>
      <c r="BH708">
        <v>0</v>
      </c>
      <c r="BI708">
        <f>1-BG708/BH708</f>
        <v>0</v>
      </c>
      <c r="BJ708">
        <v>0.5</v>
      </c>
      <c r="BK708">
        <f>DJ708</f>
        <v>0</v>
      </c>
      <c r="BL708">
        <f>M708</f>
        <v>0</v>
      </c>
      <c r="BM708">
        <f>BI708*BJ708*BK708</f>
        <v>0</v>
      </c>
      <c r="BN708">
        <f>(BL708-BD708)/BK708</f>
        <v>0</v>
      </c>
      <c r="BO708">
        <f>(BB708-BH708)/BH708</f>
        <v>0</v>
      </c>
      <c r="BP708">
        <f>BA708/(BC708+BA708/BH708)</f>
        <v>0</v>
      </c>
      <c r="BQ708" t="s">
        <v>439</v>
      </c>
      <c r="BR708">
        <v>0</v>
      </c>
      <c r="BS708">
        <f>IF(BR708&lt;&gt;0, BR708, BP708)</f>
        <v>0</v>
      </c>
      <c r="BT708">
        <f>1-BS708/BH708</f>
        <v>0</v>
      </c>
      <c r="BU708">
        <f>(BH708-BG708)/(BH708-BS708)</f>
        <v>0</v>
      </c>
      <c r="BV708">
        <f>(BB708-BH708)/(BB708-BS708)</f>
        <v>0</v>
      </c>
      <c r="BW708">
        <f>(BH708-BG708)/(BH708-BA708)</f>
        <v>0</v>
      </c>
      <c r="BX708">
        <f>(BB708-BH708)/(BB708-BA708)</f>
        <v>0</v>
      </c>
      <c r="BY708">
        <f>(BU708*BS708/BG708)</f>
        <v>0</v>
      </c>
      <c r="BZ708">
        <f>(1-BY708)</f>
        <v>0</v>
      </c>
      <c r="DI708">
        <f>$B$11*EH708+$C$11*EI708+$F$11*ET708*(1-EW708)</f>
        <v>0</v>
      </c>
      <c r="DJ708">
        <f>DI708*DK708</f>
        <v>0</v>
      </c>
      <c r="DK708">
        <f>($B$11*$D$9+$C$11*$D$9+$F$11*((FG708+EY708)/MAX(FG708+EY708+FH708, 0.1)*$I$9+FH708/MAX(FG708+EY708+FH708, 0.1)*$J$9))/($B$11+$C$11+$F$11)</f>
        <v>0</v>
      </c>
      <c r="DL708">
        <f>($B$11*$K$9+$C$11*$K$9+$F$11*((FG708+EY708)/MAX(FG708+EY708+FH708, 0.1)*$P$9+FH708/MAX(FG708+EY708+FH708, 0.1)*$Q$9))/($B$11+$C$11+$F$11)</f>
        <v>0</v>
      </c>
      <c r="DM708">
        <v>1.65</v>
      </c>
      <c r="DN708">
        <v>0.5</v>
      </c>
      <c r="DO708" t="s">
        <v>440</v>
      </c>
      <c r="DP708">
        <v>2</v>
      </c>
      <c r="DQ708" t="b">
        <v>1</v>
      </c>
      <c r="DR708">
        <v>1758831862.5</v>
      </c>
      <c r="DS708">
        <v>169.2132592592592</v>
      </c>
      <c r="DT708">
        <v>148.8506666666667</v>
      </c>
      <c r="DU708">
        <v>23.13203333333334</v>
      </c>
      <c r="DV708">
        <v>22.49308888888889</v>
      </c>
      <c r="DW708">
        <v>169.3912962962963</v>
      </c>
      <c r="DX708">
        <v>23.01082592592592</v>
      </c>
      <c r="DY708">
        <v>499.9876296296297</v>
      </c>
      <c r="DZ708">
        <v>90.87787777777777</v>
      </c>
      <c r="EA708">
        <v>0.02850854074074074</v>
      </c>
      <c r="EB708">
        <v>29.7405037037037</v>
      </c>
      <c r="EC708">
        <v>29.99162962962964</v>
      </c>
      <c r="ED708">
        <v>999.9000000000001</v>
      </c>
      <c r="EE708">
        <v>0</v>
      </c>
      <c r="EF708">
        <v>0</v>
      </c>
      <c r="EG708">
        <v>9994.121481481481</v>
      </c>
      <c r="EH708">
        <v>0</v>
      </c>
      <c r="EI708">
        <v>11.635</v>
      </c>
      <c r="EJ708">
        <v>20.36255925925926</v>
      </c>
      <c r="EK708">
        <v>173.2202222222222</v>
      </c>
      <c r="EL708">
        <v>152.2761481481482</v>
      </c>
      <c r="EM708">
        <v>0.6389584444444444</v>
      </c>
      <c r="EN708">
        <v>148.8506666666667</v>
      </c>
      <c r="EO708">
        <v>22.49308888888889</v>
      </c>
      <c r="EP708">
        <v>2.102191481481481</v>
      </c>
      <c r="EQ708">
        <v>2.044124074074074</v>
      </c>
      <c r="ER708">
        <v>18.23579259259259</v>
      </c>
      <c r="ES708">
        <v>17.79031851851852</v>
      </c>
      <c r="ET708">
        <v>2000.011851851852</v>
      </c>
      <c r="EU708">
        <v>0.980000037037037</v>
      </c>
      <c r="EV708">
        <v>0.01999967777777778</v>
      </c>
      <c r="EW708">
        <v>0</v>
      </c>
      <c r="EX708">
        <v>172.7505925925926</v>
      </c>
      <c r="EY708">
        <v>5.00097</v>
      </c>
      <c r="EZ708">
        <v>3562.624814814814</v>
      </c>
      <c r="FA708">
        <v>16707.67407407408</v>
      </c>
      <c r="FB708">
        <v>40.35633333333333</v>
      </c>
      <c r="FC708">
        <v>40.68699999999999</v>
      </c>
      <c r="FD708">
        <v>40.29133333333333</v>
      </c>
      <c r="FE708">
        <v>40.31199999999999</v>
      </c>
      <c r="FF708">
        <v>40.93699999999999</v>
      </c>
      <c r="FG708">
        <v>1955.108518518519</v>
      </c>
      <c r="FH708">
        <v>39.90333333333334</v>
      </c>
      <c r="FI708">
        <v>0</v>
      </c>
      <c r="FJ708">
        <v>1758831871.2</v>
      </c>
      <c r="FK708">
        <v>0</v>
      </c>
      <c r="FL708">
        <v>172.72556</v>
      </c>
      <c r="FM708">
        <v>-16.49392307406814</v>
      </c>
      <c r="FN708">
        <v>-323.0484615662151</v>
      </c>
      <c r="FO708">
        <v>3562.1632</v>
      </c>
      <c r="FP708">
        <v>15</v>
      </c>
      <c r="FQ708">
        <v>0</v>
      </c>
      <c r="FR708" t="s">
        <v>441</v>
      </c>
      <c r="FS708">
        <v>1747247426.5</v>
      </c>
      <c r="FT708">
        <v>1747247420.5</v>
      </c>
      <c r="FU708">
        <v>0</v>
      </c>
      <c r="FV708">
        <v>1.027</v>
      </c>
      <c r="FW708">
        <v>0.031</v>
      </c>
      <c r="FX708">
        <v>0.02</v>
      </c>
      <c r="FY708">
        <v>0.05</v>
      </c>
      <c r="FZ708">
        <v>420</v>
      </c>
      <c r="GA708">
        <v>16</v>
      </c>
      <c r="GB708">
        <v>0.01</v>
      </c>
      <c r="GC708">
        <v>0.1</v>
      </c>
      <c r="GD708">
        <v>20.23968048780488</v>
      </c>
      <c r="GE708">
        <v>1.934542160278771</v>
      </c>
      <c r="GF708">
        <v>0.2417515376595107</v>
      </c>
      <c r="GG708">
        <v>0</v>
      </c>
      <c r="GH708">
        <v>173.6136470588235</v>
      </c>
      <c r="GI708">
        <v>-16.46817418542712</v>
      </c>
      <c r="GJ708">
        <v>1.625298160562132</v>
      </c>
      <c r="GK708">
        <v>-1</v>
      </c>
      <c r="GL708">
        <v>0.630688</v>
      </c>
      <c r="GM708">
        <v>0.1281573658536586</v>
      </c>
      <c r="GN708">
        <v>0.01305915403639689</v>
      </c>
      <c r="GO708">
        <v>0</v>
      </c>
      <c r="GP708">
        <v>0</v>
      </c>
      <c r="GQ708">
        <v>2</v>
      </c>
      <c r="GR708" t="s">
        <v>450</v>
      </c>
      <c r="GS708">
        <v>3.13608</v>
      </c>
      <c r="GT708">
        <v>2.6887</v>
      </c>
      <c r="GU708">
        <v>0.0380716</v>
      </c>
      <c r="GV708">
        <v>0.032688</v>
      </c>
      <c r="GW708">
        <v>0.104159</v>
      </c>
      <c r="GX708">
        <v>0.100739</v>
      </c>
      <c r="GY708">
        <v>30579.6</v>
      </c>
      <c r="GZ708">
        <v>30809.2</v>
      </c>
      <c r="HA708">
        <v>29550.2</v>
      </c>
      <c r="HB708">
        <v>29432.6</v>
      </c>
      <c r="HC708">
        <v>34969.8</v>
      </c>
      <c r="HD708">
        <v>35056.1</v>
      </c>
      <c r="HE708">
        <v>41578.7</v>
      </c>
      <c r="HF708">
        <v>41817.9</v>
      </c>
      <c r="HG708">
        <v>1.92658</v>
      </c>
      <c r="HH708">
        <v>1.88923</v>
      </c>
      <c r="HI708">
        <v>0.107478</v>
      </c>
      <c r="HJ708">
        <v>0</v>
      </c>
      <c r="HK708">
        <v>28.2424</v>
      </c>
      <c r="HL708">
        <v>999.9</v>
      </c>
      <c r="HM708">
        <v>54.3</v>
      </c>
      <c r="HN708">
        <v>31.1</v>
      </c>
      <c r="HO708">
        <v>27.1116</v>
      </c>
      <c r="HP708">
        <v>61.8361</v>
      </c>
      <c r="HQ708">
        <v>25.5809</v>
      </c>
      <c r="HR708">
        <v>1</v>
      </c>
      <c r="HS708">
        <v>0.0629421</v>
      </c>
      <c r="HT708">
        <v>-0.681264</v>
      </c>
      <c r="HU708">
        <v>20.3396</v>
      </c>
      <c r="HV708">
        <v>5.21429</v>
      </c>
      <c r="HW708">
        <v>12.0111</v>
      </c>
      <c r="HX708">
        <v>4.9877</v>
      </c>
      <c r="HY708">
        <v>3.28808</v>
      </c>
      <c r="HZ708">
        <v>9999</v>
      </c>
      <c r="IA708">
        <v>9999</v>
      </c>
      <c r="IB708">
        <v>9999</v>
      </c>
      <c r="IC708">
        <v>8.6</v>
      </c>
      <c r="ID708">
        <v>1.86756</v>
      </c>
      <c r="IE708">
        <v>1.86674</v>
      </c>
      <c r="IF708">
        <v>1.86604</v>
      </c>
      <c r="IG708">
        <v>1.866</v>
      </c>
      <c r="IH708">
        <v>1.86783</v>
      </c>
      <c r="II708">
        <v>1.87029</v>
      </c>
      <c r="IJ708">
        <v>1.86892</v>
      </c>
      <c r="IK708">
        <v>1.87042</v>
      </c>
      <c r="IL708">
        <v>0</v>
      </c>
      <c r="IM708">
        <v>0</v>
      </c>
      <c r="IN708">
        <v>0</v>
      </c>
      <c r="IO708">
        <v>0</v>
      </c>
      <c r="IP708" t="s">
        <v>443</v>
      </c>
      <c r="IQ708" t="s">
        <v>444</v>
      </c>
      <c r="IR708" t="s">
        <v>445</v>
      </c>
      <c r="IS708" t="s">
        <v>445</v>
      </c>
      <c r="IT708" t="s">
        <v>445</v>
      </c>
      <c r="IU708" t="s">
        <v>445</v>
      </c>
      <c r="IV708">
        <v>0</v>
      </c>
      <c r="IW708">
        <v>100</v>
      </c>
      <c r="IX708">
        <v>100</v>
      </c>
      <c r="IY708">
        <v>-0.164</v>
      </c>
      <c r="IZ708">
        <v>0.1212</v>
      </c>
      <c r="JA708">
        <v>-0.08430758455233166</v>
      </c>
      <c r="JB708">
        <v>-0.0005046786976645747</v>
      </c>
      <c r="JC708">
        <v>-2.788243218172637E-07</v>
      </c>
      <c r="JD708">
        <v>-1.458253586176284E-11</v>
      </c>
      <c r="JE708">
        <v>-0.06436460862781151</v>
      </c>
      <c r="JF708">
        <v>-0.004978686969522418</v>
      </c>
      <c r="JG708">
        <v>0.0008967905392753483</v>
      </c>
      <c r="JH708">
        <v>-1.433903952826167E-05</v>
      </c>
      <c r="JI708">
        <v>4</v>
      </c>
      <c r="JJ708">
        <v>2332</v>
      </c>
      <c r="JK708">
        <v>1</v>
      </c>
      <c r="JL708">
        <v>26</v>
      </c>
      <c r="JM708">
        <v>193074.1</v>
      </c>
      <c r="JN708">
        <v>193074.2</v>
      </c>
      <c r="JO708">
        <v>0.389404</v>
      </c>
      <c r="JP708">
        <v>2.33887</v>
      </c>
      <c r="JQ708">
        <v>1.39648</v>
      </c>
      <c r="JR708">
        <v>2.35352</v>
      </c>
      <c r="JS708">
        <v>1.49536</v>
      </c>
      <c r="JT708">
        <v>2.58911</v>
      </c>
      <c r="JU708">
        <v>36.4814</v>
      </c>
      <c r="JV708">
        <v>24.0525</v>
      </c>
      <c r="JW708">
        <v>18</v>
      </c>
      <c r="JX708">
        <v>489.795</v>
      </c>
      <c r="JY708">
        <v>456.315</v>
      </c>
      <c r="JZ708">
        <v>28.418</v>
      </c>
      <c r="KA708">
        <v>28.4176</v>
      </c>
      <c r="KB708">
        <v>30</v>
      </c>
      <c r="KC708">
        <v>28.3315</v>
      </c>
      <c r="KD708">
        <v>28.2692</v>
      </c>
      <c r="KE708">
        <v>7.6483</v>
      </c>
      <c r="KF708">
        <v>25.0064</v>
      </c>
      <c r="KG708">
        <v>93.95310000000001</v>
      </c>
      <c r="KH708">
        <v>28.4202</v>
      </c>
      <c r="KI708">
        <v>98.7608</v>
      </c>
      <c r="KJ708">
        <v>22.4043</v>
      </c>
      <c r="KK708">
        <v>100.988</v>
      </c>
      <c r="KL708">
        <v>100.555</v>
      </c>
    </row>
    <row r="709" spans="1:298">
      <c r="A709">
        <v>693</v>
      </c>
      <c r="B709">
        <v>1758831875</v>
      </c>
      <c r="C709">
        <v>18839.90000009537</v>
      </c>
      <c r="D709" t="s">
        <v>1837</v>
      </c>
      <c r="E709" t="s">
        <v>1838</v>
      </c>
      <c r="F709">
        <v>5</v>
      </c>
      <c r="G709" t="s">
        <v>1798</v>
      </c>
      <c r="H709" t="s">
        <v>437</v>
      </c>
      <c r="I709" t="s">
        <v>438</v>
      </c>
      <c r="J709">
        <v>1758831867.214286</v>
      </c>
      <c r="K709">
        <f>(L709)/1000</f>
        <v>0</v>
      </c>
      <c r="L709">
        <f>IF(DQ709, AO709, AI709)</f>
        <v>0</v>
      </c>
      <c r="M709">
        <f>IF(DQ709, AJ709, AH709)</f>
        <v>0</v>
      </c>
      <c r="N709">
        <f>DS709 - IF(AV709&gt;1, M709*DM709*100.0/(AX709), 0)</f>
        <v>0</v>
      </c>
      <c r="O709">
        <f>((U709-K709/2)*N709-M709)/(U709+K709/2)</f>
        <v>0</v>
      </c>
      <c r="P709">
        <f>O709*(DZ709+EA709)/1000.0</f>
        <v>0</v>
      </c>
      <c r="Q709">
        <f>(DS709 - IF(AV709&gt;1, M709*DM709*100.0/(AX709), 0))*(DZ709+EA709)/1000.0</f>
        <v>0</v>
      </c>
      <c r="R709">
        <f>2.0/((1/T709-1/S709)+SIGN(T709)*SQRT((1/T709-1/S709)*(1/T709-1/S709) + 4*DN709/((DN709+1)*(DN709+1))*(2*1/T709*1/S709-1/S709*1/S709)))</f>
        <v>0</v>
      </c>
      <c r="S709">
        <f>IF(LEFT(DO709,1)&lt;&gt;"0",IF(LEFT(DO709,1)="1",3.0,DP709),$D$5+$E$5*(EG709*DZ709/($K$5*1000))+$F$5*(EG709*DZ709/($K$5*1000))*MAX(MIN(DM709,$J$5),$I$5)*MAX(MIN(DM709,$J$5),$I$5)+$G$5*MAX(MIN(DM709,$J$5),$I$5)*(EG709*DZ709/($K$5*1000))+$H$5*(EG709*DZ709/($K$5*1000))*(EG709*DZ709/($K$5*1000)))</f>
        <v>0</v>
      </c>
      <c r="T709">
        <f>K709*(1000-(1000*0.61365*exp(17.502*X709/(240.97+X709))/(DZ709+EA709)+DU709)/2)/(1000*0.61365*exp(17.502*X709/(240.97+X709))/(DZ709+EA709)-DU709)</f>
        <v>0</v>
      </c>
      <c r="U709">
        <f>1/((DN709+1)/(R709/1.6)+1/(S709/1.37)) + DN709/((DN709+1)/(R709/1.6) + DN709/(S709/1.37))</f>
        <v>0</v>
      </c>
      <c r="V709">
        <f>(DI709*DL709)</f>
        <v>0</v>
      </c>
      <c r="W709">
        <f>(EB709+(V709+2*0.95*5.67E-8*(((EB709+$B$7)+273)^4-(EB709+273)^4)-44100*K709)/(1.84*29.3*S709+8*0.95*5.67E-8*(EB709+273)^3))</f>
        <v>0</v>
      </c>
      <c r="X709">
        <f>($C$7*EC709+$D$7*ED709+$E$7*W709)</f>
        <v>0</v>
      </c>
      <c r="Y709">
        <f>0.61365*exp(17.502*X709/(240.97+X709))</f>
        <v>0</v>
      </c>
      <c r="Z709">
        <f>(AA709/AB709*100)</f>
        <v>0</v>
      </c>
      <c r="AA709">
        <f>DU709*(DZ709+EA709)/1000</f>
        <v>0</v>
      </c>
      <c r="AB709">
        <f>0.61365*exp(17.502*EB709/(240.97+EB709))</f>
        <v>0</v>
      </c>
      <c r="AC709">
        <f>(Y709-DU709*(DZ709+EA709)/1000)</f>
        <v>0</v>
      </c>
      <c r="AD709">
        <f>(-K709*44100)</f>
        <v>0</v>
      </c>
      <c r="AE709">
        <f>2*29.3*S709*0.92*(EB709-X709)</f>
        <v>0</v>
      </c>
      <c r="AF709">
        <f>2*0.95*5.67E-8*(((EB709+$B$7)+273)^4-(X709+273)^4)</f>
        <v>0</v>
      </c>
      <c r="AG709">
        <f>V709+AF709+AD709+AE709</f>
        <v>0</v>
      </c>
      <c r="AH709">
        <f>DY709*AV709*(DT709-DS709*(1000-AV709*DV709)/(1000-AV709*DU709))/(100*DM709)</f>
        <v>0</v>
      </c>
      <c r="AI709">
        <f>1000*DY709*AV709*(DU709-DV709)/(100*DM709*(1000-AV709*DU709))</f>
        <v>0</v>
      </c>
      <c r="AJ709">
        <f>(AK709 - AL709 - DZ709*1E3/(8.314*(EB709+273.15)) * AN709/DY709 * AM709) * DY709/(100*DM709) * (1000 - DV709)/1000</f>
        <v>0</v>
      </c>
      <c r="AK709">
        <v>121.1530834853286</v>
      </c>
      <c r="AL709">
        <v>133.5994909090909</v>
      </c>
      <c r="AM709">
        <v>-3.26228764740095</v>
      </c>
      <c r="AN709">
        <v>65.06539825400574</v>
      </c>
      <c r="AO709">
        <f>(AQ709 - AP709 + DZ709*1E3/(8.314*(EB709+273.15)) * AS709/DY709 * AR709) * DY709/(100*DM709) * 1000/(1000 - AQ709)</f>
        <v>0</v>
      </c>
      <c r="AP709">
        <v>22.42380763743699</v>
      </c>
      <c r="AQ709">
        <v>23.11058848484848</v>
      </c>
      <c r="AR709">
        <v>-4.053118414669681E-05</v>
      </c>
      <c r="AS709">
        <v>107.8792153216024</v>
      </c>
      <c r="AT709">
        <v>0</v>
      </c>
      <c r="AU709">
        <v>0</v>
      </c>
      <c r="AV709">
        <f>IF(AT709*$H$13&gt;=AX709,1.0,(AX709/(AX709-AT709*$H$13)))</f>
        <v>0</v>
      </c>
      <c r="AW709">
        <f>(AV709-1)*100</f>
        <v>0</v>
      </c>
      <c r="AX709">
        <f>MAX(0,($B$13+$C$13*EG709)/(1+$D$13*EG709)*DZ709/(EB709+273)*$E$13)</f>
        <v>0</v>
      </c>
      <c r="AY709" t="s">
        <v>439</v>
      </c>
      <c r="AZ709" t="s">
        <v>439</v>
      </c>
      <c r="BA709">
        <v>0</v>
      </c>
      <c r="BB709">
        <v>0</v>
      </c>
      <c r="BC709">
        <f>1-BA709/BB709</f>
        <v>0</v>
      </c>
      <c r="BD709">
        <v>0</v>
      </c>
      <c r="BE709" t="s">
        <v>439</v>
      </c>
      <c r="BF709" t="s">
        <v>439</v>
      </c>
      <c r="BG709">
        <v>0</v>
      </c>
      <c r="BH709">
        <v>0</v>
      </c>
      <c r="BI709">
        <f>1-BG709/BH709</f>
        <v>0</v>
      </c>
      <c r="BJ709">
        <v>0.5</v>
      </c>
      <c r="BK709">
        <f>DJ709</f>
        <v>0</v>
      </c>
      <c r="BL709">
        <f>M709</f>
        <v>0</v>
      </c>
      <c r="BM709">
        <f>BI709*BJ709*BK709</f>
        <v>0</v>
      </c>
      <c r="BN709">
        <f>(BL709-BD709)/BK709</f>
        <v>0</v>
      </c>
      <c r="BO709">
        <f>(BB709-BH709)/BH709</f>
        <v>0</v>
      </c>
      <c r="BP709">
        <f>BA709/(BC709+BA709/BH709)</f>
        <v>0</v>
      </c>
      <c r="BQ709" t="s">
        <v>439</v>
      </c>
      <c r="BR709">
        <v>0</v>
      </c>
      <c r="BS709">
        <f>IF(BR709&lt;&gt;0, BR709, BP709)</f>
        <v>0</v>
      </c>
      <c r="BT709">
        <f>1-BS709/BH709</f>
        <v>0</v>
      </c>
      <c r="BU709">
        <f>(BH709-BG709)/(BH709-BS709)</f>
        <v>0</v>
      </c>
      <c r="BV709">
        <f>(BB709-BH709)/(BB709-BS709)</f>
        <v>0</v>
      </c>
      <c r="BW709">
        <f>(BH709-BG709)/(BH709-BA709)</f>
        <v>0</v>
      </c>
      <c r="BX709">
        <f>(BB709-BH709)/(BB709-BA709)</f>
        <v>0</v>
      </c>
      <c r="BY709">
        <f>(BU709*BS709/BG709)</f>
        <v>0</v>
      </c>
      <c r="BZ709">
        <f>(1-BY709)</f>
        <v>0</v>
      </c>
      <c r="DI709">
        <f>$B$11*EH709+$C$11*EI709+$F$11*ET709*(1-EW709)</f>
        <v>0</v>
      </c>
      <c r="DJ709">
        <f>DI709*DK709</f>
        <v>0</v>
      </c>
      <c r="DK709">
        <f>($B$11*$D$9+$C$11*$D$9+$F$11*((FG709+EY709)/MAX(FG709+EY709+FH709, 0.1)*$I$9+FH709/MAX(FG709+EY709+FH709, 0.1)*$J$9))/($B$11+$C$11+$F$11)</f>
        <v>0</v>
      </c>
      <c r="DL709">
        <f>($B$11*$K$9+$C$11*$K$9+$F$11*((FG709+EY709)/MAX(FG709+EY709+FH709, 0.1)*$P$9+FH709/MAX(FG709+EY709+FH709, 0.1)*$Q$9))/($B$11+$C$11+$F$11)</f>
        <v>0</v>
      </c>
      <c r="DM709">
        <v>1.65</v>
      </c>
      <c r="DN709">
        <v>0.5</v>
      </c>
      <c r="DO709" t="s">
        <v>440</v>
      </c>
      <c r="DP709">
        <v>2</v>
      </c>
      <c r="DQ709" t="b">
        <v>1</v>
      </c>
      <c r="DR709">
        <v>1758831867.214286</v>
      </c>
      <c r="DS709">
        <v>153.9188214285714</v>
      </c>
      <c r="DT709">
        <v>133.5258571428571</v>
      </c>
      <c r="DU709">
        <v>23.12831785714286</v>
      </c>
      <c r="DV709">
        <v>22.46908214285714</v>
      </c>
      <c r="DW709">
        <v>154.08775</v>
      </c>
      <c r="DX709">
        <v>23.00716428571429</v>
      </c>
      <c r="DY709">
        <v>499.9921071428572</v>
      </c>
      <c r="DZ709">
        <v>90.87805714285717</v>
      </c>
      <c r="EA709">
        <v>0.02832950357142857</v>
      </c>
      <c r="EB709">
        <v>29.74142142857144</v>
      </c>
      <c r="EC709">
        <v>29.99462142857143</v>
      </c>
      <c r="ED709">
        <v>999.9000000000002</v>
      </c>
      <c r="EE709">
        <v>0</v>
      </c>
      <c r="EF709">
        <v>0</v>
      </c>
      <c r="EG709">
        <v>9990.868571428571</v>
      </c>
      <c r="EH709">
        <v>0</v>
      </c>
      <c r="EI709">
        <v>11.635</v>
      </c>
      <c r="EJ709">
        <v>20.39294285714286</v>
      </c>
      <c r="EK709">
        <v>157.5630714285714</v>
      </c>
      <c r="EL709">
        <v>136.5955714285714</v>
      </c>
      <c r="EM709">
        <v>0.6592428571428571</v>
      </c>
      <c r="EN709">
        <v>133.5258571428571</v>
      </c>
      <c r="EO709">
        <v>22.46908214285714</v>
      </c>
      <c r="EP709">
        <v>2.1018575</v>
      </c>
      <c r="EQ709">
        <v>2.041947142857143</v>
      </c>
      <c r="ER709">
        <v>18.23326428571428</v>
      </c>
      <c r="ES709">
        <v>17.77339285714286</v>
      </c>
      <c r="ET709">
        <v>2000.008214285714</v>
      </c>
      <c r="EU709">
        <v>0.9800018214285714</v>
      </c>
      <c r="EV709">
        <v>0.01999786785714286</v>
      </c>
      <c r="EW709">
        <v>0</v>
      </c>
      <c r="EX709">
        <v>171.5093928571428</v>
      </c>
      <c r="EY709">
        <v>5.00097</v>
      </c>
      <c r="EZ709">
        <v>3538.672500000001</v>
      </c>
      <c r="FA709">
        <v>16707.65714285714</v>
      </c>
      <c r="FB709">
        <v>40.34124999999999</v>
      </c>
      <c r="FC709">
        <v>40.68699999999999</v>
      </c>
      <c r="FD709">
        <v>40.27214285714285</v>
      </c>
      <c r="FE709">
        <v>40.31199999999999</v>
      </c>
      <c r="FF709">
        <v>40.93699999999999</v>
      </c>
      <c r="FG709">
        <v>1955.108571428571</v>
      </c>
      <c r="FH709">
        <v>39.89964285714287</v>
      </c>
      <c r="FI709">
        <v>0</v>
      </c>
      <c r="FJ709">
        <v>1758831876.6</v>
      </c>
      <c r="FK709">
        <v>0</v>
      </c>
      <c r="FL709">
        <v>171.4152692307692</v>
      </c>
      <c r="FM709">
        <v>-14.42868376486498</v>
      </c>
      <c r="FN709">
        <v>-287.4858120118717</v>
      </c>
      <c r="FO709">
        <v>3536.297692307693</v>
      </c>
      <c r="FP709">
        <v>15</v>
      </c>
      <c r="FQ709">
        <v>0</v>
      </c>
      <c r="FR709" t="s">
        <v>441</v>
      </c>
      <c r="FS709">
        <v>1747247426.5</v>
      </c>
      <c r="FT709">
        <v>1747247420.5</v>
      </c>
      <c r="FU709">
        <v>0</v>
      </c>
      <c r="FV709">
        <v>1.027</v>
      </c>
      <c r="FW709">
        <v>0.031</v>
      </c>
      <c r="FX709">
        <v>0.02</v>
      </c>
      <c r="FY709">
        <v>0.05</v>
      </c>
      <c r="FZ709">
        <v>420</v>
      </c>
      <c r="GA709">
        <v>16</v>
      </c>
      <c r="GB709">
        <v>0.01</v>
      </c>
      <c r="GC709">
        <v>0.1</v>
      </c>
      <c r="GD709">
        <v>20.3752425</v>
      </c>
      <c r="GE709">
        <v>0.4328949343339251</v>
      </c>
      <c r="GF709">
        <v>0.136174894689697</v>
      </c>
      <c r="GG709">
        <v>0</v>
      </c>
      <c r="GH709">
        <v>172.2088529411765</v>
      </c>
      <c r="GI709">
        <v>-15.80774637028667</v>
      </c>
      <c r="GJ709">
        <v>1.562721309171411</v>
      </c>
      <c r="GK709">
        <v>-1</v>
      </c>
      <c r="GL709">
        <v>0.651022825</v>
      </c>
      <c r="GM709">
        <v>0.2313335572232647</v>
      </c>
      <c r="GN709">
        <v>0.02411546658255599</v>
      </c>
      <c r="GO709">
        <v>0</v>
      </c>
      <c r="GP709">
        <v>0</v>
      </c>
      <c r="GQ709">
        <v>2</v>
      </c>
      <c r="GR709" t="s">
        <v>450</v>
      </c>
      <c r="GS709">
        <v>3.13605</v>
      </c>
      <c r="GT709">
        <v>2.68758</v>
      </c>
      <c r="GU709">
        <v>0.0341032</v>
      </c>
      <c r="GV709">
        <v>0.0285319</v>
      </c>
      <c r="GW709">
        <v>0.104089</v>
      </c>
      <c r="GX709">
        <v>0.100609</v>
      </c>
      <c r="GY709">
        <v>30705.7</v>
      </c>
      <c r="GZ709">
        <v>30941.5</v>
      </c>
      <c r="HA709">
        <v>29550.2</v>
      </c>
      <c r="HB709">
        <v>29432.6</v>
      </c>
      <c r="HC709">
        <v>34972.5</v>
      </c>
      <c r="HD709">
        <v>35061</v>
      </c>
      <c r="HE709">
        <v>41578.6</v>
      </c>
      <c r="HF709">
        <v>41817.6</v>
      </c>
      <c r="HG709">
        <v>1.92645</v>
      </c>
      <c r="HH709">
        <v>1.88918</v>
      </c>
      <c r="HI709">
        <v>0.107106</v>
      </c>
      <c r="HJ709">
        <v>0</v>
      </c>
      <c r="HK709">
        <v>28.2448</v>
      </c>
      <c r="HL709">
        <v>999.9</v>
      </c>
      <c r="HM709">
        <v>54.3</v>
      </c>
      <c r="HN709">
        <v>31.1</v>
      </c>
      <c r="HO709">
        <v>27.1088</v>
      </c>
      <c r="HP709">
        <v>62.0861</v>
      </c>
      <c r="HQ709">
        <v>25.6931</v>
      </c>
      <c r="HR709">
        <v>1</v>
      </c>
      <c r="HS709">
        <v>0.062843</v>
      </c>
      <c r="HT709">
        <v>-0.674009</v>
      </c>
      <c r="HU709">
        <v>20.3396</v>
      </c>
      <c r="HV709">
        <v>5.21355</v>
      </c>
      <c r="HW709">
        <v>12.0123</v>
      </c>
      <c r="HX709">
        <v>4.9859</v>
      </c>
      <c r="HY709">
        <v>3.28808</v>
      </c>
      <c r="HZ709">
        <v>9999</v>
      </c>
      <c r="IA709">
        <v>9999</v>
      </c>
      <c r="IB709">
        <v>9999</v>
      </c>
      <c r="IC709">
        <v>8.6</v>
      </c>
      <c r="ID709">
        <v>1.86755</v>
      </c>
      <c r="IE709">
        <v>1.86673</v>
      </c>
      <c r="IF709">
        <v>1.86603</v>
      </c>
      <c r="IG709">
        <v>1.866</v>
      </c>
      <c r="IH709">
        <v>1.86783</v>
      </c>
      <c r="II709">
        <v>1.87027</v>
      </c>
      <c r="IJ709">
        <v>1.86891</v>
      </c>
      <c r="IK709">
        <v>1.87042</v>
      </c>
      <c r="IL709">
        <v>0</v>
      </c>
      <c r="IM709">
        <v>0</v>
      </c>
      <c r="IN709">
        <v>0</v>
      </c>
      <c r="IO709">
        <v>0</v>
      </c>
      <c r="IP709" t="s">
        <v>443</v>
      </c>
      <c r="IQ709" t="s">
        <v>444</v>
      </c>
      <c r="IR709" t="s">
        <v>445</v>
      </c>
      <c r="IS709" t="s">
        <v>445</v>
      </c>
      <c r="IT709" t="s">
        <v>445</v>
      </c>
      <c r="IU709" t="s">
        <v>445</v>
      </c>
      <c r="IV709">
        <v>0</v>
      </c>
      <c r="IW709">
        <v>100</v>
      </c>
      <c r="IX709">
        <v>100</v>
      </c>
      <c r="IY709">
        <v>-0.154</v>
      </c>
      <c r="IZ709">
        <v>0.1209</v>
      </c>
      <c r="JA709">
        <v>-0.08430758455233166</v>
      </c>
      <c r="JB709">
        <v>-0.0005046786976645747</v>
      </c>
      <c r="JC709">
        <v>-2.788243218172637E-07</v>
      </c>
      <c r="JD709">
        <v>-1.458253586176284E-11</v>
      </c>
      <c r="JE709">
        <v>-0.06436460862781151</v>
      </c>
      <c r="JF709">
        <v>-0.004978686969522418</v>
      </c>
      <c r="JG709">
        <v>0.0008967905392753483</v>
      </c>
      <c r="JH709">
        <v>-1.433903952826167E-05</v>
      </c>
      <c r="JI709">
        <v>4</v>
      </c>
      <c r="JJ709">
        <v>2332</v>
      </c>
      <c r="JK709">
        <v>1</v>
      </c>
      <c r="JL709">
        <v>26</v>
      </c>
      <c r="JM709">
        <v>193074.1</v>
      </c>
      <c r="JN709">
        <v>193074.2</v>
      </c>
      <c r="JO709">
        <v>0.350342</v>
      </c>
      <c r="JP709">
        <v>2.33643</v>
      </c>
      <c r="JQ709">
        <v>1.39648</v>
      </c>
      <c r="JR709">
        <v>2.35107</v>
      </c>
      <c r="JS709">
        <v>1.49536</v>
      </c>
      <c r="JT709">
        <v>2.72095</v>
      </c>
      <c r="JU709">
        <v>36.4814</v>
      </c>
      <c r="JV709">
        <v>24.07</v>
      </c>
      <c r="JW709">
        <v>18</v>
      </c>
      <c r="JX709">
        <v>489.697</v>
      </c>
      <c r="JY709">
        <v>456.261</v>
      </c>
      <c r="JZ709">
        <v>28.4228</v>
      </c>
      <c r="KA709">
        <v>28.4163</v>
      </c>
      <c r="KB709">
        <v>29.9999</v>
      </c>
      <c r="KC709">
        <v>28.3291</v>
      </c>
      <c r="KD709">
        <v>28.2662</v>
      </c>
      <c r="KE709">
        <v>6.94102</v>
      </c>
      <c r="KF709">
        <v>25.0064</v>
      </c>
      <c r="KG709">
        <v>93.95310000000001</v>
      </c>
      <c r="KH709">
        <v>28.4236</v>
      </c>
      <c r="KI709">
        <v>85.40309999999999</v>
      </c>
      <c r="KJ709">
        <v>22.4134</v>
      </c>
      <c r="KK709">
        <v>100.988</v>
      </c>
      <c r="KL709">
        <v>100.555</v>
      </c>
    </row>
    <row r="710" spans="1:298">
      <c r="A710">
        <v>694</v>
      </c>
      <c r="B710">
        <v>1758831880</v>
      </c>
      <c r="C710">
        <v>18844.90000009537</v>
      </c>
      <c r="D710" t="s">
        <v>1839</v>
      </c>
      <c r="E710" t="s">
        <v>1840</v>
      </c>
      <c r="F710">
        <v>5</v>
      </c>
      <c r="G710" t="s">
        <v>1798</v>
      </c>
      <c r="H710" t="s">
        <v>437</v>
      </c>
      <c r="I710" t="s">
        <v>438</v>
      </c>
      <c r="J710">
        <v>1758831872.5</v>
      </c>
      <c r="K710">
        <f>(L710)/1000</f>
        <v>0</v>
      </c>
      <c r="L710">
        <f>IF(DQ710, AO710, AI710)</f>
        <v>0</v>
      </c>
      <c r="M710">
        <f>IF(DQ710, AJ710, AH710)</f>
        <v>0</v>
      </c>
      <c r="N710">
        <f>DS710 - IF(AV710&gt;1, M710*DM710*100.0/(AX710), 0)</f>
        <v>0</v>
      </c>
      <c r="O710">
        <f>((U710-K710/2)*N710-M710)/(U710+K710/2)</f>
        <v>0</v>
      </c>
      <c r="P710">
        <f>O710*(DZ710+EA710)/1000.0</f>
        <v>0</v>
      </c>
      <c r="Q710">
        <f>(DS710 - IF(AV710&gt;1, M710*DM710*100.0/(AX710), 0))*(DZ710+EA710)/1000.0</f>
        <v>0</v>
      </c>
      <c r="R710">
        <f>2.0/((1/T710-1/S710)+SIGN(T710)*SQRT((1/T710-1/S710)*(1/T710-1/S710) + 4*DN710/((DN710+1)*(DN710+1))*(2*1/T710*1/S710-1/S710*1/S710)))</f>
        <v>0</v>
      </c>
      <c r="S710">
        <f>IF(LEFT(DO710,1)&lt;&gt;"0",IF(LEFT(DO710,1)="1",3.0,DP710),$D$5+$E$5*(EG710*DZ710/($K$5*1000))+$F$5*(EG710*DZ710/($K$5*1000))*MAX(MIN(DM710,$J$5),$I$5)*MAX(MIN(DM710,$J$5),$I$5)+$G$5*MAX(MIN(DM710,$J$5),$I$5)*(EG710*DZ710/($K$5*1000))+$H$5*(EG710*DZ710/($K$5*1000))*(EG710*DZ710/($K$5*1000)))</f>
        <v>0</v>
      </c>
      <c r="T710">
        <f>K710*(1000-(1000*0.61365*exp(17.502*X710/(240.97+X710))/(DZ710+EA710)+DU710)/2)/(1000*0.61365*exp(17.502*X710/(240.97+X710))/(DZ710+EA710)-DU710)</f>
        <v>0</v>
      </c>
      <c r="U710">
        <f>1/((DN710+1)/(R710/1.6)+1/(S710/1.37)) + DN710/((DN710+1)/(R710/1.6) + DN710/(S710/1.37))</f>
        <v>0</v>
      </c>
      <c r="V710">
        <f>(DI710*DL710)</f>
        <v>0</v>
      </c>
      <c r="W710">
        <f>(EB710+(V710+2*0.95*5.67E-8*(((EB710+$B$7)+273)^4-(EB710+273)^4)-44100*K710)/(1.84*29.3*S710+8*0.95*5.67E-8*(EB710+273)^3))</f>
        <v>0</v>
      </c>
      <c r="X710">
        <f>($C$7*EC710+$D$7*ED710+$E$7*W710)</f>
        <v>0</v>
      </c>
      <c r="Y710">
        <f>0.61365*exp(17.502*X710/(240.97+X710))</f>
        <v>0</v>
      </c>
      <c r="Z710">
        <f>(AA710/AB710*100)</f>
        <v>0</v>
      </c>
      <c r="AA710">
        <f>DU710*(DZ710+EA710)/1000</f>
        <v>0</v>
      </c>
      <c r="AB710">
        <f>0.61365*exp(17.502*EB710/(240.97+EB710))</f>
        <v>0</v>
      </c>
      <c r="AC710">
        <f>(Y710-DU710*(DZ710+EA710)/1000)</f>
        <v>0</v>
      </c>
      <c r="AD710">
        <f>(-K710*44100)</f>
        <v>0</v>
      </c>
      <c r="AE710">
        <f>2*29.3*S710*0.92*(EB710-X710)</f>
        <v>0</v>
      </c>
      <c r="AF710">
        <f>2*0.95*5.67E-8*(((EB710+$B$7)+273)^4-(X710+273)^4)</f>
        <v>0</v>
      </c>
      <c r="AG710">
        <f>V710+AF710+AD710+AE710</f>
        <v>0</v>
      </c>
      <c r="AH710">
        <f>DY710*AV710*(DT710-DS710*(1000-AV710*DV710)/(1000-AV710*DU710))/(100*DM710)</f>
        <v>0</v>
      </c>
      <c r="AI710">
        <f>1000*DY710*AV710*(DU710-DV710)/(100*DM710*(1000-AV710*DU710))</f>
        <v>0</v>
      </c>
      <c r="AJ710">
        <f>(AK710 - AL710 - DZ710*1E3/(8.314*(EB710+273.15)) * AN710/DY710 * AM710) * DY710/(100*DM710) * (1000 - DV710)/1000</f>
        <v>0</v>
      </c>
      <c r="AK710">
        <v>104.1192737504404</v>
      </c>
      <c r="AL710">
        <v>117.0531272727273</v>
      </c>
      <c r="AM710">
        <v>-3.314249182561186</v>
      </c>
      <c r="AN710">
        <v>65.06539825400574</v>
      </c>
      <c r="AO710">
        <f>(AQ710 - AP710 + DZ710*1E3/(8.314*(EB710+273.15)) * AS710/DY710 * AR710) * DY710/(100*DM710) * 1000/(1000 - AQ710)</f>
        <v>0</v>
      </c>
      <c r="AP710">
        <v>22.4133082376898</v>
      </c>
      <c r="AQ710">
        <v>23.09675878787878</v>
      </c>
      <c r="AR710">
        <v>-0.0007928001505174101</v>
      </c>
      <c r="AS710">
        <v>107.8792153216024</v>
      </c>
      <c r="AT710">
        <v>0</v>
      </c>
      <c r="AU710">
        <v>0</v>
      </c>
      <c r="AV710">
        <f>IF(AT710*$H$13&gt;=AX710,1.0,(AX710/(AX710-AT710*$H$13)))</f>
        <v>0</v>
      </c>
      <c r="AW710">
        <f>(AV710-1)*100</f>
        <v>0</v>
      </c>
      <c r="AX710">
        <f>MAX(0,($B$13+$C$13*EG710)/(1+$D$13*EG710)*DZ710/(EB710+273)*$E$13)</f>
        <v>0</v>
      </c>
      <c r="AY710" t="s">
        <v>439</v>
      </c>
      <c r="AZ710" t="s">
        <v>439</v>
      </c>
      <c r="BA710">
        <v>0</v>
      </c>
      <c r="BB710">
        <v>0</v>
      </c>
      <c r="BC710">
        <f>1-BA710/BB710</f>
        <v>0</v>
      </c>
      <c r="BD710">
        <v>0</v>
      </c>
      <c r="BE710" t="s">
        <v>439</v>
      </c>
      <c r="BF710" t="s">
        <v>439</v>
      </c>
      <c r="BG710">
        <v>0</v>
      </c>
      <c r="BH710">
        <v>0</v>
      </c>
      <c r="BI710">
        <f>1-BG710/BH710</f>
        <v>0</v>
      </c>
      <c r="BJ710">
        <v>0.5</v>
      </c>
      <c r="BK710">
        <f>DJ710</f>
        <v>0</v>
      </c>
      <c r="BL710">
        <f>M710</f>
        <v>0</v>
      </c>
      <c r="BM710">
        <f>BI710*BJ710*BK710</f>
        <v>0</v>
      </c>
      <c r="BN710">
        <f>(BL710-BD710)/BK710</f>
        <v>0</v>
      </c>
      <c r="BO710">
        <f>(BB710-BH710)/BH710</f>
        <v>0</v>
      </c>
      <c r="BP710">
        <f>BA710/(BC710+BA710/BH710)</f>
        <v>0</v>
      </c>
      <c r="BQ710" t="s">
        <v>439</v>
      </c>
      <c r="BR710">
        <v>0</v>
      </c>
      <c r="BS710">
        <f>IF(BR710&lt;&gt;0, BR710, BP710)</f>
        <v>0</v>
      </c>
      <c r="BT710">
        <f>1-BS710/BH710</f>
        <v>0</v>
      </c>
      <c r="BU710">
        <f>(BH710-BG710)/(BH710-BS710)</f>
        <v>0</v>
      </c>
      <c r="BV710">
        <f>(BB710-BH710)/(BB710-BS710)</f>
        <v>0</v>
      </c>
      <c r="BW710">
        <f>(BH710-BG710)/(BH710-BA710)</f>
        <v>0</v>
      </c>
      <c r="BX710">
        <f>(BB710-BH710)/(BB710-BA710)</f>
        <v>0</v>
      </c>
      <c r="BY710">
        <f>(BU710*BS710/BG710)</f>
        <v>0</v>
      </c>
      <c r="BZ710">
        <f>(1-BY710)</f>
        <v>0</v>
      </c>
      <c r="DI710">
        <f>$B$11*EH710+$C$11*EI710+$F$11*ET710*(1-EW710)</f>
        <v>0</v>
      </c>
      <c r="DJ710">
        <f>DI710*DK710</f>
        <v>0</v>
      </c>
      <c r="DK710">
        <f>($B$11*$D$9+$C$11*$D$9+$F$11*((FG710+EY710)/MAX(FG710+EY710+FH710, 0.1)*$I$9+FH710/MAX(FG710+EY710+FH710, 0.1)*$J$9))/($B$11+$C$11+$F$11)</f>
        <v>0</v>
      </c>
      <c r="DL710">
        <f>($B$11*$K$9+$C$11*$K$9+$F$11*((FG710+EY710)/MAX(FG710+EY710+FH710, 0.1)*$P$9+FH710/MAX(FG710+EY710+FH710, 0.1)*$Q$9))/($B$11+$C$11+$F$11)</f>
        <v>0</v>
      </c>
      <c r="DM710">
        <v>1.65</v>
      </c>
      <c r="DN710">
        <v>0.5</v>
      </c>
      <c r="DO710" t="s">
        <v>440</v>
      </c>
      <c r="DP710">
        <v>2</v>
      </c>
      <c r="DQ710" t="b">
        <v>1</v>
      </c>
      <c r="DR710">
        <v>1758831872.5</v>
      </c>
      <c r="DS710">
        <v>136.8687407407407</v>
      </c>
      <c r="DT710">
        <v>116.2600629629629</v>
      </c>
      <c r="DU710">
        <v>23.11791851851851</v>
      </c>
      <c r="DV710">
        <v>22.44264074074074</v>
      </c>
      <c r="DW710">
        <v>137.0275555555556</v>
      </c>
      <c r="DX710">
        <v>22.9969037037037</v>
      </c>
      <c r="DY710">
        <v>499.9933333333333</v>
      </c>
      <c r="DZ710">
        <v>90.87801851851852</v>
      </c>
      <c r="EA710">
        <v>0.02824826666666666</v>
      </c>
      <c r="EB710">
        <v>29.74161481481482</v>
      </c>
      <c r="EC710">
        <v>29.99370740740741</v>
      </c>
      <c r="ED710">
        <v>999.9000000000001</v>
      </c>
      <c r="EE710">
        <v>0</v>
      </c>
      <c r="EF710">
        <v>0</v>
      </c>
      <c r="EG710">
        <v>9993.955555555554</v>
      </c>
      <c r="EH710">
        <v>0</v>
      </c>
      <c r="EI710">
        <v>11.635</v>
      </c>
      <c r="EJ710">
        <v>20.60855925925926</v>
      </c>
      <c r="EK710">
        <v>140.1078518518518</v>
      </c>
      <c r="EL710">
        <v>118.929737037037</v>
      </c>
      <c r="EM710">
        <v>0.6752865185185185</v>
      </c>
      <c r="EN710">
        <v>116.2600629629629</v>
      </c>
      <c r="EO710">
        <v>22.44264074074074</v>
      </c>
      <c r="EP710">
        <v>2.100911481481481</v>
      </c>
      <c r="EQ710">
        <v>2.039542962962963</v>
      </c>
      <c r="ER710">
        <v>18.22608888888889</v>
      </c>
      <c r="ES710">
        <v>17.75469259259259</v>
      </c>
      <c r="ET710">
        <v>1999.993703703704</v>
      </c>
      <c r="EU710">
        <v>0.9800036666666666</v>
      </c>
      <c r="EV710">
        <v>0.01999596296296296</v>
      </c>
      <c r="EW710">
        <v>0</v>
      </c>
      <c r="EX710">
        <v>170.317037037037</v>
      </c>
      <c r="EY710">
        <v>5.00097</v>
      </c>
      <c r="EZ710">
        <v>3514.576296296297</v>
      </c>
      <c r="FA710">
        <v>16707.55555555556</v>
      </c>
      <c r="FB710">
        <v>40.32599999999999</v>
      </c>
      <c r="FC710">
        <v>40.68699999999999</v>
      </c>
      <c r="FD710">
        <v>40.26148148148148</v>
      </c>
      <c r="FE710">
        <v>40.31199999999999</v>
      </c>
      <c r="FF710">
        <v>40.93699999999999</v>
      </c>
      <c r="FG710">
        <v>1955.098148148148</v>
      </c>
      <c r="FH710">
        <v>39.89555555555556</v>
      </c>
      <c r="FI710">
        <v>0</v>
      </c>
      <c r="FJ710">
        <v>1758831881.4</v>
      </c>
      <c r="FK710">
        <v>0</v>
      </c>
      <c r="FL710">
        <v>170.3435769230769</v>
      </c>
      <c r="FM710">
        <v>-12.72912820205306</v>
      </c>
      <c r="FN710">
        <v>-251.7377777595519</v>
      </c>
      <c r="FO710">
        <v>3514.683461538462</v>
      </c>
      <c r="FP710">
        <v>15</v>
      </c>
      <c r="FQ710">
        <v>0</v>
      </c>
      <c r="FR710" t="s">
        <v>441</v>
      </c>
      <c r="FS710">
        <v>1747247426.5</v>
      </c>
      <c r="FT710">
        <v>1747247420.5</v>
      </c>
      <c r="FU710">
        <v>0</v>
      </c>
      <c r="FV710">
        <v>1.027</v>
      </c>
      <c r="FW710">
        <v>0.031</v>
      </c>
      <c r="FX710">
        <v>0.02</v>
      </c>
      <c r="FY710">
        <v>0.05</v>
      </c>
      <c r="FZ710">
        <v>420</v>
      </c>
      <c r="GA710">
        <v>16</v>
      </c>
      <c r="GB710">
        <v>0.01</v>
      </c>
      <c r="GC710">
        <v>0.1</v>
      </c>
      <c r="GD710">
        <v>20.54234</v>
      </c>
      <c r="GE710">
        <v>2.272561350844259</v>
      </c>
      <c r="GF710">
        <v>0.2965689875897345</v>
      </c>
      <c r="GG710">
        <v>0</v>
      </c>
      <c r="GH710">
        <v>171.0319705882353</v>
      </c>
      <c r="GI710">
        <v>-13.79271199556228</v>
      </c>
      <c r="GJ710">
        <v>1.371222650760437</v>
      </c>
      <c r="GK710">
        <v>-1</v>
      </c>
      <c r="GL710">
        <v>0.666038</v>
      </c>
      <c r="GM710">
        <v>0.2111364878048766</v>
      </c>
      <c r="GN710">
        <v>0.0228720202223153</v>
      </c>
      <c r="GO710">
        <v>0</v>
      </c>
      <c r="GP710">
        <v>0</v>
      </c>
      <c r="GQ710">
        <v>2</v>
      </c>
      <c r="GR710" t="s">
        <v>450</v>
      </c>
      <c r="GS710">
        <v>3.13613</v>
      </c>
      <c r="GT710">
        <v>2.68874</v>
      </c>
      <c r="GU710">
        <v>0.0300012</v>
      </c>
      <c r="GV710">
        <v>0.0242575</v>
      </c>
      <c r="GW710">
        <v>0.104047</v>
      </c>
      <c r="GX710">
        <v>0.100591</v>
      </c>
      <c r="GY710">
        <v>30836.4</v>
      </c>
      <c r="GZ710">
        <v>31077.4</v>
      </c>
      <c r="HA710">
        <v>29550.5</v>
      </c>
      <c r="HB710">
        <v>29432.3</v>
      </c>
      <c r="HC710">
        <v>34974.6</v>
      </c>
      <c r="HD710">
        <v>35061.4</v>
      </c>
      <c r="HE710">
        <v>41579.3</v>
      </c>
      <c r="HF710">
        <v>41817.4</v>
      </c>
      <c r="HG710">
        <v>1.9267</v>
      </c>
      <c r="HH710">
        <v>1.88908</v>
      </c>
      <c r="HI710">
        <v>0.107039</v>
      </c>
      <c r="HJ710">
        <v>0</v>
      </c>
      <c r="HK710">
        <v>28.2485</v>
      </c>
      <c r="HL710">
        <v>999.9</v>
      </c>
      <c r="HM710">
        <v>54.3</v>
      </c>
      <c r="HN710">
        <v>31.1</v>
      </c>
      <c r="HO710">
        <v>27.1101</v>
      </c>
      <c r="HP710">
        <v>62.0361</v>
      </c>
      <c r="HQ710">
        <v>25.7131</v>
      </c>
      <c r="HR710">
        <v>1</v>
      </c>
      <c r="HS710">
        <v>0.06280230000000001</v>
      </c>
      <c r="HT710">
        <v>-0.679973</v>
      </c>
      <c r="HU710">
        <v>20.34</v>
      </c>
      <c r="HV710">
        <v>5.21415</v>
      </c>
      <c r="HW710">
        <v>12.0122</v>
      </c>
      <c r="HX710">
        <v>4.9874</v>
      </c>
      <c r="HY710">
        <v>3.28805</v>
      </c>
      <c r="HZ710">
        <v>9999</v>
      </c>
      <c r="IA710">
        <v>9999</v>
      </c>
      <c r="IB710">
        <v>9999</v>
      </c>
      <c r="IC710">
        <v>8.6</v>
      </c>
      <c r="ID710">
        <v>1.86755</v>
      </c>
      <c r="IE710">
        <v>1.86674</v>
      </c>
      <c r="IF710">
        <v>1.86604</v>
      </c>
      <c r="IG710">
        <v>1.866</v>
      </c>
      <c r="IH710">
        <v>1.86783</v>
      </c>
      <c r="II710">
        <v>1.87029</v>
      </c>
      <c r="IJ710">
        <v>1.86891</v>
      </c>
      <c r="IK710">
        <v>1.87042</v>
      </c>
      <c r="IL710">
        <v>0</v>
      </c>
      <c r="IM710">
        <v>0</v>
      </c>
      <c r="IN710">
        <v>0</v>
      </c>
      <c r="IO710">
        <v>0</v>
      </c>
      <c r="IP710" t="s">
        <v>443</v>
      </c>
      <c r="IQ710" t="s">
        <v>444</v>
      </c>
      <c r="IR710" t="s">
        <v>445</v>
      </c>
      <c r="IS710" t="s">
        <v>445</v>
      </c>
      <c r="IT710" t="s">
        <v>445</v>
      </c>
      <c r="IU710" t="s">
        <v>445</v>
      </c>
      <c r="IV710">
        <v>0</v>
      </c>
      <c r="IW710">
        <v>100</v>
      </c>
      <c r="IX710">
        <v>100</v>
      </c>
      <c r="IY710">
        <v>-0.145</v>
      </c>
      <c r="IZ710">
        <v>0.1207</v>
      </c>
      <c r="JA710">
        <v>-0.08430758455233166</v>
      </c>
      <c r="JB710">
        <v>-0.0005046786976645747</v>
      </c>
      <c r="JC710">
        <v>-2.788243218172637E-07</v>
      </c>
      <c r="JD710">
        <v>-1.458253586176284E-11</v>
      </c>
      <c r="JE710">
        <v>-0.06436460862781151</v>
      </c>
      <c r="JF710">
        <v>-0.004978686969522418</v>
      </c>
      <c r="JG710">
        <v>0.0008967905392753483</v>
      </c>
      <c r="JH710">
        <v>-1.433903952826167E-05</v>
      </c>
      <c r="JI710">
        <v>4</v>
      </c>
      <c r="JJ710">
        <v>2332</v>
      </c>
      <c r="JK710">
        <v>1</v>
      </c>
      <c r="JL710">
        <v>26</v>
      </c>
      <c r="JM710">
        <v>193074.2</v>
      </c>
      <c r="JN710">
        <v>193074.3</v>
      </c>
      <c r="JO710">
        <v>0.313721</v>
      </c>
      <c r="JP710">
        <v>2.33643</v>
      </c>
      <c r="JQ710">
        <v>1.39648</v>
      </c>
      <c r="JR710">
        <v>2.35352</v>
      </c>
      <c r="JS710">
        <v>1.49536</v>
      </c>
      <c r="JT710">
        <v>2.69653</v>
      </c>
      <c r="JU710">
        <v>36.4814</v>
      </c>
      <c r="JV710">
        <v>24.07</v>
      </c>
      <c r="JW710">
        <v>18</v>
      </c>
      <c r="JX710">
        <v>489.835</v>
      </c>
      <c r="JY710">
        <v>456.179</v>
      </c>
      <c r="JZ710">
        <v>28.427</v>
      </c>
      <c r="KA710">
        <v>28.4147</v>
      </c>
      <c r="KB710">
        <v>29.9999</v>
      </c>
      <c r="KC710">
        <v>28.3267</v>
      </c>
      <c r="KD710">
        <v>28.2638</v>
      </c>
      <c r="KE710">
        <v>6.172</v>
      </c>
      <c r="KF710">
        <v>25.0064</v>
      </c>
      <c r="KG710">
        <v>93.95310000000001</v>
      </c>
      <c r="KH710">
        <v>28.4298</v>
      </c>
      <c r="KI710">
        <v>65.36669999999999</v>
      </c>
      <c r="KJ710">
        <v>22.4134</v>
      </c>
      <c r="KK710">
        <v>100.989</v>
      </c>
      <c r="KL710">
        <v>100.554</v>
      </c>
    </row>
    <row r="711" spans="1:298">
      <c r="A711">
        <v>695</v>
      </c>
      <c r="B711">
        <v>1758831885</v>
      </c>
      <c r="C711">
        <v>18849.90000009537</v>
      </c>
      <c r="D711" t="s">
        <v>1841</v>
      </c>
      <c r="E711" t="s">
        <v>1842</v>
      </c>
      <c r="F711">
        <v>5</v>
      </c>
      <c r="G711" t="s">
        <v>1798</v>
      </c>
      <c r="H711" t="s">
        <v>437</v>
      </c>
      <c r="I711" t="s">
        <v>438</v>
      </c>
      <c r="J711">
        <v>1758831877.214286</v>
      </c>
      <c r="K711">
        <f>(L711)/1000</f>
        <v>0</v>
      </c>
      <c r="L711">
        <f>IF(DQ711, AO711, AI711)</f>
        <v>0</v>
      </c>
      <c r="M711">
        <f>IF(DQ711, AJ711, AH711)</f>
        <v>0</v>
      </c>
      <c r="N711">
        <f>DS711 - IF(AV711&gt;1, M711*DM711*100.0/(AX711), 0)</f>
        <v>0</v>
      </c>
      <c r="O711">
        <f>((U711-K711/2)*N711-M711)/(U711+K711/2)</f>
        <v>0</v>
      </c>
      <c r="P711">
        <f>O711*(DZ711+EA711)/1000.0</f>
        <v>0</v>
      </c>
      <c r="Q711">
        <f>(DS711 - IF(AV711&gt;1, M711*DM711*100.0/(AX711), 0))*(DZ711+EA711)/1000.0</f>
        <v>0</v>
      </c>
      <c r="R711">
        <f>2.0/((1/T711-1/S711)+SIGN(T711)*SQRT((1/T711-1/S711)*(1/T711-1/S711) + 4*DN711/((DN711+1)*(DN711+1))*(2*1/T711*1/S711-1/S711*1/S711)))</f>
        <v>0</v>
      </c>
      <c r="S711">
        <f>IF(LEFT(DO711,1)&lt;&gt;"0",IF(LEFT(DO711,1)="1",3.0,DP711),$D$5+$E$5*(EG711*DZ711/($K$5*1000))+$F$5*(EG711*DZ711/($K$5*1000))*MAX(MIN(DM711,$J$5),$I$5)*MAX(MIN(DM711,$J$5),$I$5)+$G$5*MAX(MIN(DM711,$J$5),$I$5)*(EG711*DZ711/($K$5*1000))+$H$5*(EG711*DZ711/($K$5*1000))*(EG711*DZ711/($K$5*1000)))</f>
        <v>0</v>
      </c>
      <c r="T711">
        <f>K711*(1000-(1000*0.61365*exp(17.502*X711/(240.97+X711))/(DZ711+EA711)+DU711)/2)/(1000*0.61365*exp(17.502*X711/(240.97+X711))/(DZ711+EA711)-DU711)</f>
        <v>0</v>
      </c>
      <c r="U711">
        <f>1/((DN711+1)/(R711/1.6)+1/(S711/1.37)) + DN711/((DN711+1)/(R711/1.6) + DN711/(S711/1.37))</f>
        <v>0</v>
      </c>
      <c r="V711">
        <f>(DI711*DL711)</f>
        <v>0</v>
      </c>
      <c r="W711">
        <f>(EB711+(V711+2*0.95*5.67E-8*(((EB711+$B$7)+273)^4-(EB711+273)^4)-44100*K711)/(1.84*29.3*S711+8*0.95*5.67E-8*(EB711+273)^3))</f>
        <v>0</v>
      </c>
      <c r="X711">
        <f>($C$7*EC711+$D$7*ED711+$E$7*W711)</f>
        <v>0</v>
      </c>
      <c r="Y711">
        <f>0.61365*exp(17.502*X711/(240.97+X711))</f>
        <v>0</v>
      </c>
      <c r="Z711">
        <f>(AA711/AB711*100)</f>
        <v>0</v>
      </c>
      <c r="AA711">
        <f>DU711*(DZ711+EA711)/1000</f>
        <v>0</v>
      </c>
      <c r="AB711">
        <f>0.61365*exp(17.502*EB711/(240.97+EB711))</f>
        <v>0</v>
      </c>
      <c r="AC711">
        <f>(Y711-DU711*(DZ711+EA711)/1000)</f>
        <v>0</v>
      </c>
      <c r="AD711">
        <f>(-K711*44100)</f>
        <v>0</v>
      </c>
      <c r="AE711">
        <f>2*29.3*S711*0.92*(EB711-X711)</f>
        <v>0</v>
      </c>
      <c r="AF711">
        <f>2*0.95*5.67E-8*(((EB711+$B$7)+273)^4-(X711+273)^4)</f>
        <v>0</v>
      </c>
      <c r="AG711">
        <f>V711+AF711+AD711+AE711</f>
        <v>0</v>
      </c>
      <c r="AH711">
        <f>DY711*AV711*(DT711-DS711*(1000-AV711*DV711)/(1000-AV711*DU711))/(100*DM711)</f>
        <v>0</v>
      </c>
      <c r="AI711">
        <f>1000*DY711*AV711*(DU711-DV711)/(100*DM711*(1000-AV711*DU711))</f>
        <v>0</v>
      </c>
      <c r="AJ711">
        <f>(AK711 - AL711 - DZ711*1E3/(8.314*(EB711+273.15)) * AN711/DY711 * AM711) * DY711/(100*DM711) * (1000 - DV711)/1000</f>
        <v>0</v>
      </c>
      <c r="AK711">
        <v>87.15878841397847</v>
      </c>
      <c r="AL711">
        <v>100.4411999999999</v>
      </c>
      <c r="AM711">
        <v>-3.328171439734611</v>
      </c>
      <c r="AN711">
        <v>65.06539825400574</v>
      </c>
      <c r="AO711">
        <f>(AQ711 - AP711 + DZ711*1E3/(8.314*(EB711+273.15)) * AS711/DY711 * AR711) * DY711/(100*DM711) * 1000/(1000 - AQ711)</f>
        <v>0</v>
      </c>
      <c r="AP711">
        <v>22.4120317146992</v>
      </c>
      <c r="AQ711">
        <v>23.08809696969697</v>
      </c>
      <c r="AR711">
        <v>-0.0002780903394583937</v>
      </c>
      <c r="AS711">
        <v>107.8792153216024</v>
      </c>
      <c r="AT711">
        <v>0</v>
      </c>
      <c r="AU711">
        <v>0</v>
      </c>
      <c r="AV711">
        <f>IF(AT711*$H$13&gt;=AX711,1.0,(AX711/(AX711-AT711*$H$13)))</f>
        <v>0</v>
      </c>
      <c r="AW711">
        <f>(AV711-1)*100</f>
        <v>0</v>
      </c>
      <c r="AX711">
        <f>MAX(0,($B$13+$C$13*EG711)/(1+$D$13*EG711)*DZ711/(EB711+273)*$E$13)</f>
        <v>0</v>
      </c>
      <c r="AY711" t="s">
        <v>439</v>
      </c>
      <c r="AZ711" t="s">
        <v>439</v>
      </c>
      <c r="BA711">
        <v>0</v>
      </c>
      <c r="BB711">
        <v>0</v>
      </c>
      <c r="BC711">
        <f>1-BA711/BB711</f>
        <v>0</v>
      </c>
      <c r="BD711">
        <v>0</v>
      </c>
      <c r="BE711" t="s">
        <v>439</v>
      </c>
      <c r="BF711" t="s">
        <v>439</v>
      </c>
      <c r="BG711">
        <v>0</v>
      </c>
      <c r="BH711">
        <v>0</v>
      </c>
      <c r="BI711">
        <f>1-BG711/BH711</f>
        <v>0</v>
      </c>
      <c r="BJ711">
        <v>0.5</v>
      </c>
      <c r="BK711">
        <f>DJ711</f>
        <v>0</v>
      </c>
      <c r="BL711">
        <f>M711</f>
        <v>0</v>
      </c>
      <c r="BM711">
        <f>BI711*BJ711*BK711</f>
        <v>0</v>
      </c>
      <c r="BN711">
        <f>(BL711-BD711)/BK711</f>
        <v>0</v>
      </c>
      <c r="BO711">
        <f>(BB711-BH711)/BH711</f>
        <v>0</v>
      </c>
      <c r="BP711">
        <f>BA711/(BC711+BA711/BH711)</f>
        <v>0</v>
      </c>
      <c r="BQ711" t="s">
        <v>439</v>
      </c>
      <c r="BR711">
        <v>0</v>
      </c>
      <c r="BS711">
        <f>IF(BR711&lt;&gt;0, BR711, BP711)</f>
        <v>0</v>
      </c>
      <c r="BT711">
        <f>1-BS711/BH711</f>
        <v>0</v>
      </c>
      <c r="BU711">
        <f>(BH711-BG711)/(BH711-BS711)</f>
        <v>0</v>
      </c>
      <c r="BV711">
        <f>(BB711-BH711)/(BB711-BS711)</f>
        <v>0</v>
      </c>
      <c r="BW711">
        <f>(BH711-BG711)/(BH711-BA711)</f>
        <v>0</v>
      </c>
      <c r="BX711">
        <f>(BB711-BH711)/(BB711-BA711)</f>
        <v>0</v>
      </c>
      <c r="BY711">
        <f>(BU711*BS711/BG711)</f>
        <v>0</v>
      </c>
      <c r="BZ711">
        <f>(1-BY711)</f>
        <v>0</v>
      </c>
      <c r="DI711">
        <f>$B$11*EH711+$C$11*EI711+$F$11*ET711*(1-EW711)</f>
        <v>0</v>
      </c>
      <c r="DJ711">
        <f>DI711*DK711</f>
        <v>0</v>
      </c>
      <c r="DK711">
        <f>($B$11*$D$9+$C$11*$D$9+$F$11*((FG711+EY711)/MAX(FG711+EY711+FH711, 0.1)*$I$9+FH711/MAX(FG711+EY711+FH711, 0.1)*$J$9))/($B$11+$C$11+$F$11)</f>
        <v>0</v>
      </c>
      <c r="DL711">
        <f>($B$11*$K$9+$C$11*$K$9+$F$11*((FG711+EY711)/MAX(FG711+EY711+FH711, 0.1)*$P$9+FH711/MAX(FG711+EY711+FH711, 0.1)*$Q$9))/($B$11+$C$11+$F$11)</f>
        <v>0</v>
      </c>
      <c r="DM711">
        <v>1.65</v>
      </c>
      <c r="DN711">
        <v>0.5</v>
      </c>
      <c r="DO711" t="s">
        <v>440</v>
      </c>
      <c r="DP711">
        <v>2</v>
      </c>
      <c r="DQ711" t="b">
        <v>1</v>
      </c>
      <c r="DR711">
        <v>1758831877.214286</v>
      </c>
      <c r="DS711">
        <v>121.7025214285714</v>
      </c>
      <c r="DT711">
        <v>100.7633321428572</v>
      </c>
      <c r="DU711">
        <v>23.10505714285714</v>
      </c>
      <c r="DV711">
        <v>22.42036428571429</v>
      </c>
      <c r="DW711">
        <v>121.8526321428571</v>
      </c>
      <c r="DX711">
        <v>22.98421071428571</v>
      </c>
      <c r="DY711">
        <v>500.0032499999999</v>
      </c>
      <c r="DZ711">
        <v>90.87738214285716</v>
      </c>
      <c r="EA711">
        <v>0.02821874285714285</v>
      </c>
      <c r="EB711">
        <v>29.74150357142857</v>
      </c>
      <c r="EC711">
        <v>29.98995357142858</v>
      </c>
      <c r="ED711">
        <v>999.9000000000002</v>
      </c>
      <c r="EE711">
        <v>0</v>
      </c>
      <c r="EF711">
        <v>0</v>
      </c>
      <c r="EG711">
        <v>9995.039642857142</v>
      </c>
      <c r="EH711">
        <v>0</v>
      </c>
      <c r="EI711">
        <v>11.63895</v>
      </c>
      <c r="EJ711">
        <v>20.93914999999999</v>
      </c>
      <c r="EK711">
        <v>124.5811071428571</v>
      </c>
      <c r="EL711">
        <v>103.0745071428571</v>
      </c>
      <c r="EM711">
        <v>0.6846989285714286</v>
      </c>
      <c r="EN711">
        <v>100.7633321428572</v>
      </c>
      <c r="EO711">
        <v>22.42036428571429</v>
      </c>
      <c r="EP711">
        <v>2.099727142857143</v>
      </c>
      <c r="EQ711">
        <v>2.037503928571428</v>
      </c>
      <c r="ER711">
        <v>18.21710714285714</v>
      </c>
      <c r="ES711">
        <v>17.73882857142857</v>
      </c>
      <c r="ET711">
        <v>1999.988571428572</v>
      </c>
      <c r="EU711">
        <v>0.9800048214285714</v>
      </c>
      <c r="EV711">
        <v>0.01999481071428572</v>
      </c>
      <c r="EW711">
        <v>0</v>
      </c>
      <c r="EX711">
        <v>169.3707857142857</v>
      </c>
      <c r="EY711">
        <v>5.00097</v>
      </c>
      <c r="EZ711">
        <v>3496.296785714286</v>
      </c>
      <c r="FA711">
        <v>16707.53214285714</v>
      </c>
      <c r="FB711">
        <v>40.32099999999999</v>
      </c>
      <c r="FC711">
        <v>40.68699999999999</v>
      </c>
      <c r="FD711">
        <v>40.25664285714286</v>
      </c>
      <c r="FE711">
        <v>40.31199999999999</v>
      </c>
      <c r="FF711">
        <v>40.93699999999999</v>
      </c>
      <c r="FG711">
        <v>1955.095357142857</v>
      </c>
      <c r="FH711">
        <v>39.89321428571429</v>
      </c>
      <c r="FI711">
        <v>0</v>
      </c>
      <c r="FJ711">
        <v>1758831886.2</v>
      </c>
      <c r="FK711">
        <v>0</v>
      </c>
      <c r="FL711">
        <v>169.3713461538461</v>
      </c>
      <c r="FM711">
        <v>-11.31476923795864</v>
      </c>
      <c r="FN711">
        <v>-213.417777896835</v>
      </c>
      <c r="FO711">
        <v>3496.065</v>
      </c>
      <c r="FP711">
        <v>15</v>
      </c>
      <c r="FQ711">
        <v>0</v>
      </c>
      <c r="FR711" t="s">
        <v>441</v>
      </c>
      <c r="FS711">
        <v>1747247426.5</v>
      </c>
      <c r="FT711">
        <v>1747247420.5</v>
      </c>
      <c r="FU711">
        <v>0</v>
      </c>
      <c r="FV711">
        <v>1.027</v>
      </c>
      <c r="FW711">
        <v>0.031</v>
      </c>
      <c r="FX711">
        <v>0.02</v>
      </c>
      <c r="FY711">
        <v>0.05</v>
      </c>
      <c r="FZ711">
        <v>420</v>
      </c>
      <c r="GA711">
        <v>16</v>
      </c>
      <c r="GB711">
        <v>0.01</v>
      </c>
      <c r="GC711">
        <v>0.1</v>
      </c>
      <c r="GD711">
        <v>20.753785</v>
      </c>
      <c r="GE711">
        <v>3.6916390243902</v>
      </c>
      <c r="GF711">
        <v>0.4138837104489618</v>
      </c>
      <c r="GG711">
        <v>0</v>
      </c>
      <c r="GH711">
        <v>170.1140588235294</v>
      </c>
      <c r="GI711">
        <v>-12.32339189894439</v>
      </c>
      <c r="GJ711">
        <v>1.228053958892503</v>
      </c>
      <c r="GK711">
        <v>-1</v>
      </c>
      <c r="GL711">
        <v>0.673907175</v>
      </c>
      <c r="GM711">
        <v>0.1384415797373358</v>
      </c>
      <c r="GN711">
        <v>0.01916895048233927</v>
      </c>
      <c r="GO711">
        <v>0</v>
      </c>
      <c r="GP711">
        <v>0</v>
      </c>
      <c r="GQ711">
        <v>2</v>
      </c>
      <c r="GR711" t="s">
        <v>450</v>
      </c>
      <c r="GS711">
        <v>3.136</v>
      </c>
      <c r="GT711">
        <v>2.68895</v>
      </c>
      <c r="GU711">
        <v>0.0258074</v>
      </c>
      <c r="GV711">
        <v>0.0198847</v>
      </c>
      <c r="GW711">
        <v>0.104026</v>
      </c>
      <c r="GX711">
        <v>0.100592</v>
      </c>
      <c r="GY711">
        <v>30969.6</v>
      </c>
      <c r="GZ711">
        <v>31217</v>
      </c>
      <c r="HA711">
        <v>29550.4</v>
      </c>
      <c r="HB711">
        <v>29432.7</v>
      </c>
      <c r="HC711">
        <v>34974.9</v>
      </c>
      <c r="HD711">
        <v>35061.4</v>
      </c>
      <c r="HE711">
        <v>41578.8</v>
      </c>
      <c r="HF711">
        <v>41817.5</v>
      </c>
      <c r="HG711">
        <v>1.92675</v>
      </c>
      <c r="HH711">
        <v>1.88935</v>
      </c>
      <c r="HI711">
        <v>0.105988</v>
      </c>
      <c r="HJ711">
        <v>0</v>
      </c>
      <c r="HK711">
        <v>28.2534</v>
      </c>
      <c r="HL711">
        <v>999.9</v>
      </c>
      <c r="HM711">
        <v>54.3</v>
      </c>
      <c r="HN711">
        <v>31.1</v>
      </c>
      <c r="HO711">
        <v>27.1082</v>
      </c>
      <c r="HP711">
        <v>62.1361</v>
      </c>
      <c r="HQ711">
        <v>25.6971</v>
      </c>
      <c r="HR711">
        <v>1</v>
      </c>
      <c r="HS711">
        <v>-0.00281758</v>
      </c>
      <c r="HT711">
        <v>-0.614741</v>
      </c>
      <c r="HU711">
        <v>20.3398</v>
      </c>
      <c r="HV711">
        <v>5.21429</v>
      </c>
      <c r="HW711">
        <v>12.012</v>
      </c>
      <c r="HX711">
        <v>4.9875</v>
      </c>
      <c r="HY711">
        <v>3.2881</v>
      </c>
      <c r="HZ711">
        <v>9999</v>
      </c>
      <c r="IA711">
        <v>9999</v>
      </c>
      <c r="IB711">
        <v>9999</v>
      </c>
      <c r="IC711">
        <v>8.6</v>
      </c>
      <c r="ID711">
        <v>1.86752</v>
      </c>
      <c r="IE711">
        <v>1.86675</v>
      </c>
      <c r="IF711">
        <v>1.86606</v>
      </c>
      <c r="IG711">
        <v>1.866</v>
      </c>
      <c r="IH711">
        <v>1.86783</v>
      </c>
      <c r="II711">
        <v>1.87027</v>
      </c>
      <c r="IJ711">
        <v>1.8689</v>
      </c>
      <c r="IK711">
        <v>1.87042</v>
      </c>
      <c r="IL711">
        <v>0</v>
      </c>
      <c r="IM711">
        <v>0</v>
      </c>
      <c r="IN711">
        <v>0</v>
      </c>
      <c r="IO711">
        <v>0</v>
      </c>
      <c r="IP711" t="s">
        <v>443</v>
      </c>
      <c r="IQ711" t="s">
        <v>444</v>
      </c>
      <c r="IR711" t="s">
        <v>445</v>
      </c>
      <c r="IS711" t="s">
        <v>445</v>
      </c>
      <c r="IT711" t="s">
        <v>445</v>
      </c>
      <c r="IU711" t="s">
        <v>445</v>
      </c>
      <c r="IV711">
        <v>0</v>
      </c>
      <c r="IW711">
        <v>100</v>
      </c>
      <c r="IX711">
        <v>100</v>
      </c>
      <c r="IY711">
        <v>-0.136</v>
      </c>
      <c r="IZ711">
        <v>0.1206</v>
      </c>
      <c r="JA711">
        <v>-0.08430758455233166</v>
      </c>
      <c r="JB711">
        <v>-0.0005046786976645747</v>
      </c>
      <c r="JC711">
        <v>-2.788243218172637E-07</v>
      </c>
      <c r="JD711">
        <v>-1.458253586176284E-11</v>
      </c>
      <c r="JE711">
        <v>-0.06436460862781151</v>
      </c>
      <c r="JF711">
        <v>-0.004978686969522418</v>
      </c>
      <c r="JG711">
        <v>0.0008967905392753483</v>
      </c>
      <c r="JH711">
        <v>-1.433903952826167E-05</v>
      </c>
      <c r="JI711">
        <v>4</v>
      </c>
      <c r="JJ711">
        <v>2332</v>
      </c>
      <c r="JK711">
        <v>1</v>
      </c>
      <c r="JL711">
        <v>26</v>
      </c>
      <c r="JM711">
        <v>193074.3</v>
      </c>
      <c r="JN711">
        <v>193074.4</v>
      </c>
      <c r="JO711">
        <v>0.274658</v>
      </c>
      <c r="JP711">
        <v>2.35474</v>
      </c>
      <c r="JQ711">
        <v>1.39648</v>
      </c>
      <c r="JR711">
        <v>2.35229</v>
      </c>
      <c r="JS711">
        <v>1.49536</v>
      </c>
      <c r="JT711">
        <v>2.63916</v>
      </c>
      <c r="JU711">
        <v>36.4814</v>
      </c>
      <c r="JV711">
        <v>24.0612</v>
      </c>
      <c r="JW711">
        <v>18</v>
      </c>
      <c r="JX711">
        <v>489.847</v>
      </c>
      <c r="JY711">
        <v>456.333</v>
      </c>
      <c r="JZ711">
        <v>28.4329</v>
      </c>
      <c r="KA711">
        <v>28.4123</v>
      </c>
      <c r="KB711">
        <v>29.9999</v>
      </c>
      <c r="KC711">
        <v>28.3243</v>
      </c>
      <c r="KD711">
        <v>28.2614</v>
      </c>
      <c r="KE711">
        <v>5.46398</v>
      </c>
      <c r="KF711">
        <v>25.0064</v>
      </c>
      <c r="KG711">
        <v>93.95310000000001</v>
      </c>
      <c r="KH711">
        <v>28.4364</v>
      </c>
      <c r="KI711">
        <v>52.0054</v>
      </c>
      <c r="KJ711">
        <v>22.4134</v>
      </c>
      <c r="KK711">
        <v>100.988</v>
      </c>
      <c r="KL711">
        <v>100.555</v>
      </c>
    </row>
    <row r="712" spans="1:298">
      <c r="A712">
        <v>696</v>
      </c>
      <c r="B712">
        <v>1758831890</v>
      </c>
      <c r="C712">
        <v>18854.90000009537</v>
      </c>
      <c r="D712" t="s">
        <v>1843</v>
      </c>
      <c r="E712" t="s">
        <v>1844</v>
      </c>
      <c r="F712">
        <v>5</v>
      </c>
      <c r="G712" t="s">
        <v>1798</v>
      </c>
      <c r="H712" t="s">
        <v>437</v>
      </c>
      <c r="I712" t="s">
        <v>438</v>
      </c>
      <c r="J712">
        <v>1758831882.5</v>
      </c>
      <c r="K712">
        <f>(L712)/1000</f>
        <v>0</v>
      </c>
      <c r="L712">
        <f>IF(DQ712, AO712, AI712)</f>
        <v>0</v>
      </c>
      <c r="M712">
        <f>IF(DQ712, AJ712, AH712)</f>
        <v>0</v>
      </c>
      <c r="N712">
        <f>DS712 - IF(AV712&gt;1, M712*DM712*100.0/(AX712), 0)</f>
        <v>0</v>
      </c>
      <c r="O712">
        <f>((U712-K712/2)*N712-M712)/(U712+K712/2)</f>
        <v>0</v>
      </c>
      <c r="P712">
        <f>O712*(DZ712+EA712)/1000.0</f>
        <v>0</v>
      </c>
      <c r="Q712">
        <f>(DS712 - IF(AV712&gt;1, M712*DM712*100.0/(AX712), 0))*(DZ712+EA712)/1000.0</f>
        <v>0</v>
      </c>
      <c r="R712">
        <f>2.0/((1/T712-1/S712)+SIGN(T712)*SQRT((1/T712-1/S712)*(1/T712-1/S712) + 4*DN712/((DN712+1)*(DN712+1))*(2*1/T712*1/S712-1/S712*1/S712)))</f>
        <v>0</v>
      </c>
      <c r="S712">
        <f>IF(LEFT(DO712,1)&lt;&gt;"0",IF(LEFT(DO712,1)="1",3.0,DP712),$D$5+$E$5*(EG712*DZ712/($K$5*1000))+$F$5*(EG712*DZ712/($K$5*1000))*MAX(MIN(DM712,$J$5),$I$5)*MAX(MIN(DM712,$J$5),$I$5)+$G$5*MAX(MIN(DM712,$J$5),$I$5)*(EG712*DZ712/($K$5*1000))+$H$5*(EG712*DZ712/($K$5*1000))*(EG712*DZ712/($K$5*1000)))</f>
        <v>0</v>
      </c>
      <c r="T712">
        <f>K712*(1000-(1000*0.61365*exp(17.502*X712/(240.97+X712))/(DZ712+EA712)+DU712)/2)/(1000*0.61365*exp(17.502*X712/(240.97+X712))/(DZ712+EA712)-DU712)</f>
        <v>0</v>
      </c>
      <c r="U712">
        <f>1/((DN712+1)/(R712/1.6)+1/(S712/1.37)) + DN712/((DN712+1)/(R712/1.6) + DN712/(S712/1.37))</f>
        <v>0</v>
      </c>
      <c r="V712">
        <f>(DI712*DL712)</f>
        <v>0</v>
      </c>
      <c r="W712">
        <f>(EB712+(V712+2*0.95*5.67E-8*(((EB712+$B$7)+273)^4-(EB712+273)^4)-44100*K712)/(1.84*29.3*S712+8*0.95*5.67E-8*(EB712+273)^3))</f>
        <v>0</v>
      </c>
      <c r="X712">
        <f>($C$7*EC712+$D$7*ED712+$E$7*W712)</f>
        <v>0</v>
      </c>
      <c r="Y712">
        <f>0.61365*exp(17.502*X712/(240.97+X712))</f>
        <v>0</v>
      </c>
      <c r="Z712">
        <f>(AA712/AB712*100)</f>
        <v>0</v>
      </c>
      <c r="AA712">
        <f>DU712*(DZ712+EA712)/1000</f>
        <v>0</v>
      </c>
      <c r="AB712">
        <f>0.61365*exp(17.502*EB712/(240.97+EB712))</f>
        <v>0</v>
      </c>
      <c r="AC712">
        <f>(Y712-DU712*(DZ712+EA712)/1000)</f>
        <v>0</v>
      </c>
      <c r="AD712">
        <f>(-K712*44100)</f>
        <v>0</v>
      </c>
      <c r="AE712">
        <f>2*29.3*S712*0.92*(EB712-X712)</f>
        <v>0</v>
      </c>
      <c r="AF712">
        <f>2*0.95*5.67E-8*(((EB712+$B$7)+273)^4-(X712+273)^4)</f>
        <v>0</v>
      </c>
      <c r="AG712">
        <f>V712+AF712+AD712+AE712</f>
        <v>0</v>
      </c>
      <c r="AH712">
        <f>DY712*AV712*(DT712-DS712*(1000-AV712*DV712)/(1000-AV712*DU712))/(100*DM712)</f>
        <v>0</v>
      </c>
      <c r="AI712">
        <f>1000*DY712*AV712*(DU712-DV712)/(100*DM712*(1000-AV712*DU712))</f>
        <v>0</v>
      </c>
      <c r="AJ712">
        <f>(AK712 - AL712 - DZ712*1E3/(8.314*(EB712+273.15)) * AN712/DY712 * AM712) * DY712/(100*DM712) * (1000 - DV712)/1000</f>
        <v>0</v>
      </c>
      <c r="AK712">
        <v>69.93384435664868</v>
      </c>
      <c r="AL712">
        <v>83.62726848484844</v>
      </c>
      <c r="AM712">
        <v>-3.364981707512846</v>
      </c>
      <c r="AN712">
        <v>65.06539825400574</v>
      </c>
      <c r="AO712">
        <f>(AQ712 - AP712 + DZ712*1E3/(8.314*(EB712+273.15)) * AS712/DY712 * AR712) * DY712/(100*DM712) * 1000/(1000 - AQ712)</f>
        <v>0</v>
      </c>
      <c r="AP712">
        <v>22.41200994807108</v>
      </c>
      <c r="AQ712">
        <v>23.09105212121213</v>
      </c>
      <c r="AR712">
        <v>7.409270721838289E-05</v>
      </c>
      <c r="AS712">
        <v>107.8792153216024</v>
      </c>
      <c r="AT712">
        <v>0</v>
      </c>
      <c r="AU712">
        <v>0</v>
      </c>
      <c r="AV712">
        <f>IF(AT712*$H$13&gt;=AX712,1.0,(AX712/(AX712-AT712*$H$13)))</f>
        <v>0</v>
      </c>
      <c r="AW712">
        <f>(AV712-1)*100</f>
        <v>0</v>
      </c>
      <c r="AX712">
        <f>MAX(0,($B$13+$C$13*EG712)/(1+$D$13*EG712)*DZ712/(EB712+273)*$E$13)</f>
        <v>0</v>
      </c>
      <c r="AY712" t="s">
        <v>439</v>
      </c>
      <c r="AZ712" t="s">
        <v>439</v>
      </c>
      <c r="BA712">
        <v>0</v>
      </c>
      <c r="BB712">
        <v>0</v>
      </c>
      <c r="BC712">
        <f>1-BA712/BB712</f>
        <v>0</v>
      </c>
      <c r="BD712">
        <v>0</v>
      </c>
      <c r="BE712" t="s">
        <v>439</v>
      </c>
      <c r="BF712" t="s">
        <v>439</v>
      </c>
      <c r="BG712">
        <v>0</v>
      </c>
      <c r="BH712">
        <v>0</v>
      </c>
      <c r="BI712">
        <f>1-BG712/BH712</f>
        <v>0</v>
      </c>
      <c r="BJ712">
        <v>0.5</v>
      </c>
      <c r="BK712">
        <f>DJ712</f>
        <v>0</v>
      </c>
      <c r="BL712">
        <f>M712</f>
        <v>0</v>
      </c>
      <c r="BM712">
        <f>BI712*BJ712*BK712</f>
        <v>0</v>
      </c>
      <c r="BN712">
        <f>(BL712-BD712)/BK712</f>
        <v>0</v>
      </c>
      <c r="BO712">
        <f>(BB712-BH712)/BH712</f>
        <v>0</v>
      </c>
      <c r="BP712">
        <f>BA712/(BC712+BA712/BH712)</f>
        <v>0</v>
      </c>
      <c r="BQ712" t="s">
        <v>439</v>
      </c>
      <c r="BR712">
        <v>0</v>
      </c>
      <c r="BS712">
        <f>IF(BR712&lt;&gt;0, BR712, BP712)</f>
        <v>0</v>
      </c>
      <c r="BT712">
        <f>1-BS712/BH712</f>
        <v>0</v>
      </c>
      <c r="BU712">
        <f>(BH712-BG712)/(BH712-BS712)</f>
        <v>0</v>
      </c>
      <c r="BV712">
        <f>(BB712-BH712)/(BB712-BS712)</f>
        <v>0</v>
      </c>
      <c r="BW712">
        <f>(BH712-BG712)/(BH712-BA712)</f>
        <v>0</v>
      </c>
      <c r="BX712">
        <f>(BB712-BH712)/(BB712-BA712)</f>
        <v>0</v>
      </c>
      <c r="BY712">
        <f>(BU712*BS712/BG712)</f>
        <v>0</v>
      </c>
      <c r="BZ712">
        <f>(1-BY712)</f>
        <v>0</v>
      </c>
      <c r="DI712">
        <f>$B$11*EH712+$C$11*EI712+$F$11*ET712*(1-EW712)</f>
        <v>0</v>
      </c>
      <c r="DJ712">
        <f>DI712*DK712</f>
        <v>0</v>
      </c>
      <c r="DK712">
        <f>($B$11*$D$9+$C$11*$D$9+$F$11*((FG712+EY712)/MAX(FG712+EY712+FH712, 0.1)*$I$9+FH712/MAX(FG712+EY712+FH712, 0.1)*$J$9))/($B$11+$C$11+$F$11)</f>
        <v>0</v>
      </c>
      <c r="DL712">
        <f>($B$11*$K$9+$C$11*$K$9+$F$11*((FG712+EY712)/MAX(FG712+EY712+FH712, 0.1)*$P$9+FH712/MAX(FG712+EY712+FH712, 0.1)*$Q$9))/($B$11+$C$11+$F$11)</f>
        <v>0</v>
      </c>
      <c r="DM712">
        <v>1.65</v>
      </c>
      <c r="DN712">
        <v>0.5</v>
      </c>
      <c r="DO712" t="s">
        <v>440</v>
      </c>
      <c r="DP712">
        <v>2</v>
      </c>
      <c r="DQ712" t="b">
        <v>1</v>
      </c>
      <c r="DR712">
        <v>1758831882.5</v>
      </c>
      <c r="DS712">
        <v>104.5842518518518</v>
      </c>
      <c r="DT712">
        <v>83.11192592592596</v>
      </c>
      <c r="DU712">
        <v>23.09366666666667</v>
      </c>
      <c r="DV712">
        <v>22.41271111111111</v>
      </c>
      <c r="DW712">
        <v>104.7245518518518</v>
      </c>
      <c r="DX712">
        <v>22.97296296296296</v>
      </c>
      <c r="DY712">
        <v>499.9961481481482</v>
      </c>
      <c r="DZ712">
        <v>90.87671851851854</v>
      </c>
      <c r="EA712">
        <v>0.02839450740740741</v>
      </c>
      <c r="EB712">
        <v>29.74134814814815</v>
      </c>
      <c r="EC712">
        <v>29.98932962962963</v>
      </c>
      <c r="ED712">
        <v>999.9000000000001</v>
      </c>
      <c r="EE712">
        <v>0</v>
      </c>
      <c r="EF712">
        <v>0</v>
      </c>
      <c r="EG712">
        <v>10001.62037037037</v>
      </c>
      <c r="EH712">
        <v>0</v>
      </c>
      <c r="EI712">
        <v>11.64257037037037</v>
      </c>
      <c r="EJ712">
        <v>21.47228888888888</v>
      </c>
      <c r="EK712">
        <v>107.0565888888889</v>
      </c>
      <c r="EL712">
        <v>85.01741111111112</v>
      </c>
      <c r="EM712">
        <v>0.6809573703703705</v>
      </c>
      <c r="EN712">
        <v>83.11192592592596</v>
      </c>
      <c r="EO712">
        <v>22.41271111111111</v>
      </c>
      <c r="EP712">
        <v>2.098675925925926</v>
      </c>
      <c r="EQ712">
        <v>2.036793703703703</v>
      </c>
      <c r="ER712">
        <v>18.20913703703703</v>
      </c>
      <c r="ES712">
        <v>17.73329259259259</v>
      </c>
      <c r="ET712">
        <v>1999.996666666666</v>
      </c>
      <c r="EU712">
        <v>0.9800054074074075</v>
      </c>
      <c r="EV712">
        <v>0.01999424814814815</v>
      </c>
      <c r="EW712">
        <v>0</v>
      </c>
      <c r="EX712">
        <v>168.4553703703704</v>
      </c>
      <c r="EY712">
        <v>5.00097</v>
      </c>
      <c r="EZ712">
        <v>3479.114814814815</v>
      </c>
      <c r="FA712">
        <v>16707.5962962963</v>
      </c>
      <c r="FB712">
        <v>40.31666666666666</v>
      </c>
      <c r="FC712">
        <v>40.68699999999999</v>
      </c>
      <c r="FD712">
        <v>40.25459259259259</v>
      </c>
      <c r="FE712">
        <v>40.31199999999999</v>
      </c>
      <c r="FF712">
        <v>40.93699999999999</v>
      </c>
      <c r="FG712">
        <v>1955.104444444445</v>
      </c>
      <c r="FH712">
        <v>39.89222222222223</v>
      </c>
      <c r="FI712">
        <v>0</v>
      </c>
      <c r="FJ712">
        <v>1758831891.6</v>
      </c>
      <c r="FK712">
        <v>0</v>
      </c>
      <c r="FL712">
        <v>168.40036</v>
      </c>
      <c r="FM712">
        <v>-8.985538479577215</v>
      </c>
      <c r="FN712">
        <v>-168.4869233131548</v>
      </c>
      <c r="FO712">
        <v>3477.754800000001</v>
      </c>
      <c r="FP712">
        <v>15</v>
      </c>
      <c r="FQ712">
        <v>0</v>
      </c>
      <c r="FR712" t="s">
        <v>441</v>
      </c>
      <c r="FS712">
        <v>1747247426.5</v>
      </c>
      <c r="FT712">
        <v>1747247420.5</v>
      </c>
      <c r="FU712">
        <v>0</v>
      </c>
      <c r="FV712">
        <v>1.027</v>
      </c>
      <c r="FW712">
        <v>0.031</v>
      </c>
      <c r="FX712">
        <v>0.02</v>
      </c>
      <c r="FY712">
        <v>0.05</v>
      </c>
      <c r="FZ712">
        <v>420</v>
      </c>
      <c r="GA712">
        <v>16</v>
      </c>
      <c r="GB712">
        <v>0.01</v>
      </c>
      <c r="GC712">
        <v>0.1</v>
      </c>
      <c r="GD712">
        <v>21.11625609756097</v>
      </c>
      <c r="GE712">
        <v>5.930772125435538</v>
      </c>
      <c r="GF712">
        <v>0.5861470784579337</v>
      </c>
      <c r="GG712">
        <v>0</v>
      </c>
      <c r="GH712">
        <v>169.0690882352941</v>
      </c>
      <c r="GI712">
        <v>-10.86131397350544</v>
      </c>
      <c r="GJ712">
        <v>1.088134679371</v>
      </c>
      <c r="GK712">
        <v>-1</v>
      </c>
      <c r="GL712">
        <v>0.6822296097560976</v>
      </c>
      <c r="GM712">
        <v>-0.02280917770034909</v>
      </c>
      <c r="GN712">
        <v>0.00802807945589409</v>
      </c>
      <c r="GO712">
        <v>1</v>
      </c>
      <c r="GP712">
        <v>1</v>
      </c>
      <c r="GQ712">
        <v>2</v>
      </c>
      <c r="GR712" t="s">
        <v>442</v>
      </c>
      <c r="GS712">
        <v>3.13615</v>
      </c>
      <c r="GT712">
        <v>2.68869</v>
      </c>
      <c r="GU712">
        <v>0.0214955</v>
      </c>
      <c r="GV712">
        <v>0.0154146</v>
      </c>
      <c r="GW712">
        <v>0.104036</v>
      </c>
      <c r="GX712">
        <v>0.100594</v>
      </c>
      <c r="GY712">
        <v>31106.8</v>
      </c>
      <c r="GZ712">
        <v>31359.1</v>
      </c>
      <c r="HA712">
        <v>29550.5</v>
      </c>
      <c r="HB712">
        <v>29432.4</v>
      </c>
      <c r="HC712">
        <v>34974.5</v>
      </c>
      <c r="HD712">
        <v>35061.1</v>
      </c>
      <c r="HE712">
        <v>41578.8</v>
      </c>
      <c r="HF712">
        <v>41817.4</v>
      </c>
      <c r="HG712">
        <v>1.92698</v>
      </c>
      <c r="HH712">
        <v>1.88878</v>
      </c>
      <c r="HI712">
        <v>0.10629</v>
      </c>
      <c r="HJ712">
        <v>0</v>
      </c>
      <c r="HK712">
        <v>28.2588</v>
      </c>
      <c r="HL712">
        <v>999.9</v>
      </c>
      <c r="HM712">
        <v>54.3</v>
      </c>
      <c r="HN712">
        <v>31.1</v>
      </c>
      <c r="HO712">
        <v>27.1104</v>
      </c>
      <c r="HP712">
        <v>62.1161</v>
      </c>
      <c r="HQ712">
        <v>25.7051</v>
      </c>
      <c r="HR712">
        <v>1</v>
      </c>
      <c r="HS712">
        <v>0.0623247</v>
      </c>
      <c r="HT712">
        <v>-0.706032</v>
      </c>
      <c r="HU712">
        <v>20.3396</v>
      </c>
      <c r="HV712">
        <v>5.21504</v>
      </c>
      <c r="HW712">
        <v>12.0123</v>
      </c>
      <c r="HX712">
        <v>4.98785</v>
      </c>
      <c r="HY712">
        <v>3.2883</v>
      </c>
      <c r="HZ712">
        <v>9999</v>
      </c>
      <c r="IA712">
        <v>9999</v>
      </c>
      <c r="IB712">
        <v>9999</v>
      </c>
      <c r="IC712">
        <v>8.6</v>
      </c>
      <c r="ID712">
        <v>1.86757</v>
      </c>
      <c r="IE712">
        <v>1.86674</v>
      </c>
      <c r="IF712">
        <v>1.86604</v>
      </c>
      <c r="IG712">
        <v>1.866</v>
      </c>
      <c r="IH712">
        <v>1.86783</v>
      </c>
      <c r="II712">
        <v>1.87027</v>
      </c>
      <c r="IJ712">
        <v>1.86891</v>
      </c>
      <c r="IK712">
        <v>1.87042</v>
      </c>
      <c r="IL712">
        <v>0</v>
      </c>
      <c r="IM712">
        <v>0</v>
      </c>
      <c r="IN712">
        <v>0</v>
      </c>
      <c r="IO712">
        <v>0</v>
      </c>
      <c r="IP712" t="s">
        <v>443</v>
      </c>
      <c r="IQ712" t="s">
        <v>444</v>
      </c>
      <c r="IR712" t="s">
        <v>445</v>
      </c>
      <c r="IS712" t="s">
        <v>445</v>
      </c>
      <c r="IT712" t="s">
        <v>445</v>
      </c>
      <c r="IU712" t="s">
        <v>445</v>
      </c>
      <c r="IV712">
        <v>0</v>
      </c>
      <c r="IW712">
        <v>100</v>
      </c>
      <c r="IX712">
        <v>100</v>
      </c>
      <c r="IY712">
        <v>-0.126</v>
      </c>
      <c r="IZ712">
        <v>0.1207</v>
      </c>
      <c r="JA712">
        <v>-0.08430758455233166</v>
      </c>
      <c r="JB712">
        <v>-0.0005046786976645747</v>
      </c>
      <c r="JC712">
        <v>-2.788243218172637E-07</v>
      </c>
      <c r="JD712">
        <v>-1.458253586176284E-11</v>
      </c>
      <c r="JE712">
        <v>-0.06436460862781151</v>
      </c>
      <c r="JF712">
        <v>-0.004978686969522418</v>
      </c>
      <c r="JG712">
        <v>0.0008967905392753483</v>
      </c>
      <c r="JH712">
        <v>-1.433903952826167E-05</v>
      </c>
      <c r="JI712">
        <v>4</v>
      </c>
      <c r="JJ712">
        <v>2332</v>
      </c>
      <c r="JK712">
        <v>1</v>
      </c>
      <c r="JL712">
        <v>26</v>
      </c>
      <c r="JM712">
        <v>193074.4</v>
      </c>
      <c r="JN712">
        <v>193074.5</v>
      </c>
      <c r="JO712">
        <v>0.240479</v>
      </c>
      <c r="JP712">
        <v>2.36694</v>
      </c>
      <c r="JQ712">
        <v>1.39648</v>
      </c>
      <c r="JR712">
        <v>2.35229</v>
      </c>
      <c r="JS712">
        <v>1.49536</v>
      </c>
      <c r="JT712">
        <v>2.65137</v>
      </c>
      <c r="JU712">
        <v>36.4814</v>
      </c>
      <c r="JV712">
        <v>24.07</v>
      </c>
      <c r="JW712">
        <v>18</v>
      </c>
      <c r="JX712">
        <v>489.97</v>
      </c>
      <c r="JY712">
        <v>455.948</v>
      </c>
      <c r="JZ712">
        <v>28.4401</v>
      </c>
      <c r="KA712">
        <v>28.4109</v>
      </c>
      <c r="KB712">
        <v>30</v>
      </c>
      <c r="KC712">
        <v>28.3219</v>
      </c>
      <c r="KD712">
        <v>28.2584</v>
      </c>
      <c r="KE712">
        <v>4.70852</v>
      </c>
      <c r="KF712">
        <v>25.0064</v>
      </c>
      <c r="KG712">
        <v>93.95310000000001</v>
      </c>
      <c r="KH712">
        <v>28.4466</v>
      </c>
      <c r="KI712">
        <v>31.9515</v>
      </c>
      <c r="KJ712">
        <v>22.4134</v>
      </c>
      <c r="KK712">
        <v>100.989</v>
      </c>
      <c r="KL712">
        <v>100.554</v>
      </c>
    </row>
    <row r="713" spans="1:298">
      <c r="A713">
        <v>697</v>
      </c>
      <c r="B713">
        <v>1758831987</v>
      </c>
      <c r="C713">
        <v>18951.90000009537</v>
      </c>
      <c r="D713" t="s">
        <v>1845</v>
      </c>
      <c r="E713" t="s">
        <v>1846</v>
      </c>
      <c r="F713">
        <v>5</v>
      </c>
      <c r="G713" t="s">
        <v>1798</v>
      </c>
      <c r="H713" t="s">
        <v>437</v>
      </c>
      <c r="I713" t="s">
        <v>438</v>
      </c>
      <c r="J713">
        <v>1758831979</v>
      </c>
      <c r="K713">
        <f>(L713)/1000</f>
        <v>0</v>
      </c>
      <c r="L713">
        <f>IF(DQ713, AO713, AI713)</f>
        <v>0</v>
      </c>
      <c r="M713">
        <f>IF(DQ713, AJ713, AH713)</f>
        <v>0</v>
      </c>
      <c r="N713">
        <f>DS713 - IF(AV713&gt;1, M713*DM713*100.0/(AX713), 0)</f>
        <v>0</v>
      </c>
      <c r="O713">
        <f>((U713-K713/2)*N713-M713)/(U713+K713/2)</f>
        <v>0</v>
      </c>
      <c r="P713">
        <f>O713*(DZ713+EA713)/1000.0</f>
        <v>0</v>
      </c>
      <c r="Q713">
        <f>(DS713 - IF(AV713&gt;1, M713*DM713*100.0/(AX713), 0))*(DZ713+EA713)/1000.0</f>
        <v>0</v>
      </c>
      <c r="R713">
        <f>2.0/((1/T713-1/S713)+SIGN(T713)*SQRT((1/T713-1/S713)*(1/T713-1/S713) + 4*DN713/((DN713+1)*(DN713+1))*(2*1/T713*1/S713-1/S713*1/S713)))</f>
        <v>0</v>
      </c>
      <c r="S713">
        <f>IF(LEFT(DO713,1)&lt;&gt;"0",IF(LEFT(DO713,1)="1",3.0,DP713),$D$5+$E$5*(EG713*DZ713/($K$5*1000))+$F$5*(EG713*DZ713/($K$5*1000))*MAX(MIN(DM713,$J$5),$I$5)*MAX(MIN(DM713,$J$5),$I$5)+$G$5*MAX(MIN(DM713,$J$5),$I$5)*(EG713*DZ713/($K$5*1000))+$H$5*(EG713*DZ713/($K$5*1000))*(EG713*DZ713/($K$5*1000)))</f>
        <v>0</v>
      </c>
      <c r="T713">
        <f>K713*(1000-(1000*0.61365*exp(17.502*X713/(240.97+X713))/(DZ713+EA713)+DU713)/2)/(1000*0.61365*exp(17.502*X713/(240.97+X713))/(DZ713+EA713)-DU713)</f>
        <v>0</v>
      </c>
      <c r="U713">
        <f>1/((DN713+1)/(R713/1.6)+1/(S713/1.37)) + DN713/((DN713+1)/(R713/1.6) + DN713/(S713/1.37))</f>
        <v>0</v>
      </c>
      <c r="V713">
        <f>(DI713*DL713)</f>
        <v>0</v>
      </c>
      <c r="W713">
        <f>(EB713+(V713+2*0.95*5.67E-8*(((EB713+$B$7)+273)^4-(EB713+273)^4)-44100*K713)/(1.84*29.3*S713+8*0.95*5.67E-8*(EB713+273)^3))</f>
        <v>0</v>
      </c>
      <c r="X713">
        <f>($C$7*EC713+$D$7*ED713+$E$7*W713)</f>
        <v>0</v>
      </c>
      <c r="Y713">
        <f>0.61365*exp(17.502*X713/(240.97+X713))</f>
        <v>0</v>
      </c>
      <c r="Z713">
        <f>(AA713/AB713*100)</f>
        <v>0</v>
      </c>
      <c r="AA713">
        <f>DU713*(DZ713+EA713)/1000</f>
        <v>0</v>
      </c>
      <c r="AB713">
        <f>0.61365*exp(17.502*EB713/(240.97+EB713))</f>
        <v>0</v>
      </c>
      <c r="AC713">
        <f>(Y713-DU713*(DZ713+EA713)/1000)</f>
        <v>0</v>
      </c>
      <c r="AD713">
        <f>(-K713*44100)</f>
        <v>0</v>
      </c>
      <c r="AE713">
        <f>2*29.3*S713*0.92*(EB713-X713)</f>
        <v>0</v>
      </c>
      <c r="AF713">
        <f>2*0.95*5.67E-8*(((EB713+$B$7)+273)^4-(X713+273)^4)</f>
        <v>0</v>
      </c>
      <c r="AG713">
        <f>V713+AF713+AD713+AE713</f>
        <v>0</v>
      </c>
      <c r="AH713">
        <f>DY713*AV713*(DT713-DS713*(1000-AV713*DV713)/(1000-AV713*DU713))/(100*DM713)</f>
        <v>0</v>
      </c>
      <c r="AI713">
        <f>1000*DY713*AV713*(DU713-DV713)/(100*DM713*(1000-AV713*DU713))</f>
        <v>0</v>
      </c>
      <c r="AJ713">
        <f>(AK713 - AL713 - DZ713*1E3/(8.314*(EB713+273.15)) * AN713/DY713 * AM713) * DY713/(100*DM713) * (1000 - DV713)/1000</f>
        <v>0</v>
      </c>
      <c r="AK713">
        <v>429.5666519445611</v>
      </c>
      <c r="AL713">
        <v>424.488993939394</v>
      </c>
      <c r="AM713">
        <v>0.0002528439659968106</v>
      </c>
      <c r="AN713">
        <v>65.06539825400574</v>
      </c>
      <c r="AO713">
        <f>(AQ713 - AP713 + DZ713*1E3/(8.314*(EB713+273.15)) * AS713/DY713 * AR713) * DY713/(100*DM713) * 1000/(1000 - AQ713)</f>
        <v>0</v>
      </c>
      <c r="AP713">
        <v>22.26621951521576</v>
      </c>
      <c r="AQ713">
        <v>23.04893333333334</v>
      </c>
      <c r="AR713">
        <v>2.69342252183823E-05</v>
      </c>
      <c r="AS713">
        <v>107.8792153216024</v>
      </c>
      <c r="AT713">
        <v>0</v>
      </c>
      <c r="AU713">
        <v>0</v>
      </c>
      <c r="AV713">
        <f>IF(AT713*$H$13&gt;=AX713,1.0,(AX713/(AX713-AT713*$H$13)))</f>
        <v>0</v>
      </c>
      <c r="AW713">
        <f>(AV713-1)*100</f>
        <v>0</v>
      </c>
      <c r="AX713">
        <f>MAX(0,($B$13+$C$13*EG713)/(1+$D$13*EG713)*DZ713/(EB713+273)*$E$13)</f>
        <v>0</v>
      </c>
      <c r="AY713" t="s">
        <v>439</v>
      </c>
      <c r="AZ713" t="s">
        <v>439</v>
      </c>
      <c r="BA713">
        <v>0</v>
      </c>
      <c r="BB713">
        <v>0</v>
      </c>
      <c r="BC713">
        <f>1-BA713/BB713</f>
        <v>0</v>
      </c>
      <c r="BD713">
        <v>0</v>
      </c>
      <c r="BE713" t="s">
        <v>439</v>
      </c>
      <c r="BF713" t="s">
        <v>439</v>
      </c>
      <c r="BG713">
        <v>0</v>
      </c>
      <c r="BH713">
        <v>0</v>
      </c>
      <c r="BI713">
        <f>1-BG713/BH713</f>
        <v>0</v>
      </c>
      <c r="BJ713">
        <v>0.5</v>
      </c>
      <c r="BK713">
        <f>DJ713</f>
        <v>0</v>
      </c>
      <c r="BL713">
        <f>M713</f>
        <v>0</v>
      </c>
      <c r="BM713">
        <f>BI713*BJ713*BK713</f>
        <v>0</v>
      </c>
      <c r="BN713">
        <f>(BL713-BD713)/BK713</f>
        <v>0</v>
      </c>
      <c r="BO713">
        <f>(BB713-BH713)/BH713</f>
        <v>0</v>
      </c>
      <c r="BP713">
        <f>BA713/(BC713+BA713/BH713)</f>
        <v>0</v>
      </c>
      <c r="BQ713" t="s">
        <v>439</v>
      </c>
      <c r="BR713">
        <v>0</v>
      </c>
      <c r="BS713">
        <f>IF(BR713&lt;&gt;0, BR713, BP713)</f>
        <v>0</v>
      </c>
      <c r="BT713">
        <f>1-BS713/BH713</f>
        <v>0</v>
      </c>
      <c r="BU713">
        <f>(BH713-BG713)/(BH713-BS713)</f>
        <v>0</v>
      </c>
      <c r="BV713">
        <f>(BB713-BH713)/(BB713-BS713)</f>
        <v>0</v>
      </c>
      <c r="BW713">
        <f>(BH713-BG713)/(BH713-BA713)</f>
        <v>0</v>
      </c>
      <c r="BX713">
        <f>(BB713-BH713)/(BB713-BA713)</f>
        <v>0</v>
      </c>
      <c r="BY713">
        <f>(BU713*BS713/BG713)</f>
        <v>0</v>
      </c>
      <c r="BZ713">
        <f>(1-BY713)</f>
        <v>0</v>
      </c>
      <c r="DI713">
        <f>$B$11*EH713+$C$11*EI713+$F$11*ET713*(1-EW713)</f>
        <v>0</v>
      </c>
      <c r="DJ713">
        <f>DI713*DK713</f>
        <v>0</v>
      </c>
      <c r="DK713">
        <f>($B$11*$D$9+$C$11*$D$9+$F$11*((FG713+EY713)/MAX(FG713+EY713+FH713, 0.1)*$I$9+FH713/MAX(FG713+EY713+FH713, 0.1)*$J$9))/($B$11+$C$11+$F$11)</f>
        <v>0</v>
      </c>
      <c r="DL713">
        <f>($B$11*$K$9+$C$11*$K$9+$F$11*((FG713+EY713)/MAX(FG713+EY713+FH713, 0.1)*$P$9+FH713/MAX(FG713+EY713+FH713, 0.1)*$Q$9))/($B$11+$C$11+$F$11)</f>
        <v>0</v>
      </c>
      <c r="DM713">
        <v>1.65</v>
      </c>
      <c r="DN713">
        <v>0.5</v>
      </c>
      <c r="DO713" t="s">
        <v>440</v>
      </c>
      <c r="DP713">
        <v>2</v>
      </c>
      <c r="DQ713" t="b">
        <v>1</v>
      </c>
      <c r="DR713">
        <v>1758831979</v>
      </c>
      <c r="DS713">
        <v>414.7216774193548</v>
      </c>
      <c r="DT713">
        <v>419.9424193548388</v>
      </c>
      <c r="DU713">
        <v>23.04759354838709</v>
      </c>
      <c r="DV713">
        <v>22.26595483870968</v>
      </c>
      <c r="DW713">
        <v>415.0645806451612</v>
      </c>
      <c r="DX713">
        <v>22.92750967741935</v>
      </c>
      <c r="DY713">
        <v>499.9876129032258</v>
      </c>
      <c r="DZ713">
        <v>90.87093225806451</v>
      </c>
      <c r="EA713">
        <v>0.02964838387096774</v>
      </c>
      <c r="EB713">
        <v>29.78480967741936</v>
      </c>
      <c r="EC713">
        <v>29.99112258064516</v>
      </c>
      <c r="ED713">
        <v>999.9000000000003</v>
      </c>
      <c r="EE713">
        <v>0</v>
      </c>
      <c r="EF713">
        <v>0</v>
      </c>
      <c r="EG713">
        <v>10002.2535483871</v>
      </c>
      <c r="EH713">
        <v>0</v>
      </c>
      <c r="EI713">
        <v>12.25257096774194</v>
      </c>
      <c r="EJ713">
        <v>-5.220580000000002</v>
      </c>
      <c r="EK713">
        <v>424.5055483870968</v>
      </c>
      <c r="EL713">
        <v>429.5056129032257</v>
      </c>
      <c r="EM713">
        <v>0.7816196774193548</v>
      </c>
      <c r="EN713">
        <v>419.9424193548388</v>
      </c>
      <c r="EO713">
        <v>22.26595483870968</v>
      </c>
      <c r="EP713">
        <v>2.094355483870968</v>
      </c>
      <c r="EQ713">
        <v>2.023328709677419</v>
      </c>
      <c r="ER713">
        <v>18.17630645161291</v>
      </c>
      <c r="ES713">
        <v>17.62809032258065</v>
      </c>
      <c r="ET713">
        <v>1999.986451612903</v>
      </c>
      <c r="EU713">
        <v>0.9800057096774192</v>
      </c>
      <c r="EV713">
        <v>0.01999393870967742</v>
      </c>
      <c r="EW713">
        <v>0</v>
      </c>
      <c r="EX713">
        <v>170.561064516129</v>
      </c>
      <c r="EY713">
        <v>5.000969999999999</v>
      </c>
      <c r="EZ713">
        <v>3519.777741935484</v>
      </c>
      <c r="FA713">
        <v>16707.5</v>
      </c>
      <c r="FB713">
        <v>40.26399999999999</v>
      </c>
      <c r="FC713">
        <v>40.629</v>
      </c>
      <c r="FD713">
        <v>40.23374193548387</v>
      </c>
      <c r="FE713">
        <v>40.25</v>
      </c>
      <c r="FF713">
        <v>40.875</v>
      </c>
      <c r="FG713">
        <v>1955.096451612903</v>
      </c>
      <c r="FH713">
        <v>39.89000000000002</v>
      </c>
      <c r="FI713">
        <v>0</v>
      </c>
      <c r="FJ713">
        <v>1758831988.2</v>
      </c>
      <c r="FK713">
        <v>0</v>
      </c>
      <c r="FL713">
        <v>170.5589230769231</v>
      </c>
      <c r="FM713">
        <v>2.381264971048159</v>
      </c>
      <c r="FN713">
        <v>80.8871795251403</v>
      </c>
      <c r="FO713">
        <v>3520.106538461539</v>
      </c>
      <c r="FP713">
        <v>15</v>
      </c>
      <c r="FQ713">
        <v>0</v>
      </c>
      <c r="FR713" t="s">
        <v>441</v>
      </c>
      <c r="FS713">
        <v>1747247426.5</v>
      </c>
      <c r="FT713">
        <v>1747247420.5</v>
      </c>
      <c r="FU713">
        <v>0</v>
      </c>
      <c r="FV713">
        <v>1.027</v>
      </c>
      <c r="FW713">
        <v>0.031</v>
      </c>
      <c r="FX713">
        <v>0.02</v>
      </c>
      <c r="FY713">
        <v>0.05</v>
      </c>
      <c r="FZ713">
        <v>420</v>
      </c>
      <c r="GA713">
        <v>16</v>
      </c>
      <c r="GB713">
        <v>0.01</v>
      </c>
      <c r="GC713">
        <v>0.1</v>
      </c>
      <c r="GD713">
        <v>-5.20936675</v>
      </c>
      <c r="GE713">
        <v>-0.5196435647279409</v>
      </c>
      <c r="GF713">
        <v>0.06624901544126903</v>
      </c>
      <c r="GG713">
        <v>0</v>
      </c>
      <c r="GH713">
        <v>170.4096470588236</v>
      </c>
      <c r="GI713">
        <v>3.171520254676552</v>
      </c>
      <c r="GJ713">
        <v>0.4038132855047881</v>
      </c>
      <c r="GK713">
        <v>-1</v>
      </c>
      <c r="GL713">
        <v>0.78187865</v>
      </c>
      <c r="GM713">
        <v>-0.002314221388368696</v>
      </c>
      <c r="GN713">
        <v>0.001505023131882035</v>
      </c>
      <c r="GO713">
        <v>1</v>
      </c>
      <c r="GP713">
        <v>1</v>
      </c>
      <c r="GQ713">
        <v>2</v>
      </c>
      <c r="GR713" t="s">
        <v>442</v>
      </c>
      <c r="GS713">
        <v>3.13596</v>
      </c>
      <c r="GT713">
        <v>2.68961</v>
      </c>
      <c r="GU713">
        <v>0.09360449999999999</v>
      </c>
      <c r="GV713">
        <v>0.09355430000000001</v>
      </c>
      <c r="GW713">
        <v>0.103906</v>
      </c>
      <c r="GX713">
        <v>0.10014</v>
      </c>
      <c r="GY713">
        <v>28816.7</v>
      </c>
      <c r="GZ713">
        <v>28872.4</v>
      </c>
      <c r="HA713">
        <v>29552.5</v>
      </c>
      <c r="HB713">
        <v>29434.3</v>
      </c>
      <c r="HC713">
        <v>34983.5</v>
      </c>
      <c r="HD713">
        <v>35082.6</v>
      </c>
      <c r="HE713">
        <v>41582</v>
      </c>
      <c r="HF713">
        <v>41819.9</v>
      </c>
      <c r="HG713">
        <v>1.92755</v>
      </c>
      <c r="HH713">
        <v>1.89035</v>
      </c>
      <c r="HI713">
        <v>0.102438</v>
      </c>
      <c r="HJ713">
        <v>0</v>
      </c>
      <c r="HK713">
        <v>28.3263</v>
      </c>
      <c r="HL713">
        <v>999.9</v>
      </c>
      <c r="HM713">
        <v>54.4</v>
      </c>
      <c r="HN713">
        <v>31.1</v>
      </c>
      <c r="HO713">
        <v>27.1608</v>
      </c>
      <c r="HP713">
        <v>61.9562</v>
      </c>
      <c r="HQ713">
        <v>25.5729</v>
      </c>
      <c r="HR713">
        <v>1</v>
      </c>
      <c r="HS713">
        <v>0.0598247</v>
      </c>
      <c r="HT713">
        <v>-0.855528</v>
      </c>
      <c r="HU713">
        <v>20.3397</v>
      </c>
      <c r="HV713">
        <v>5.22103</v>
      </c>
      <c r="HW713">
        <v>12.0131</v>
      </c>
      <c r="HX713">
        <v>4.9899</v>
      </c>
      <c r="HY713">
        <v>3.2888</v>
      </c>
      <c r="HZ713">
        <v>9999</v>
      </c>
      <c r="IA713">
        <v>9999</v>
      </c>
      <c r="IB713">
        <v>9999</v>
      </c>
      <c r="IC713">
        <v>8.6</v>
      </c>
      <c r="ID713">
        <v>1.86757</v>
      </c>
      <c r="IE713">
        <v>1.86672</v>
      </c>
      <c r="IF713">
        <v>1.86601</v>
      </c>
      <c r="IG713">
        <v>1.866</v>
      </c>
      <c r="IH713">
        <v>1.86783</v>
      </c>
      <c r="II713">
        <v>1.87027</v>
      </c>
      <c r="IJ713">
        <v>1.86892</v>
      </c>
      <c r="IK713">
        <v>1.87042</v>
      </c>
      <c r="IL713">
        <v>0</v>
      </c>
      <c r="IM713">
        <v>0</v>
      </c>
      <c r="IN713">
        <v>0</v>
      </c>
      <c r="IO713">
        <v>0</v>
      </c>
      <c r="IP713" t="s">
        <v>443</v>
      </c>
      <c r="IQ713" t="s">
        <v>444</v>
      </c>
      <c r="IR713" t="s">
        <v>445</v>
      </c>
      <c r="IS713" t="s">
        <v>445</v>
      </c>
      <c r="IT713" t="s">
        <v>445</v>
      </c>
      <c r="IU713" t="s">
        <v>445</v>
      </c>
      <c r="IV713">
        <v>0</v>
      </c>
      <c r="IW713">
        <v>100</v>
      </c>
      <c r="IX713">
        <v>100</v>
      </c>
      <c r="IY713">
        <v>-0.343</v>
      </c>
      <c r="IZ713">
        <v>0.1201</v>
      </c>
      <c r="JA713">
        <v>-0.08430758455233166</v>
      </c>
      <c r="JB713">
        <v>-0.0005046786976645747</v>
      </c>
      <c r="JC713">
        <v>-2.788243218172637E-07</v>
      </c>
      <c r="JD713">
        <v>-1.458253586176284E-11</v>
      </c>
      <c r="JE713">
        <v>-0.06436460862781151</v>
      </c>
      <c r="JF713">
        <v>-0.004978686969522418</v>
      </c>
      <c r="JG713">
        <v>0.0008967905392753483</v>
      </c>
      <c r="JH713">
        <v>-1.433903952826167E-05</v>
      </c>
      <c r="JI713">
        <v>4</v>
      </c>
      <c r="JJ713">
        <v>2332</v>
      </c>
      <c r="JK713">
        <v>1</v>
      </c>
      <c r="JL713">
        <v>26</v>
      </c>
      <c r="JM713">
        <v>193076</v>
      </c>
      <c r="JN713">
        <v>193076.1</v>
      </c>
      <c r="JO713">
        <v>1.0376</v>
      </c>
      <c r="JP713">
        <v>2.27905</v>
      </c>
      <c r="JQ713">
        <v>1.39648</v>
      </c>
      <c r="JR713">
        <v>2.35352</v>
      </c>
      <c r="JS713">
        <v>1.49536</v>
      </c>
      <c r="JT713">
        <v>2.70752</v>
      </c>
      <c r="JU713">
        <v>36.4814</v>
      </c>
      <c r="JV713">
        <v>24.07</v>
      </c>
      <c r="JW713">
        <v>18</v>
      </c>
      <c r="JX713">
        <v>489.948</v>
      </c>
      <c r="JY713">
        <v>456.557</v>
      </c>
      <c r="JZ713">
        <v>28.7182</v>
      </c>
      <c r="KA713">
        <v>28.371</v>
      </c>
      <c r="KB713">
        <v>30</v>
      </c>
      <c r="KC713">
        <v>28.2745</v>
      </c>
      <c r="KD713">
        <v>28.2097</v>
      </c>
      <c r="KE713">
        <v>20.7706</v>
      </c>
      <c r="KF713">
        <v>25.5637</v>
      </c>
      <c r="KG713">
        <v>93.95310000000001</v>
      </c>
      <c r="KH713">
        <v>28.7224</v>
      </c>
      <c r="KI713">
        <v>426.63</v>
      </c>
      <c r="KJ713">
        <v>22.3127</v>
      </c>
      <c r="KK713">
        <v>100.996</v>
      </c>
      <c r="KL713">
        <v>100.561</v>
      </c>
    </row>
    <row r="714" spans="1:298">
      <c r="A714">
        <v>698</v>
      </c>
      <c r="B714">
        <v>1758831992</v>
      </c>
      <c r="C714">
        <v>18956.90000009537</v>
      </c>
      <c r="D714" t="s">
        <v>1847</v>
      </c>
      <c r="E714" t="s">
        <v>1848</v>
      </c>
      <c r="F714">
        <v>5</v>
      </c>
      <c r="G714" t="s">
        <v>1798</v>
      </c>
      <c r="H714" t="s">
        <v>437</v>
      </c>
      <c r="I714" t="s">
        <v>438</v>
      </c>
      <c r="J714">
        <v>1758831984.155172</v>
      </c>
      <c r="K714">
        <f>(L714)/1000</f>
        <v>0</v>
      </c>
      <c r="L714">
        <f>IF(DQ714, AO714, AI714)</f>
        <v>0</v>
      </c>
      <c r="M714">
        <f>IF(DQ714, AJ714, AH714)</f>
        <v>0</v>
      </c>
      <c r="N714">
        <f>DS714 - IF(AV714&gt;1, M714*DM714*100.0/(AX714), 0)</f>
        <v>0</v>
      </c>
      <c r="O714">
        <f>((U714-K714/2)*N714-M714)/(U714+K714/2)</f>
        <v>0</v>
      </c>
      <c r="P714">
        <f>O714*(DZ714+EA714)/1000.0</f>
        <v>0</v>
      </c>
      <c r="Q714">
        <f>(DS714 - IF(AV714&gt;1, M714*DM714*100.0/(AX714), 0))*(DZ714+EA714)/1000.0</f>
        <v>0</v>
      </c>
      <c r="R714">
        <f>2.0/((1/T714-1/S714)+SIGN(T714)*SQRT((1/T714-1/S714)*(1/T714-1/S714) + 4*DN714/((DN714+1)*(DN714+1))*(2*1/T714*1/S714-1/S714*1/S714)))</f>
        <v>0</v>
      </c>
      <c r="S714">
        <f>IF(LEFT(DO714,1)&lt;&gt;"0",IF(LEFT(DO714,1)="1",3.0,DP714),$D$5+$E$5*(EG714*DZ714/($K$5*1000))+$F$5*(EG714*DZ714/($K$5*1000))*MAX(MIN(DM714,$J$5),$I$5)*MAX(MIN(DM714,$J$5),$I$5)+$G$5*MAX(MIN(DM714,$J$5),$I$5)*(EG714*DZ714/($K$5*1000))+$H$5*(EG714*DZ714/($K$5*1000))*(EG714*DZ714/($K$5*1000)))</f>
        <v>0</v>
      </c>
      <c r="T714">
        <f>K714*(1000-(1000*0.61365*exp(17.502*X714/(240.97+X714))/(DZ714+EA714)+DU714)/2)/(1000*0.61365*exp(17.502*X714/(240.97+X714))/(DZ714+EA714)-DU714)</f>
        <v>0</v>
      </c>
      <c r="U714">
        <f>1/((DN714+1)/(R714/1.6)+1/(S714/1.37)) + DN714/((DN714+1)/(R714/1.6) + DN714/(S714/1.37))</f>
        <v>0</v>
      </c>
      <c r="V714">
        <f>(DI714*DL714)</f>
        <v>0</v>
      </c>
      <c r="W714">
        <f>(EB714+(V714+2*0.95*5.67E-8*(((EB714+$B$7)+273)^4-(EB714+273)^4)-44100*K714)/(1.84*29.3*S714+8*0.95*5.67E-8*(EB714+273)^3))</f>
        <v>0</v>
      </c>
      <c r="X714">
        <f>($C$7*EC714+$D$7*ED714+$E$7*W714)</f>
        <v>0</v>
      </c>
      <c r="Y714">
        <f>0.61365*exp(17.502*X714/(240.97+X714))</f>
        <v>0</v>
      </c>
      <c r="Z714">
        <f>(AA714/AB714*100)</f>
        <v>0</v>
      </c>
      <c r="AA714">
        <f>DU714*(DZ714+EA714)/1000</f>
        <v>0</v>
      </c>
      <c r="AB714">
        <f>0.61365*exp(17.502*EB714/(240.97+EB714))</f>
        <v>0</v>
      </c>
      <c r="AC714">
        <f>(Y714-DU714*(DZ714+EA714)/1000)</f>
        <v>0</v>
      </c>
      <c r="AD714">
        <f>(-K714*44100)</f>
        <v>0</v>
      </c>
      <c r="AE714">
        <f>2*29.3*S714*0.92*(EB714-X714)</f>
        <v>0</v>
      </c>
      <c r="AF714">
        <f>2*0.95*5.67E-8*(((EB714+$B$7)+273)^4-(X714+273)^4)</f>
        <v>0</v>
      </c>
      <c r="AG714">
        <f>V714+AF714+AD714+AE714</f>
        <v>0</v>
      </c>
      <c r="AH714">
        <f>DY714*AV714*(DT714-DS714*(1000-AV714*DV714)/(1000-AV714*DU714))/(100*DM714)</f>
        <v>0</v>
      </c>
      <c r="AI714">
        <f>1000*DY714*AV714*(DU714-DV714)/(100*DM714*(1000-AV714*DU714))</f>
        <v>0</v>
      </c>
      <c r="AJ714">
        <f>(AK714 - AL714 - DZ714*1E3/(8.314*(EB714+273.15)) * AN714/DY714 * AM714) * DY714/(100*DM714) * (1000 - DV714)/1000</f>
        <v>0</v>
      </c>
      <c r="AK714">
        <v>429.5053632830711</v>
      </c>
      <c r="AL714">
        <v>424.5546303030301</v>
      </c>
      <c r="AM714">
        <v>0.000978971465206861</v>
      </c>
      <c r="AN714">
        <v>65.06539825400574</v>
      </c>
      <c r="AO714">
        <f>(AQ714 - AP714 + DZ714*1E3/(8.314*(EB714+273.15)) * AS714/DY714 * AR714) * DY714/(100*DM714) * 1000/(1000 - AQ714)</f>
        <v>0</v>
      </c>
      <c r="AP714">
        <v>22.2668145111019</v>
      </c>
      <c r="AQ714">
        <v>23.0496412121212</v>
      </c>
      <c r="AR714">
        <v>-4.924762475423914E-06</v>
      </c>
      <c r="AS714">
        <v>107.8792153216024</v>
      </c>
      <c r="AT714">
        <v>0</v>
      </c>
      <c r="AU714">
        <v>0</v>
      </c>
      <c r="AV714">
        <f>IF(AT714*$H$13&gt;=AX714,1.0,(AX714/(AX714-AT714*$H$13)))</f>
        <v>0</v>
      </c>
      <c r="AW714">
        <f>(AV714-1)*100</f>
        <v>0</v>
      </c>
      <c r="AX714">
        <f>MAX(0,($B$13+$C$13*EG714)/(1+$D$13*EG714)*DZ714/(EB714+273)*$E$13)</f>
        <v>0</v>
      </c>
      <c r="AY714" t="s">
        <v>439</v>
      </c>
      <c r="AZ714" t="s">
        <v>439</v>
      </c>
      <c r="BA714">
        <v>0</v>
      </c>
      <c r="BB714">
        <v>0</v>
      </c>
      <c r="BC714">
        <f>1-BA714/BB714</f>
        <v>0</v>
      </c>
      <c r="BD714">
        <v>0</v>
      </c>
      <c r="BE714" t="s">
        <v>439</v>
      </c>
      <c r="BF714" t="s">
        <v>439</v>
      </c>
      <c r="BG714">
        <v>0</v>
      </c>
      <c r="BH714">
        <v>0</v>
      </c>
      <c r="BI714">
        <f>1-BG714/BH714</f>
        <v>0</v>
      </c>
      <c r="BJ714">
        <v>0.5</v>
      </c>
      <c r="BK714">
        <f>DJ714</f>
        <v>0</v>
      </c>
      <c r="BL714">
        <f>M714</f>
        <v>0</v>
      </c>
      <c r="BM714">
        <f>BI714*BJ714*BK714</f>
        <v>0</v>
      </c>
      <c r="BN714">
        <f>(BL714-BD714)/BK714</f>
        <v>0</v>
      </c>
      <c r="BO714">
        <f>(BB714-BH714)/BH714</f>
        <v>0</v>
      </c>
      <c r="BP714">
        <f>BA714/(BC714+BA714/BH714)</f>
        <v>0</v>
      </c>
      <c r="BQ714" t="s">
        <v>439</v>
      </c>
      <c r="BR714">
        <v>0</v>
      </c>
      <c r="BS714">
        <f>IF(BR714&lt;&gt;0, BR714, BP714)</f>
        <v>0</v>
      </c>
      <c r="BT714">
        <f>1-BS714/BH714</f>
        <v>0</v>
      </c>
      <c r="BU714">
        <f>(BH714-BG714)/(BH714-BS714)</f>
        <v>0</v>
      </c>
      <c r="BV714">
        <f>(BB714-BH714)/(BB714-BS714)</f>
        <v>0</v>
      </c>
      <c r="BW714">
        <f>(BH714-BG714)/(BH714-BA714)</f>
        <v>0</v>
      </c>
      <c r="BX714">
        <f>(BB714-BH714)/(BB714-BA714)</f>
        <v>0</v>
      </c>
      <c r="BY714">
        <f>(BU714*BS714/BG714)</f>
        <v>0</v>
      </c>
      <c r="BZ714">
        <f>(1-BY714)</f>
        <v>0</v>
      </c>
      <c r="DI714">
        <f>$B$11*EH714+$C$11*EI714+$F$11*ET714*(1-EW714)</f>
        <v>0</v>
      </c>
      <c r="DJ714">
        <f>DI714*DK714</f>
        <v>0</v>
      </c>
      <c r="DK714">
        <f>($B$11*$D$9+$C$11*$D$9+$F$11*((FG714+EY714)/MAX(FG714+EY714+FH714, 0.1)*$I$9+FH714/MAX(FG714+EY714+FH714, 0.1)*$J$9))/($B$11+$C$11+$F$11)</f>
        <v>0</v>
      </c>
      <c r="DL714">
        <f>($B$11*$K$9+$C$11*$K$9+$F$11*((FG714+EY714)/MAX(FG714+EY714+FH714, 0.1)*$P$9+FH714/MAX(FG714+EY714+FH714, 0.1)*$Q$9))/($B$11+$C$11+$F$11)</f>
        <v>0</v>
      </c>
      <c r="DM714">
        <v>1.65</v>
      </c>
      <c r="DN714">
        <v>0.5</v>
      </c>
      <c r="DO714" t="s">
        <v>440</v>
      </c>
      <c r="DP714">
        <v>2</v>
      </c>
      <c r="DQ714" t="b">
        <v>1</v>
      </c>
      <c r="DR714">
        <v>1758831984.155172</v>
      </c>
      <c r="DS714">
        <v>414.7053103448276</v>
      </c>
      <c r="DT714">
        <v>420.0991724137931</v>
      </c>
      <c r="DU714">
        <v>23.04870689655172</v>
      </c>
      <c r="DV714">
        <v>22.26654482758621</v>
      </c>
      <c r="DW714">
        <v>415.0482068965517</v>
      </c>
      <c r="DX714">
        <v>22.92860344827586</v>
      </c>
      <c r="DY714">
        <v>499.9941724137932</v>
      </c>
      <c r="DZ714">
        <v>90.87122068965519</v>
      </c>
      <c r="EA714">
        <v>0.02922163103448276</v>
      </c>
      <c r="EB714">
        <v>29.78766551724138</v>
      </c>
      <c r="EC714">
        <v>29.99307586206896</v>
      </c>
      <c r="ED714">
        <v>999.9000000000002</v>
      </c>
      <c r="EE714">
        <v>0</v>
      </c>
      <c r="EF714">
        <v>0</v>
      </c>
      <c r="EG714">
        <v>10005.03448275862</v>
      </c>
      <c r="EH714">
        <v>0</v>
      </c>
      <c r="EI714">
        <v>12.56776896551724</v>
      </c>
      <c r="EJ714">
        <v>-5.393698965517242</v>
      </c>
      <c r="EK714">
        <v>424.4892413793103</v>
      </c>
      <c r="EL714">
        <v>429.6662068965518</v>
      </c>
      <c r="EM714">
        <v>0.7821481034482759</v>
      </c>
      <c r="EN714">
        <v>420.0991724137931</v>
      </c>
      <c r="EO714">
        <v>22.26654482758621</v>
      </c>
      <c r="EP714">
        <v>2.094463103448276</v>
      </c>
      <c r="EQ714">
        <v>2.023388620689655</v>
      </c>
      <c r="ER714">
        <v>18.17712758620689</v>
      </c>
      <c r="ES714">
        <v>17.62855862068966</v>
      </c>
      <c r="ET714">
        <v>1999.982413793104</v>
      </c>
      <c r="EU714">
        <v>0.980005620689655</v>
      </c>
      <c r="EV714">
        <v>0.019994</v>
      </c>
      <c r="EW714">
        <v>0</v>
      </c>
      <c r="EX714">
        <v>170.740724137931</v>
      </c>
      <c r="EY714">
        <v>5.000969999999999</v>
      </c>
      <c r="EZ714">
        <v>3526.310344827586</v>
      </c>
      <c r="FA714">
        <v>16707.46206896551</v>
      </c>
      <c r="FB714">
        <v>40.26496551724138</v>
      </c>
      <c r="FC714">
        <v>40.625</v>
      </c>
      <c r="FD714">
        <v>40.22610344827586</v>
      </c>
      <c r="FE714">
        <v>40.25</v>
      </c>
      <c r="FF714">
        <v>40.875</v>
      </c>
      <c r="FG714">
        <v>1955.092413793104</v>
      </c>
      <c r="FH714">
        <v>39.89000000000001</v>
      </c>
      <c r="FI714">
        <v>0</v>
      </c>
      <c r="FJ714">
        <v>1758831993.6</v>
      </c>
      <c r="FK714">
        <v>0</v>
      </c>
      <c r="FL714">
        <v>170.77964</v>
      </c>
      <c r="FM714">
        <v>2.599384622737038</v>
      </c>
      <c r="FN714">
        <v>71.13230779920231</v>
      </c>
      <c r="FO714">
        <v>3527.1932</v>
      </c>
      <c r="FP714">
        <v>15</v>
      </c>
      <c r="FQ714">
        <v>0</v>
      </c>
      <c r="FR714" t="s">
        <v>441</v>
      </c>
      <c r="FS714">
        <v>1747247426.5</v>
      </c>
      <c r="FT714">
        <v>1747247420.5</v>
      </c>
      <c r="FU714">
        <v>0</v>
      </c>
      <c r="FV714">
        <v>1.027</v>
      </c>
      <c r="FW714">
        <v>0.031</v>
      </c>
      <c r="FX714">
        <v>0.02</v>
      </c>
      <c r="FY714">
        <v>0.05</v>
      </c>
      <c r="FZ714">
        <v>420</v>
      </c>
      <c r="GA714">
        <v>16</v>
      </c>
      <c r="GB714">
        <v>0.01</v>
      </c>
      <c r="GC714">
        <v>0.1</v>
      </c>
      <c r="GD714">
        <v>-5.261079499999999</v>
      </c>
      <c r="GE714">
        <v>-0.9990724953095643</v>
      </c>
      <c r="GF714">
        <v>0.1447665230284612</v>
      </c>
      <c r="GG714">
        <v>0</v>
      </c>
      <c r="GH714">
        <v>170.6110588235294</v>
      </c>
      <c r="GI714">
        <v>2.797097024849379</v>
      </c>
      <c r="GJ714">
        <v>0.3705750651254514</v>
      </c>
      <c r="GK714">
        <v>-1</v>
      </c>
      <c r="GL714">
        <v>0.781856875</v>
      </c>
      <c r="GM714">
        <v>0.005061827392119641</v>
      </c>
      <c r="GN714">
        <v>0.00147825471735253</v>
      </c>
      <c r="GO714">
        <v>1</v>
      </c>
      <c r="GP714">
        <v>1</v>
      </c>
      <c r="GQ714">
        <v>2</v>
      </c>
      <c r="GR714" t="s">
        <v>442</v>
      </c>
      <c r="GS714">
        <v>3.1361</v>
      </c>
      <c r="GT714">
        <v>2.68864</v>
      </c>
      <c r="GU714">
        <v>0.0936279</v>
      </c>
      <c r="GV714">
        <v>0.0939826</v>
      </c>
      <c r="GW714">
        <v>0.103909</v>
      </c>
      <c r="GX714">
        <v>0.100141</v>
      </c>
      <c r="GY714">
        <v>28816.2</v>
      </c>
      <c r="GZ714">
        <v>28858.9</v>
      </c>
      <c r="HA714">
        <v>29552.8</v>
      </c>
      <c r="HB714">
        <v>29434.4</v>
      </c>
      <c r="HC714">
        <v>34983.8</v>
      </c>
      <c r="HD714">
        <v>35082.8</v>
      </c>
      <c r="HE714">
        <v>41582.5</v>
      </c>
      <c r="HF714">
        <v>41820.2</v>
      </c>
      <c r="HG714">
        <v>1.92785</v>
      </c>
      <c r="HH714">
        <v>1.89023</v>
      </c>
      <c r="HI714">
        <v>0.102192</v>
      </c>
      <c r="HJ714">
        <v>0</v>
      </c>
      <c r="HK714">
        <v>28.3293</v>
      </c>
      <c r="HL714">
        <v>999.9</v>
      </c>
      <c r="HM714">
        <v>54.4</v>
      </c>
      <c r="HN714">
        <v>31</v>
      </c>
      <c r="HO714">
        <v>27.0082</v>
      </c>
      <c r="HP714">
        <v>62.0862</v>
      </c>
      <c r="HQ714">
        <v>25.649</v>
      </c>
      <c r="HR714">
        <v>1</v>
      </c>
      <c r="HS714">
        <v>0.0597459</v>
      </c>
      <c r="HT714">
        <v>-0.859376</v>
      </c>
      <c r="HU714">
        <v>20.3392</v>
      </c>
      <c r="HV714">
        <v>5.21774</v>
      </c>
      <c r="HW714">
        <v>12.0143</v>
      </c>
      <c r="HX714">
        <v>4.98855</v>
      </c>
      <c r="HY714">
        <v>3.2882</v>
      </c>
      <c r="HZ714">
        <v>9999</v>
      </c>
      <c r="IA714">
        <v>9999</v>
      </c>
      <c r="IB714">
        <v>9999</v>
      </c>
      <c r="IC714">
        <v>8.6</v>
      </c>
      <c r="ID714">
        <v>1.86756</v>
      </c>
      <c r="IE714">
        <v>1.86673</v>
      </c>
      <c r="IF714">
        <v>1.86601</v>
      </c>
      <c r="IG714">
        <v>1.866</v>
      </c>
      <c r="IH714">
        <v>1.86783</v>
      </c>
      <c r="II714">
        <v>1.87027</v>
      </c>
      <c r="IJ714">
        <v>1.86892</v>
      </c>
      <c r="IK714">
        <v>1.87042</v>
      </c>
      <c r="IL714">
        <v>0</v>
      </c>
      <c r="IM714">
        <v>0</v>
      </c>
      <c r="IN714">
        <v>0</v>
      </c>
      <c r="IO714">
        <v>0</v>
      </c>
      <c r="IP714" t="s">
        <v>443</v>
      </c>
      <c r="IQ714" t="s">
        <v>444</v>
      </c>
      <c r="IR714" t="s">
        <v>445</v>
      </c>
      <c r="IS714" t="s">
        <v>445</v>
      </c>
      <c r="IT714" t="s">
        <v>445</v>
      </c>
      <c r="IU714" t="s">
        <v>445</v>
      </c>
      <c r="IV714">
        <v>0</v>
      </c>
      <c r="IW714">
        <v>100</v>
      </c>
      <c r="IX714">
        <v>100</v>
      </c>
      <c r="IY714">
        <v>-0.343</v>
      </c>
      <c r="IZ714">
        <v>0.1201</v>
      </c>
      <c r="JA714">
        <v>-0.08430758455233166</v>
      </c>
      <c r="JB714">
        <v>-0.0005046786976645747</v>
      </c>
      <c r="JC714">
        <v>-2.788243218172637E-07</v>
      </c>
      <c r="JD714">
        <v>-1.458253586176284E-11</v>
      </c>
      <c r="JE714">
        <v>-0.06436460862781151</v>
      </c>
      <c r="JF714">
        <v>-0.004978686969522418</v>
      </c>
      <c r="JG714">
        <v>0.0008967905392753483</v>
      </c>
      <c r="JH714">
        <v>-1.433903952826167E-05</v>
      </c>
      <c r="JI714">
        <v>4</v>
      </c>
      <c r="JJ714">
        <v>2332</v>
      </c>
      <c r="JK714">
        <v>1</v>
      </c>
      <c r="JL714">
        <v>26</v>
      </c>
      <c r="JM714">
        <v>193076.1</v>
      </c>
      <c r="JN714">
        <v>193076.2</v>
      </c>
      <c r="JO714">
        <v>1.06445</v>
      </c>
      <c r="JP714">
        <v>2.28394</v>
      </c>
      <c r="JQ714">
        <v>1.39648</v>
      </c>
      <c r="JR714">
        <v>2.35229</v>
      </c>
      <c r="JS714">
        <v>1.49536</v>
      </c>
      <c r="JT714">
        <v>2.7356</v>
      </c>
      <c r="JU714">
        <v>36.4578</v>
      </c>
      <c r="JV714">
        <v>24.0612</v>
      </c>
      <c r="JW714">
        <v>18</v>
      </c>
      <c r="JX714">
        <v>490.117</v>
      </c>
      <c r="JY714">
        <v>456.454</v>
      </c>
      <c r="JZ714">
        <v>28.7229</v>
      </c>
      <c r="KA714">
        <v>28.3684</v>
      </c>
      <c r="KB714">
        <v>29.9999</v>
      </c>
      <c r="KC714">
        <v>28.2721</v>
      </c>
      <c r="KD714">
        <v>28.2066</v>
      </c>
      <c r="KE714">
        <v>21.3493</v>
      </c>
      <c r="KF714">
        <v>25.5637</v>
      </c>
      <c r="KG714">
        <v>93.95310000000001</v>
      </c>
      <c r="KH714">
        <v>28.725</v>
      </c>
      <c r="KI714">
        <v>440.005</v>
      </c>
      <c r="KJ714">
        <v>22.3127</v>
      </c>
      <c r="KK714">
        <v>100.997</v>
      </c>
      <c r="KL714">
        <v>100.561</v>
      </c>
    </row>
    <row r="715" spans="1:298">
      <c r="A715">
        <v>699</v>
      </c>
      <c r="B715">
        <v>1758831997</v>
      </c>
      <c r="C715">
        <v>18961.90000009537</v>
      </c>
      <c r="D715" t="s">
        <v>1849</v>
      </c>
      <c r="E715" t="s">
        <v>1850</v>
      </c>
      <c r="F715">
        <v>5</v>
      </c>
      <c r="G715" t="s">
        <v>1798</v>
      </c>
      <c r="H715" t="s">
        <v>437</v>
      </c>
      <c r="I715" t="s">
        <v>438</v>
      </c>
      <c r="J715">
        <v>1758831989.232143</v>
      </c>
      <c r="K715">
        <f>(L715)/1000</f>
        <v>0</v>
      </c>
      <c r="L715">
        <f>IF(DQ715, AO715, AI715)</f>
        <v>0</v>
      </c>
      <c r="M715">
        <f>IF(DQ715, AJ715, AH715)</f>
        <v>0</v>
      </c>
      <c r="N715">
        <f>DS715 - IF(AV715&gt;1, M715*DM715*100.0/(AX715), 0)</f>
        <v>0</v>
      </c>
      <c r="O715">
        <f>((U715-K715/2)*N715-M715)/(U715+K715/2)</f>
        <v>0</v>
      </c>
      <c r="P715">
        <f>O715*(DZ715+EA715)/1000.0</f>
        <v>0</v>
      </c>
      <c r="Q715">
        <f>(DS715 - IF(AV715&gt;1, M715*DM715*100.0/(AX715), 0))*(DZ715+EA715)/1000.0</f>
        <v>0</v>
      </c>
      <c r="R715">
        <f>2.0/((1/T715-1/S715)+SIGN(T715)*SQRT((1/T715-1/S715)*(1/T715-1/S715) + 4*DN715/((DN715+1)*(DN715+1))*(2*1/T715*1/S715-1/S715*1/S715)))</f>
        <v>0</v>
      </c>
      <c r="S715">
        <f>IF(LEFT(DO715,1)&lt;&gt;"0",IF(LEFT(DO715,1)="1",3.0,DP715),$D$5+$E$5*(EG715*DZ715/($K$5*1000))+$F$5*(EG715*DZ715/($K$5*1000))*MAX(MIN(DM715,$J$5),$I$5)*MAX(MIN(DM715,$J$5),$I$5)+$G$5*MAX(MIN(DM715,$J$5),$I$5)*(EG715*DZ715/($K$5*1000))+$H$5*(EG715*DZ715/($K$5*1000))*(EG715*DZ715/($K$5*1000)))</f>
        <v>0</v>
      </c>
      <c r="T715">
        <f>K715*(1000-(1000*0.61365*exp(17.502*X715/(240.97+X715))/(DZ715+EA715)+DU715)/2)/(1000*0.61365*exp(17.502*X715/(240.97+X715))/(DZ715+EA715)-DU715)</f>
        <v>0</v>
      </c>
      <c r="U715">
        <f>1/((DN715+1)/(R715/1.6)+1/(S715/1.37)) + DN715/((DN715+1)/(R715/1.6) + DN715/(S715/1.37))</f>
        <v>0</v>
      </c>
      <c r="V715">
        <f>(DI715*DL715)</f>
        <v>0</v>
      </c>
      <c r="W715">
        <f>(EB715+(V715+2*0.95*5.67E-8*(((EB715+$B$7)+273)^4-(EB715+273)^4)-44100*K715)/(1.84*29.3*S715+8*0.95*5.67E-8*(EB715+273)^3))</f>
        <v>0</v>
      </c>
      <c r="X715">
        <f>($C$7*EC715+$D$7*ED715+$E$7*W715)</f>
        <v>0</v>
      </c>
      <c r="Y715">
        <f>0.61365*exp(17.502*X715/(240.97+X715))</f>
        <v>0</v>
      </c>
      <c r="Z715">
        <f>(AA715/AB715*100)</f>
        <v>0</v>
      </c>
      <c r="AA715">
        <f>DU715*(DZ715+EA715)/1000</f>
        <v>0</v>
      </c>
      <c r="AB715">
        <f>0.61365*exp(17.502*EB715/(240.97+EB715))</f>
        <v>0</v>
      </c>
      <c r="AC715">
        <f>(Y715-DU715*(DZ715+EA715)/1000)</f>
        <v>0</v>
      </c>
      <c r="AD715">
        <f>(-K715*44100)</f>
        <v>0</v>
      </c>
      <c r="AE715">
        <f>2*29.3*S715*0.92*(EB715-X715)</f>
        <v>0</v>
      </c>
      <c r="AF715">
        <f>2*0.95*5.67E-8*(((EB715+$B$7)+273)^4-(X715+273)^4)</f>
        <v>0</v>
      </c>
      <c r="AG715">
        <f>V715+AF715+AD715+AE715</f>
        <v>0</v>
      </c>
      <c r="AH715">
        <f>DY715*AV715*(DT715-DS715*(1000-AV715*DV715)/(1000-AV715*DU715))/(100*DM715)</f>
        <v>0</v>
      </c>
      <c r="AI715">
        <f>1000*DY715*AV715*(DU715-DV715)/(100*DM715*(1000-AV715*DU715))</f>
        <v>0</v>
      </c>
      <c r="AJ715">
        <f>(AK715 - AL715 - DZ715*1E3/(8.314*(EB715+273.15)) * AN715/DY715 * AM715) * DY715/(100*DM715) * (1000 - DV715)/1000</f>
        <v>0</v>
      </c>
      <c r="AK715">
        <v>436.7889962791171</v>
      </c>
      <c r="AL715">
        <v>427.996406060606</v>
      </c>
      <c r="AM715">
        <v>0.8262219482427531</v>
      </c>
      <c r="AN715">
        <v>65.06539825400574</v>
      </c>
      <c r="AO715">
        <f>(AQ715 - AP715 + DZ715*1E3/(8.314*(EB715+273.15)) * AS715/DY715 * AR715) * DY715/(100*DM715) * 1000/(1000 - AQ715)</f>
        <v>0</v>
      </c>
      <c r="AP715">
        <v>22.26690464862163</v>
      </c>
      <c r="AQ715">
        <v>23.04916545454546</v>
      </c>
      <c r="AR715">
        <v>-6.025499593130922E-06</v>
      </c>
      <c r="AS715">
        <v>107.8792153216024</v>
      </c>
      <c r="AT715">
        <v>0</v>
      </c>
      <c r="AU715">
        <v>0</v>
      </c>
      <c r="AV715">
        <f>IF(AT715*$H$13&gt;=AX715,1.0,(AX715/(AX715-AT715*$H$13)))</f>
        <v>0</v>
      </c>
      <c r="AW715">
        <f>(AV715-1)*100</f>
        <v>0</v>
      </c>
      <c r="AX715">
        <f>MAX(0,($B$13+$C$13*EG715)/(1+$D$13*EG715)*DZ715/(EB715+273)*$E$13)</f>
        <v>0</v>
      </c>
      <c r="AY715" t="s">
        <v>439</v>
      </c>
      <c r="AZ715" t="s">
        <v>439</v>
      </c>
      <c r="BA715">
        <v>0</v>
      </c>
      <c r="BB715">
        <v>0</v>
      </c>
      <c r="BC715">
        <f>1-BA715/BB715</f>
        <v>0</v>
      </c>
      <c r="BD715">
        <v>0</v>
      </c>
      <c r="BE715" t="s">
        <v>439</v>
      </c>
      <c r="BF715" t="s">
        <v>439</v>
      </c>
      <c r="BG715">
        <v>0</v>
      </c>
      <c r="BH715">
        <v>0</v>
      </c>
      <c r="BI715">
        <f>1-BG715/BH715</f>
        <v>0</v>
      </c>
      <c r="BJ715">
        <v>0.5</v>
      </c>
      <c r="BK715">
        <f>DJ715</f>
        <v>0</v>
      </c>
      <c r="BL715">
        <f>M715</f>
        <v>0</v>
      </c>
      <c r="BM715">
        <f>BI715*BJ715*BK715</f>
        <v>0</v>
      </c>
      <c r="BN715">
        <f>(BL715-BD715)/BK715</f>
        <v>0</v>
      </c>
      <c r="BO715">
        <f>(BB715-BH715)/BH715</f>
        <v>0</v>
      </c>
      <c r="BP715">
        <f>BA715/(BC715+BA715/BH715)</f>
        <v>0</v>
      </c>
      <c r="BQ715" t="s">
        <v>439</v>
      </c>
      <c r="BR715">
        <v>0</v>
      </c>
      <c r="BS715">
        <f>IF(BR715&lt;&gt;0, BR715, BP715)</f>
        <v>0</v>
      </c>
      <c r="BT715">
        <f>1-BS715/BH715</f>
        <v>0</v>
      </c>
      <c r="BU715">
        <f>(BH715-BG715)/(BH715-BS715)</f>
        <v>0</v>
      </c>
      <c r="BV715">
        <f>(BB715-BH715)/(BB715-BS715)</f>
        <v>0</v>
      </c>
      <c r="BW715">
        <f>(BH715-BG715)/(BH715-BA715)</f>
        <v>0</v>
      </c>
      <c r="BX715">
        <f>(BB715-BH715)/(BB715-BA715)</f>
        <v>0</v>
      </c>
      <c r="BY715">
        <f>(BU715*BS715/BG715)</f>
        <v>0</v>
      </c>
      <c r="BZ715">
        <f>(1-BY715)</f>
        <v>0</v>
      </c>
      <c r="DI715">
        <f>$B$11*EH715+$C$11*EI715+$F$11*ET715*(1-EW715)</f>
        <v>0</v>
      </c>
      <c r="DJ715">
        <f>DI715*DK715</f>
        <v>0</v>
      </c>
      <c r="DK715">
        <f>($B$11*$D$9+$C$11*$D$9+$F$11*((FG715+EY715)/MAX(FG715+EY715+FH715, 0.1)*$I$9+FH715/MAX(FG715+EY715+FH715, 0.1)*$J$9))/($B$11+$C$11+$F$11)</f>
        <v>0</v>
      </c>
      <c r="DL715">
        <f>($B$11*$K$9+$C$11*$K$9+$F$11*((FG715+EY715)/MAX(FG715+EY715+FH715, 0.1)*$P$9+FH715/MAX(FG715+EY715+FH715, 0.1)*$Q$9))/($B$11+$C$11+$F$11)</f>
        <v>0</v>
      </c>
      <c r="DM715">
        <v>1.65</v>
      </c>
      <c r="DN715">
        <v>0.5</v>
      </c>
      <c r="DO715" t="s">
        <v>440</v>
      </c>
      <c r="DP715">
        <v>2</v>
      </c>
      <c r="DQ715" t="b">
        <v>1</v>
      </c>
      <c r="DR715">
        <v>1758831989.232143</v>
      </c>
      <c r="DS715">
        <v>415.1776071428571</v>
      </c>
      <c r="DT715">
        <v>422.9990714285714</v>
      </c>
      <c r="DU715">
        <v>23.04886785714286</v>
      </c>
      <c r="DV715">
        <v>22.26676428571428</v>
      </c>
      <c r="DW715">
        <v>415.5208214285713</v>
      </c>
      <c r="DX715">
        <v>22.92876785714286</v>
      </c>
      <c r="DY715">
        <v>499.9816071428572</v>
      </c>
      <c r="DZ715">
        <v>90.87038928571428</v>
      </c>
      <c r="EA715">
        <v>0.02889135</v>
      </c>
      <c r="EB715">
        <v>29.79075357142857</v>
      </c>
      <c r="EC715">
        <v>29.99595357142858</v>
      </c>
      <c r="ED715">
        <v>999.9000000000002</v>
      </c>
      <c r="EE715">
        <v>0</v>
      </c>
      <c r="EF715">
        <v>0</v>
      </c>
      <c r="EG715">
        <v>9999.142142857143</v>
      </c>
      <c r="EH715">
        <v>0</v>
      </c>
      <c r="EI715">
        <v>12.48068571428571</v>
      </c>
      <c r="EJ715">
        <v>-7.821436071428571</v>
      </c>
      <c r="EK715">
        <v>424.9727857142857</v>
      </c>
      <c r="EL715">
        <v>432.6323928571428</v>
      </c>
      <c r="EM715">
        <v>0.7820931428571429</v>
      </c>
      <c r="EN715">
        <v>422.9990714285714</v>
      </c>
      <c r="EO715">
        <v>22.26676428571428</v>
      </c>
      <c r="EP715">
        <v>2.094459285714286</v>
      </c>
      <c r="EQ715">
        <v>2.02339</v>
      </c>
      <c r="ER715">
        <v>18.17709285714286</v>
      </c>
      <c r="ES715">
        <v>17.62857142857143</v>
      </c>
      <c r="ET715">
        <v>1999.999285714285</v>
      </c>
      <c r="EU715">
        <v>0.9800057499999998</v>
      </c>
      <c r="EV715">
        <v>0.01999388214285714</v>
      </c>
      <c r="EW715">
        <v>0</v>
      </c>
      <c r="EX715">
        <v>170.9895</v>
      </c>
      <c r="EY715">
        <v>5.00097</v>
      </c>
      <c r="EZ715">
        <v>3531.510714285715</v>
      </c>
      <c r="FA715">
        <v>16707.60714285714</v>
      </c>
      <c r="FB715">
        <v>40.26549999999999</v>
      </c>
      <c r="FC715">
        <v>40.625</v>
      </c>
      <c r="FD715">
        <v>40.2185</v>
      </c>
      <c r="FE715">
        <v>40.25</v>
      </c>
      <c r="FF715">
        <v>40.875</v>
      </c>
      <c r="FG715">
        <v>1955.109285714285</v>
      </c>
      <c r="FH715">
        <v>39.89000000000001</v>
      </c>
      <c r="FI715">
        <v>0</v>
      </c>
      <c r="FJ715">
        <v>1758831998.4</v>
      </c>
      <c r="FK715">
        <v>0</v>
      </c>
      <c r="FL715">
        <v>171.0316</v>
      </c>
      <c r="FM715">
        <v>3.474692291007394</v>
      </c>
      <c r="FN715">
        <v>54.52769222753912</v>
      </c>
      <c r="FO715">
        <v>3532.0748</v>
      </c>
      <c r="FP715">
        <v>15</v>
      </c>
      <c r="FQ715">
        <v>0</v>
      </c>
      <c r="FR715" t="s">
        <v>441</v>
      </c>
      <c r="FS715">
        <v>1747247426.5</v>
      </c>
      <c r="FT715">
        <v>1747247420.5</v>
      </c>
      <c r="FU715">
        <v>0</v>
      </c>
      <c r="FV715">
        <v>1.027</v>
      </c>
      <c r="FW715">
        <v>0.031</v>
      </c>
      <c r="FX715">
        <v>0.02</v>
      </c>
      <c r="FY715">
        <v>0.05</v>
      </c>
      <c r="FZ715">
        <v>420</v>
      </c>
      <c r="GA715">
        <v>16</v>
      </c>
      <c r="GB715">
        <v>0.01</v>
      </c>
      <c r="GC715">
        <v>0.1</v>
      </c>
      <c r="GD715">
        <v>-7.099978500000001</v>
      </c>
      <c r="GE715">
        <v>-26.38089838649157</v>
      </c>
      <c r="GF715">
        <v>3.328402042107105</v>
      </c>
      <c r="GG715">
        <v>0</v>
      </c>
      <c r="GH715">
        <v>170.8656764705883</v>
      </c>
      <c r="GI715">
        <v>2.97162719534791</v>
      </c>
      <c r="GJ715">
        <v>0.3720648046485071</v>
      </c>
      <c r="GK715">
        <v>-1</v>
      </c>
      <c r="GL715">
        <v>0.7821917999999999</v>
      </c>
      <c r="GM715">
        <v>0.0007455309568467716</v>
      </c>
      <c r="GN715">
        <v>0.001125930153251084</v>
      </c>
      <c r="GO715">
        <v>1</v>
      </c>
      <c r="GP715">
        <v>1</v>
      </c>
      <c r="GQ715">
        <v>2</v>
      </c>
      <c r="GR715" t="s">
        <v>442</v>
      </c>
      <c r="GS715">
        <v>3.13605</v>
      </c>
      <c r="GT715">
        <v>2.6889</v>
      </c>
      <c r="GU715">
        <v>0.0943185</v>
      </c>
      <c r="GV715">
        <v>0.0963234</v>
      </c>
      <c r="GW715">
        <v>0.103911</v>
      </c>
      <c r="GX715">
        <v>0.100141</v>
      </c>
      <c r="GY715">
        <v>28794.6</v>
      </c>
      <c r="GZ715">
        <v>28784.5</v>
      </c>
      <c r="HA715">
        <v>29553.1</v>
      </c>
      <c r="HB715">
        <v>29434.6</v>
      </c>
      <c r="HC715">
        <v>34984.1</v>
      </c>
      <c r="HD715">
        <v>35082.9</v>
      </c>
      <c r="HE715">
        <v>41582.9</v>
      </c>
      <c r="HF715">
        <v>41820.3</v>
      </c>
      <c r="HG715">
        <v>1.92752</v>
      </c>
      <c r="HH715">
        <v>1.89032</v>
      </c>
      <c r="HI715">
        <v>0.102844</v>
      </c>
      <c r="HJ715">
        <v>0</v>
      </c>
      <c r="HK715">
        <v>28.3317</v>
      </c>
      <c r="HL715">
        <v>999.9</v>
      </c>
      <c r="HM715">
        <v>54.4</v>
      </c>
      <c r="HN715">
        <v>31</v>
      </c>
      <c r="HO715">
        <v>27.0087</v>
      </c>
      <c r="HP715">
        <v>61.8862</v>
      </c>
      <c r="HQ715">
        <v>25.637</v>
      </c>
      <c r="HR715">
        <v>1</v>
      </c>
      <c r="HS715">
        <v>0.0597459</v>
      </c>
      <c r="HT715">
        <v>-0.852195</v>
      </c>
      <c r="HU715">
        <v>20.3391</v>
      </c>
      <c r="HV715">
        <v>5.21729</v>
      </c>
      <c r="HW715">
        <v>12.0132</v>
      </c>
      <c r="HX715">
        <v>4.98885</v>
      </c>
      <c r="HY715">
        <v>3.28818</v>
      </c>
      <c r="HZ715">
        <v>9999</v>
      </c>
      <c r="IA715">
        <v>9999</v>
      </c>
      <c r="IB715">
        <v>9999</v>
      </c>
      <c r="IC715">
        <v>8.6</v>
      </c>
      <c r="ID715">
        <v>1.86753</v>
      </c>
      <c r="IE715">
        <v>1.86672</v>
      </c>
      <c r="IF715">
        <v>1.86602</v>
      </c>
      <c r="IG715">
        <v>1.866</v>
      </c>
      <c r="IH715">
        <v>1.86783</v>
      </c>
      <c r="II715">
        <v>1.87027</v>
      </c>
      <c r="IJ715">
        <v>1.86891</v>
      </c>
      <c r="IK715">
        <v>1.87042</v>
      </c>
      <c r="IL715">
        <v>0</v>
      </c>
      <c r="IM715">
        <v>0</v>
      </c>
      <c r="IN715">
        <v>0</v>
      </c>
      <c r="IO715">
        <v>0</v>
      </c>
      <c r="IP715" t="s">
        <v>443</v>
      </c>
      <c r="IQ715" t="s">
        <v>444</v>
      </c>
      <c r="IR715" t="s">
        <v>445</v>
      </c>
      <c r="IS715" t="s">
        <v>445</v>
      </c>
      <c r="IT715" t="s">
        <v>445</v>
      </c>
      <c r="IU715" t="s">
        <v>445</v>
      </c>
      <c r="IV715">
        <v>0</v>
      </c>
      <c r="IW715">
        <v>100</v>
      </c>
      <c r="IX715">
        <v>100</v>
      </c>
      <c r="IY715">
        <v>-0.346</v>
      </c>
      <c r="IZ715">
        <v>0.1201</v>
      </c>
      <c r="JA715">
        <v>-0.08430758455233166</v>
      </c>
      <c r="JB715">
        <v>-0.0005046786976645747</v>
      </c>
      <c r="JC715">
        <v>-2.788243218172637E-07</v>
      </c>
      <c r="JD715">
        <v>-1.458253586176284E-11</v>
      </c>
      <c r="JE715">
        <v>-0.06436460862781151</v>
      </c>
      <c r="JF715">
        <v>-0.004978686969522418</v>
      </c>
      <c r="JG715">
        <v>0.0008967905392753483</v>
      </c>
      <c r="JH715">
        <v>-1.433903952826167E-05</v>
      </c>
      <c r="JI715">
        <v>4</v>
      </c>
      <c r="JJ715">
        <v>2332</v>
      </c>
      <c r="JK715">
        <v>1</v>
      </c>
      <c r="JL715">
        <v>26</v>
      </c>
      <c r="JM715">
        <v>193076.2</v>
      </c>
      <c r="JN715">
        <v>193076.3</v>
      </c>
      <c r="JO715">
        <v>1.09375</v>
      </c>
      <c r="JP715">
        <v>2.29004</v>
      </c>
      <c r="JQ715">
        <v>1.39648</v>
      </c>
      <c r="JR715">
        <v>2.35352</v>
      </c>
      <c r="JS715">
        <v>1.49536</v>
      </c>
      <c r="JT715">
        <v>2.55371</v>
      </c>
      <c r="JU715">
        <v>36.4814</v>
      </c>
      <c r="JV715">
        <v>24.0612</v>
      </c>
      <c r="JW715">
        <v>18</v>
      </c>
      <c r="JX715">
        <v>489.888</v>
      </c>
      <c r="JY715">
        <v>456.499</v>
      </c>
      <c r="JZ715">
        <v>28.7262</v>
      </c>
      <c r="KA715">
        <v>28.3662</v>
      </c>
      <c r="KB715">
        <v>29.9999</v>
      </c>
      <c r="KC715">
        <v>28.2692</v>
      </c>
      <c r="KD715">
        <v>28.2044</v>
      </c>
      <c r="KE715">
        <v>21.9096</v>
      </c>
      <c r="KF715">
        <v>25.5637</v>
      </c>
      <c r="KG715">
        <v>93.95310000000001</v>
      </c>
      <c r="KH715">
        <v>28.5619</v>
      </c>
      <c r="KI715">
        <v>460.054</v>
      </c>
      <c r="KJ715">
        <v>22.3127</v>
      </c>
      <c r="KK715">
        <v>100.998</v>
      </c>
      <c r="KL715">
        <v>100.562</v>
      </c>
    </row>
    <row r="716" spans="1:298">
      <c r="A716">
        <v>700</v>
      </c>
      <c r="B716">
        <v>1758832002</v>
      </c>
      <c r="C716">
        <v>18966.90000009537</v>
      </c>
      <c r="D716" t="s">
        <v>1851</v>
      </c>
      <c r="E716" t="s">
        <v>1852</v>
      </c>
      <c r="F716">
        <v>5</v>
      </c>
      <c r="G716" t="s">
        <v>1798</v>
      </c>
      <c r="H716" t="s">
        <v>437</v>
      </c>
      <c r="I716" t="s">
        <v>438</v>
      </c>
      <c r="J716">
        <v>1758831994.5</v>
      </c>
      <c r="K716">
        <f>(L716)/1000</f>
        <v>0</v>
      </c>
      <c r="L716">
        <f>IF(DQ716, AO716, AI716)</f>
        <v>0</v>
      </c>
      <c r="M716">
        <f>IF(DQ716, AJ716, AH716)</f>
        <v>0</v>
      </c>
      <c r="N716">
        <f>DS716 - IF(AV716&gt;1, M716*DM716*100.0/(AX716), 0)</f>
        <v>0</v>
      </c>
      <c r="O716">
        <f>((U716-K716/2)*N716-M716)/(U716+K716/2)</f>
        <v>0</v>
      </c>
      <c r="P716">
        <f>O716*(DZ716+EA716)/1000.0</f>
        <v>0</v>
      </c>
      <c r="Q716">
        <f>(DS716 - IF(AV716&gt;1, M716*DM716*100.0/(AX716), 0))*(DZ716+EA716)/1000.0</f>
        <v>0</v>
      </c>
      <c r="R716">
        <f>2.0/((1/T716-1/S716)+SIGN(T716)*SQRT((1/T716-1/S716)*(1/T716-1/S716) + 4*DN716/((DN716+1)*(DN716+1))*(2*1/T716*1/S716-1/S716*1/S716)))</f>
        <v>0</v>
      </c>
      <c r="S716">
        <f>IF(LEFT(DO716,1)&lt;&gt;"0",IF(LEFT(DO716,1)="1",3.0,DP716),$D$5+$E$5*(EG716*DZ716/($K$5*1000))+$F$5*(EG716*DZ716/($K$5*1000))*MAX(MIN(DM716,$J$5),$I$5)*MAX(MIN(DM716,$J$5),$I$5)+$G$5*MAX(MIN(DM716,$J$5),$I$5)*(EG716*DZ716/($K$5*1000))+$H$5*(EG716*DZ716/($K$5*1000))*(EG716*DZ716/($K$5*1000)))</f>
        <v>0</v>
      </c>
      <c r="T716">
        <f>K716*(1000-(1000*0.61365*exp(17.502*X716/(240.97+X716))/(DZ716+EA716)+DU716)/2)/(1000*0.61365*exp(17.502*X716/(240.97+X716))/(DZ716+EA716)-DU716)</f>
        <v>0</v>
      </c>
      <c r="U716">
        <f>1/((DN716+1)/(R716/1.6)+1/(S716/1.37)) + DN716/((DN716+1)/(R716/1.6) + DN716/(S716/1.37))</f>
        <v>0</v>
      </c>
      <c r="V716">
        <f>(DI716*DL716)</f>
        <v>0</v>
      </c>
      <c r="W716">
        <f>(EB716+(V716+2*0.95*5.67E-8*(((EB716+$B$7)+273)^4-(EB716+273)^4)-44100*K716)/(1.84*29.3*S716+8*0.95*5.67E-8*(EB716+273)^3))</f>
        <v>0</v>
      </c>
      <c r="X716">
        <f>($C$7*EC716+$D$7*ED716+$E$7*W716)</f>
        <v>0</v>
      </c>
      <c r="Y716">
        <f>0.61365*exp(17.502*X716/(240.97+X716))</f>
        <v>0</v>
      </c>
      <c r="Z716">
        <f>(AA716/AB716*100)</f>
        <v>0</v>
      </c>
      <c r="AA716">
        <f>DU716*(DZ716+EA716)/1000</f>
        <v>0</v>
      </c>
      <c r="AB716">
        <f>0.61365*exp(17.502*EB716/(240.97+EB716))</f>
        <v>0</v>
      </c>
      <c r="AC716">
        <f>(Y716-DU716*(DZ716+EA716)/1000)</f>
        <v>0</v>
      </c>
      <c r="AD716">
        <f>(-K716*44100)</f>
        <v>0</v>
      </c>
      <c r="AE716">
        <f>2*29.3*S716*0.92*(EB716-X716)</f>
        <v>0</v>
      </c>
      <c r="AF716">
        <f>2*0.95*5.67E-8*(((EB716+$B$7)+273)^4-(X716+273)^4)</f>
        <v>0</v>
      </c>
      <c r="AG716">
        <f>V716+AF716+AD716+AE716</f>
        <v>0</v>
      </c>
      <c r="AH716">
        <f>DY716*AV716*(DT716-DS716*(1000-AV716*DV716)/(1000-AV716*DU716))/(100*DM716)</f>
        <v>0</v>
      </c>
      <c r="AI716">
        <f>1000*DY716*AV716*(DU716-DV716)/(100*DM716*(1000-AV716*DU716))</f>
        <v>0</v>
      </c>
      <c r="AJ716">
        <f>(AK716 - AL716 - DZ716*1E3/(8.314*(EB716+273.15)) * AN716/DY716 * AM716) * DY716/(100*DM716) * (1000 - DV716)/1000</f>
        <v>0</v>
      </c>
      <c r="AK716">
        <v>452.4064539977546</v>
      </c>
      <c r="AL716">
        <v>437.6638303030304</v>
      </c>
      <c r="AM716">
        <v>2.03996667044296</v>
      </c>
      <c r="AN716">
        <v>65.06539825400574</v>
      </c>
      <c r="AO716">
        <f>(AQ716 - AP716 + DZ716*1E3/(8.314*(EB716+273.15)) * AS716/DY716 * AR716) * DY716/(100*DM716) * 1000/(1000 - AQ716)</f>
        <v>0</v>
      </c>
      <c r="AP716">
        <v>22.26694511502059</v>
      </c>
      <c r="AQ716">
        <v>23.05064606060606</v>
      </c>
      <c r="AR716">
        <v>8.112811843457265E-06</v>
      </c>
      <c r="AS716">
        <v>107.8792153216024</v>
      </c>
      <c r="AT716">
        <v>0</v>
      </c>
      <c r="AU716">
        <v>0</v>
      </c>
      <c r="AV716">
        <f>IF(AT716*$H$13&gt;=AX716,1.0,(AX716/(AX716-AT716*$H$13)))</f>
        <v>0</v>
      </c>
      <c r="AW716">
        <f>(AV716-1)*100</f>
        <v>0</v>
      </c>
      <c r="AX716">
        <f>MAX(0,($B$13+$C$13*EG716)/(1+$D$13*EG716)*DZ716/(EB716+273)*$E$13)</f>
        <v>0</v>
      </c>
      <c r="AY716" t="s">
        <v>439</v>
      </c>
      <c r="AZ716" t="s">
        <v>439</v>
      </c>
      <c r="BA716">
        <v>0</v>
      </c>
      <c r="BB716">
        <v>0</v>
      </c>
      <c r="BC716">
        <f>1-BA716/BB716</f>
        <v>0</v>
      </c>
      <c r="BD716">
        <v>0</v>
      </c>
      <c r="BE716" t="s">
        <v>439</v>
      </c>
      <c r="BF716" t="s">
        <v>439</v>
      </c>
      <c r="BG716">
        <v>0</v>
      </c>
      <c r="BH716">
        <v>0</v>
      </c>
      <c r="BI716">
        <f>1-BG716/BH716</f>
        <v>0</v>
      </c>
      <c r="BJ716">
        <v>0.5</v>
      </c>
      <c r="BK716">
        <f>DJ716</f>
        <v>0</v>
      </c>
      <c r="BL716">
        <f>M716</f>
        <v>0</v>
      </c>
      <c r="BM716">
        <f>BI716*BJ716*BK716</f>
        <v>0</v>
      </c>
      <c r="BN716">
        <f>(BL716-BD716)/BK716</f>
        <v>0</v>
      </c>
      <c r="BO716">
        <f>(BB716-BH716)/BH716</f>
        <v>0</v>
      </c>
      <c r="BP716">
        <f>BA716/(BC716+BA716/BH716)</f>
        <v>0</v>
      </c>
      <c r="BQ716" t="s">
        <v>439</v>
      </c>
      <c r="BR716">
        <v>0</v>
      </c>
      <c r="BS716">
        <f>IF(BR716&lt;&gt;0, BR716, BP716)</f>
        <v>0</v>
      </c>
      <c r="BT716">
        <f>1-BS716/BH716</f>
        <v>0</v>
      </c>
      <c r="BU716">
        <f>(BH716-BG716)/(BH716-BS716)</f>
        <v>0</v>
      </c>
      <c r="BV716">
        <f>(BB716-BH716)/(BB716-BS716)</f>
        <v>0</v>
      </c>
      <c r="BW716">
        <f>(BH716-BG716)/(BH716-BA716)</f>
        <v>0</v>
      </c>
      <c r="BX716">
        <f>(BB716-BH716)/(BB716-BA716)</f>
        <v>0</v>
      </c>
      <c r="BY716">
        <f>(BU716*BS716/BG716)</f>
        <v>0</v>
      </c>
      <c r="BZ716">
        <f>(1-BY716)</f>
        <v>0</v>
      </c>
      <c r="DI716">
        <f>$B$11*EH716+$C$11*EI716+$F$11*ET716*(1-EW716)</f>
        <v>0</v>
      </c>
      <c r="DJ716">
        <f>DI716*DK716</f>
        <v>0</v>
      </c>
      <c r="DK716">
        <f>($B$11*$D$9+$C$11*$D$9+$F$11*((FG716+EY716)/MAX(FG716+EY716+FH716, 0.1)*$I$9+FH716/MAX(FG716+EY716+FH716, 0.1)*$J$9))/($B$11+$C$11+$F$11)</f>
        <v>0</v>
      </c>
      <c r="DL716">
        <f>($B$11*$K$9+$C$11*$K$9+$F$11*((FG716+EY716)/MAX(FG716+EY716+FH716, 0.1)*$P$9+FH716/MAX(FG716+EY716+FH716, 0.1)*$Q$9))/($B$11+$C$11+$F$11)</f>
        <v>0</v>
      </c>
      <c r="DM716">
        <v>1.65</v>
      </c>
      <c r="DN716">
        <v>0.5</v>
      </c>
      <c r="DO716" t="s">
        <v>440</v>
      </c>
      <c r="DP716">
        <v>2</v>
      </c>
      <c r="DQ716" t="b">
        <v>1</v>
      </c>
      <c r="DR716">
        <v>1758831994.5</v>
      </c>
      <c r="DS716">
        <v>418.107962962963</v>
      </c>
      <c r="DT716">
        <v>431.1657037037038</v>
      </c>
      <c r="DU716">
        <v>23.04976666666667</v>
      </c>
      <c r="DV716">
        <v>22.26697777777778</v>
      </c>
      <c r="DW716">
        <v>418.4534814814814</v>
      </c>
      <c r="DX716">
        <v>22.92966296296296</v>
      </c>
      <c r="DY716">
        <v>499.985037037037</v>
      </c>
      <c r="DZ716">
        <v>90.87030000000003</v>
      </c>
      <c r="EA716">
        <v>0.0286034037037037</v>
      </c>
      <c r="EB716">
        <v>29.79454074074074</v>
      </c>
      <c r="EC716">
        <v>30.00054814814815</v>
      </c>
      <c r="ED716">
        <v>999.9000000000001</v>
      </c>
      <c r="EE716">
        <v>0</v>
      </c>
      <c r="EF716">
        <v>0</v>
      </c>
      <c r="EG716">
        <v>10000.89333333333</v>
      </c>
      <c r="EH716">
        <v>0</v>
      </c>
      <c r="EI716">
        <v>12.16998148148148</v>
      </c>
      <c r="EJ716">
        <v>-13.05771259259259</v>
      </c>
      <c r="EK716">
        <v>427.9727777777778</v>
      </c>
      <c r="EL716">
        <v>440.9851851851851</v>
      </c>
      <c r="EM716">
        <v>0.782790074074074</v>
      </c>
      <c r="EN716">
        <v>431.1657037037038</v>
      </c>
      <c r="EO716">
        <v>22.26697777777778</v>
      </c>
      <c r="EP716">
        <v>2.094539259259259</v>
      </c>
      <c r="EQ716">
        <v>2.023407407407408</v>
      </c>
      <c r="ER716">
        <v>18.17770740740741</v>
      </c>
      <c r="ES716">
        <v>17.6287</v>
      </c>
      <c r="ET716">
        <v>2000.009629629629</v>
      </c>
      <c r="EU716">
        <v>0.9800057037037035</v>
      </c>
      <c r="EV716">
        <v>0.01999385925925926</v>
      </c>
      <c r="EW716">
        <v>0</v>
      </c>
      <c r="EX716">
        <v>171.3324444444445</v>
      </c>
      <c r="EY716">
        <v>5.00097</v>
      </c>
      <c r="EZ716">
        <v>3536.802592592593</v>
      </c>
      <c r="FA716">
        <v>16707.68518518519</v>
      </c>
      <c r="FB716">
        <v>40.25918518518519</v>
      </c>
      <c r="FC716">
        <v>40.625</v>
      </c>
      <c r="FD716">
        <v>40.21033333333333</v>
      </c>
      <c r="FE716">
        <v>40.25</v>
      </c>
      <c r="FF716">
        <v>40.875</v>
      </c>
      <c r="FG716">
        <v>1955.119629629629</v>
      </c>
      <c r="FH716">
        <v>39.89000000000001</v>
      </c>
      <c r="FI716">
        <v>0</v>
      </c>
      <c r="FJ716">
        <v>1758832003.2</v>
      </c>
      <c r="FK716">
        <v>0</v>
      </c>
      <c r="FL716">
        <v>171.3576</v>
      </c>
      <c r="FM716">
        <v>4.380461527689539</v>
      </c>
      <c r="FN716">
        <v>57.80846153528633</v>
      </c>
      <c r="FO716">
        <v>3536.846800000001</v>
      </c>
      <c r="FP716">
        <v>15</v>
      </c>
      <c r="FQ716">
        <v>0</v>
      </c>
      <c r="FR716" t="s">
        <v>441</v>
      </c>
      <c r="FS716">
        <v>1747247426.5</v>
      </c>
      <c r="FT716">
        <v>1747247420.5</v>
      </c>
      <c r="FU716">
        <v>0</v>
      </c>
      <c r="FV716">
        <v>1.027</v>
      </c>
      <c r="FW716">
        <v>0.031</v>
      </c>
      <c r="FX716">
        <v>0.02</v>
      </c>
      <c r="FY716">
        <v>0.05</v>
      </c>
      <c r="FZ716">
        <v>420</v>
      </c>
      <c r="GA716">
        <v>16</v>
      </c>
      <c r="GB716">
        <v>0.01</v>
      </c>
      <c r="GC716">
        <v>0.1</v>
      </c>
      <c r="GD716">
        <v>-10.0423355</v>
      </c>
      <c r="GE716">
        <v>-55.58728232645403</v>
      </c>
      <c r="GF716">
        <v>5.904090353039557</v>
      </c>
      <c r="GG716">
        <v>0</v>
      </c>
      <c r="GH716">
        <v>171.1439705882353</v>
      </c>
      <c r="GI716">
        <v>3.816516423868226</v>
      </c>
      <c r="GJ716">
        <v>0.4473996427260753</v>
      </c>
      <c r="GK716">
        <v>-1</v>
      </c>
      <c r="GL716">
        <v>0.7823210749999999</v>
      </c>
      <c r="GM716">
        <v>0.007610690431517868</v>
      </c>
      <c r="GN716">
        <v>0.001103755778863693</v>
      </c>
      <c r="GO716">
        <v>1</v>
      </c>
      <c r="GP716">
        <v>1</v>
      </c>
      <c r="GQ716">
        <v>2</v>
      </c>
      <c r="GR716" t="s">
        <v>442</v>
      </c>
      <c r="GS716">
        <v>3.13612</v>
      </c>
      <c r="GT716">
        <v>2.68901</v>
      </c>
      <c r="GU716">
        <v>0.0960008</v>
      </c>
      <c r="GV716">
        <v>0.09885869999999999</v>
      </c>
      <c r="GW716">
        <v>0.103913</v>
      </c>
      <c r="GX716">
        <v>0.100146</v>
      </c>
      <c r="GY716">
        <v>28740.5</v>
      </c>
      <c r="GZ716">
        <v>28703.7</v>
      </c>
      <c r="HA716">
        <v>29552.5</v>
      </c>
      <c r="HB716">
        <v>29434.6</v>
      </c>
      <c r="HC716">
        <v>34983.6</v>
      </c>
      <c r="HD716">
        <v>35082.6</v>
      </c>
      <c r="HE716">
        <v>41582.4</v>
      </c>
      <c r="HF716">
        <v>41820.1</v>
      </c>
      <c r="HG716">
        <v>1.92773</v>
      </c>
      <c r="HH716">
        <v>1.89018</v>
      </c>
      <c r="HI716">
        <v>0.102475</v>
      </c>
      <c r="HJ716">
        <v>0</v>
      </c>
      <c r="HK716">
        <v>28.3355</v>
      </c>
      <c r="HL716">
        <v>999.9</v>
      </c>
      <c r="HM716">
        <v>54.4</v>
      </c>
      <c r="HN716">
        <v>31.1</v>
      </c>
      <c r="HO716">
        <v>27.1606</v>
      </c>
      <c r="HP716">
        <v>61.9262</v>
      </c>
      <c r="HQ716">
        <v>25.5649</v>
      </c>
      <c r="HR716">
        <v>1</v>
      </c>
      <c r="HS716">
        <v>0.0591565</v>
      </c>
      <c r="HT716">
        <v>-0.260945</v>
      </c>
      <c r="HU716">
        <v>20.341</v>
      </c>
      <c r="HV716">
        <v>5.21684</v>
      </c>
      <c r="HW716">
        <v>12.015</v>
      </c>
      <c r="HX716">
        <v>4.98885</v>
      </c>
      <c r="HY716">
        <v>3.28808</v>
      </c>
      <c r="HZ716">
        <v>9999</v>
      </c>
      <c r="IA716">
        <v>9999</v>
      </c>
      <c r="IB716">
        <v>9999</v>
      </c>
      <c r="IC716">
        <v>8.6</v>
      </c>
      <c r="ID716">
        <v>1.86758</v>
      </c>
      <c r="IE716">
        <v>1.86672</v>
      </c>
      <c r="IF716">
        <v>1.86603</v>
      </c>
      <c r="IG716">
        <v>1.866</v>
      </c>
      <c r="IH716">
        <v>1.86783</v>
      </c>
      <c r="II716">
        <v>1.87027</v>
      </c>
      <c r="IJ716">
        <v>1.86895</v>
      </c>
      <c r="IK716">
        <v>1.87042</v>
      </c>
      <c r="IL716">
        <v>0</v>
      </c>
      <c r="IM716">
        <v>0</v>
      </c>
      <c r="IN716">
        <v>0</v>
      </c>
      <c r="IO716">
        <v>0</v>
      </c>
      <c r="IP716" t="s">
        <v>443</v>
      </c>
      <c r="IQ716" t="s">
        <v>444</v>
      </c>
      <c r="IR716" t="s">
        <v>445</v>
      </c>
      <c r="IS716" t="s">
        <v>445</v>
      </c>
      <c r="IT716" t="s">
        <v>445</v>
      </c>
      <c r="IU716" t="s">
        <v>445</v>
      </c>
      <c r="IV716">
        <v>0</v>
      </c>
      <c r="IW716">
        <v>100</v>
      </c>
      <c r="IX716">
        <v>100</v>
      </c>
      <c r="IY716">
        <v>-0.354</v>
      </c>
      <c r="IZ716">
        <v>0.1202</v>
      </c>
      <c r="JA716">
        <v>-0.08430758455233166</v>
      </c>
      <c r="JB716">
        <v>-0.0005046786976645747</v>
      </c>
      <c r="JC716">
        <v>-2.788243218172637E-07</v>
      </c>
      <c r="JD716">
        <v>-1.458253586176284E-11</v>
      </c>
      <c r="JE716">
        <v>-0.06436460862781151</v>
      </c>
      <c r="JF716">
        <v>-0.004978686969522418</v>
      </c>
      <c r="JG716">
        <v>0.0008967905392753483</v>
      </c>
      <c r="JH716">
        <v>-1.433903952826167E-05</v>
      </c>
      <c r="JI716">
        <v>4</v>
      </c>
      <c r="JJ716">
        <v>2332</v>
      </c>
      <c r="JK716">
        <v>1</v>
      </c>
      <c r="JL716">
        <v>26</v>
      </c>
      <c r="JM716">
        <v>193076.3</v>
      </c>
      <c r="JN716">
        <v>193076.4</v>
      </c>
      <c r="JO716">
        <v>1.12427</v>
      </c>
      <c r="JP716">
        <v>2.2937</v>
      </c>
      <c r="JQ716">
        <v>1.39648</v>
      </c>
      <c r="JR716">
        <v>2.35474</v>
      </c>
      <c r="JS716">
        <v>1.49536</v>
      </c>
      <c r="JT716">
        <v>2.59033</v>
      </c>
      <c r="JU716">
        <v>36.4578</v>
      </c>
      <c r="JV716">
        <v>24.0525</v>
      </c>
      <c r="JW716">
        <v>18</v>
      </c>
      <c r="JX716">
        <v>489.994</v>
      </c>
      <c r="JY716">
        <v>456.385</v>
      </c>
      <c r="JZ716">
        <v>28.6265</v>
      </c>
      <c r="KA716">
        <v>28.3636</v>
      </c>
      <c r="KB716">
        <v>29.9999</v>
      </c>
      <c r="KC716">
        <v>28.2667</v>
      </c>
      <c r="KD716">
        <v>28.2019</v>
      </c>
      <c r="KE716">
        <v>22.574</v>
      </c>
      <c r="KF716">
        <v>25.5637</v>
      </c>
      <c r="KG716">
        <v>93.95310000000001</v>
      </c>
      <c r="KH716">
        <v>28.5576</v>
      </c>
      <c r="KI716">
        <v>473.43</v>
      </c>
      <c r="KJ716">
        <v>22.3127</v>
      </c>
      <c r="KK716">
        <v>100.997</v>
      </c>
      <c r="KL716">
        <v>100.561</v>
      </c>
    </row>
    <row r="717" spans="1:298">
      <c r="A717">
        <v>701</v>
      </c>
      <c r="B717">
        <v>1758832007</v>
      </c>
      <c r="C717">
        <v>18971.90000009537</v>
      </c>
      <c r="D717" t="s">
        <v>1853</v>
      </c>
      <c r="E717" t="s">
        <v>1854</v>
      </c>
      <c r="F717">
        <v>5</v>
      </c>
      <c r="G717" t="s">
        <v>1798</v>
      </c>
      <c r="H717" t="s">
        <v>437</v>
      </c>
      <c r="I717" t="s">
        <v>438</v>
      </c>
      <c r="J717">
        <v>1758831999.214286</v>
      </c>
      <c r="K717">
        <f>(L717)/1000</f>
        <v>0</v>
      </c>
      <c r="L717">
        <f>IF(DQ717, AO717, AI717)</f>
        <v>0</v>
      </c>
      <c r="M717">
        <f>IF(DQ717, AJ717, AH717)</f>
        <v>0</v>
      </c>
      <c r="N717">
        <f>DS717 - IF(AV717&gt;1, M717*DM717*100.0/(AX717), 0)</f>
        <v>0</v>
      </c>
      <c r="O717">
        <f>((U717-K717/2)*N717-M717)/(U717+K717/2)</f>
        <v>0</v>
      </c>
      <c r="P717">
        <f>O717*(DZ717+EA717)/1000.0</f>
        <v>0</v>
      </c>
      <c r="Q717">
        <f>(DS717 - IF(AV717&gt;1, M717*DM717*100.0/(AX717), 0))*(DZ717+EA717)/1000.0</f>
        <v>0</v>
      </c>
      <c r="R717">
        <f>2.0/((1/T717-1/S717)+SIGN(T717)*SQRT((1/T717-1/S717)*(1/T717-1/S717) + 4*DN717/((DN717+1)*(DN717+1))*(2*1/T717*1/S717-1/S717*1/S717)))</f>
        <v>0</v>
      </c>
      <c r="S717">
        <f>IF(LEFT(DO717,1)&lt;&gt;"0",IF(LEFT(DO717,1)="1",3.0,DP717),$D$5+$E$5*(EG717*DZ717/($K$5*1000))+$F$5*(EG717*DZ717/($K$5*1000))*MAX(MIN(DM717,$J$5),$I$5)*MAX(MIN(DM717,$J$5),$I$5)+$G$5*MAX(MIN(DM717,$J$5),$I$5)*(EG717*DZ717/($K$5*1000))+$H$5*(EG717*DZ717/($K$5*1000))*(EG717*DZ717/($K$5*1000)))</f>
        <v>0</v>
      </c>
      <c r="T717">
        <f>K717*(1000-(1000*0.61365*exp(17.502*X717/(240.97+X717))/(DZ717+EA717)+DU717)/2)/(1000*0.61365*exp(17.502*X717/(240.97+X717))/(DZ717+EA717)-DU717)</f>
        <v>0</v>
      </c>
      <c r="U717">
        <f>1/((DN717+1)/(R717/1.6)+1/(S717/1.37)) + DN717/((DN717+1)/(R717/1.6) + DN717/(S717/1.37))</f>
        <v>0</v>
      </c>
      <c r="V717">
        <f>(DI717*DL717)</f>
        <v>0</v>
      </c>
      <c r="W717">
        <f>(EB717+(V717+2*0.95*5.67E-8*(((EB717+$B$7)+273)^4-(EB717+273)^4)-44100*K717)/(1.84*29.3*S717+8*0.95*5.67E-8*(EB717+273)^3))</f>
        <v>0</v>
      </c>
      <c r="X717">
        <f>($C$7*EC717+$D$7*ED717+$E$7*W717)</f>
        <v>0</v>
      </c>
      <c r="Y717">
        <f>0.61365*exp(17.502*X717/(240.97+X717))</f>
        <v>0</v>
      </c>
      <c r="Z717">
        <f>(AA717/AB717*100)</f>
        <v>0</v>
      </c>
      <c r="AA717">
        <f>DU717*(DZ717+EA717)/1000</f>
        <v>0</v>
      </c>
      <c r="AB717">
        <f>0.61365*exp(17.502*EB717/(240.97+EB717))</f>
        <v>0</v>
      </c>
      <c r="AC717">
        <f>(Y717-DU717*(DZ717+EA717)/1000)</f>
        <v>0</v>
      </c>
      <c r="AD717">
        <f>(-K717*44100)</f>
        <v>0</v>
      </c>
      <c r="AE717">
        <f>2*29.3*S717*0.92*(EB717-X717)</f>
        <v>0</v>
      </c>
      <c r="AF717">
        <f>2*0.95*5.67E-8*(((EB717+$B$7)+273)^4-(X717+273)^4)</f>
        <v>0</v>
      </c>
      <c r="AG717">
        <f>V717+AF717+AD717+AE717</f>
        <v>0</v>
      </c>
      <c r="AH717">
        <f>DY717*AV717*(DT717-DS717*(1000-AV717*DV717)/(1000-AV717*DU717))/(100*DM717)</f>
        <v>0</v>
      </c>
      <c r="AI717">
        <f>1000*DY717*AV717*(DU717-DV717)/(100*DM717*(1000-AV717*DU717))</f>
        <v>0</v>
      </c>
      <c r="AJ717">
        <f>(AK717 - AL717 - DZ717*1E3/(8.314*(EB717+273.15)) * AN717/DY717 * AM717) * DY717/(100*DM717) * (1000 - DV717)/1000</f>
        <v>0</v>
      </c>
      <c r="AK717">
        <v>468.3191400712016</v>
      </c>
      <c r="AL717">
        <v>450.7707272727272</v>
      </c>
      <c r="AM717">
        <v>2.685183733211691</v>
      </c>
      <c r="AN717">
        <v>65.06539825400574</v>
      </c>
      <c r="AO717">
        <f>(AQ717 - AP717 + DZ717*1E3/(8.314*(EB717+273.15)) * AS717/DY717 * AR717) * DY717/(100*DM717) * 1000/(1000 - AQ717)</f>
        <v>0</v>
      </c>
      <c r="AP717">
        <v>22.26788646709853</v>
      </c>
      <c r="AQ717">
        <v>23.04675212121212</v>
      </c>
      <c r="AR717">
        <v>-2.754815934443241E-05</v>
      </c>
      <c r="AS717">
        <v>107.8792153216024</v>
      </c>
      <c r="AT717">
        <v>0</v>
      </c>
      <c r="AU717">
        <v>0</v>
      </c>
      <c r="AV717">
        <f>IF(AT717*$H$13&gt;=AX717,1.0,(AX717/(AX717-AT717*$H$13)))</f>
        <v>0</v>
      </c>
      <c r="AW717">
        <f>(AV717-1)*100</f>
        <v>0</v>
      </c>
      <c r="AX717">
        <f>MAX(0,($B$13+$C$13*EG717)/(1+$D$13*EG717)*DZ717/(EB717+273)*$E$13)</f>
        <v>0</v>
      </c>
      <c r="AY717" t="s">
        <v>439</v>
      </c>
      <c r="AZ717" t="s">
        <v>439</v>
      </c>
      <c r="BA717">
        <v>0</v>
      </c>
      <c r="BB717">
        <v>0</v>
      </c>
      <c r="BC717">
        <f>1-BA717/BB717</f>
        <v>0</v>
      </c>
      <c r="BD717">
        <v>0</v>
      </c>
      <c r="BE717" t="s">
        <v>439</v>
      </c>
      <c r="BF717" t="s">
        <v>439</v>
      </c>
      <c r="BG717">
        <v>0</v>
      </c>
      <c r="BH717">
        <v>0</v>
      </c>
      <c r="BI717">
        <f>1-BG717/BH717</f>
        <v>0</v>
      </c>
      <c r="BJ717">
        <v>0.5</v>
      </c>
      <c r="BK717">
        <f>DJ717</f>
        <v>0</v>
      </c>
      <c r="BL717">
        <f>M717</f>
        <v>0</v>
      </c>
      <c r="BM717">
        <f>BI717*BJ717*BK717</f>
        <v>0</v>
      </c>
      <c r="BN717">
        <f>(BL717-BD717)/BK717</f>
        <v>0</v>
      </c>
      <c r="BO717">
        <f>(BB717-BH717)/BH717</f>
        <v>0</v>
      </c>
      <c r="BP717">
        <f>BA717/(BC717+BA717/BH717)</f>
        <v>0</v>
      </c>
      <c r="BQ717" t="s">
        <v>439</v>
      </c>
      <c r="BR717">
        <v>0</v>
      </c>
      <c r="BS717">
        <f>IF(BR717&lt;&gt;0, BR717, BP717)</f>
        <v>0</v>
      </c>
      <c r="BT717">
        <f>1-BS717/BH717</f>
        <v>0</v>
      </c>
      <c r="BU717">
        <f>(BH717-BG717)/(BH717-BS717)</f>
        <v>0</v>
      </c>
      <c r="BV717">
        <f>(BB717-BH717)/(BB717-BS717)</f>
        <v>0</v>
      </c>
      <c r="BW717">
        <f>(BH717-BG717)/(BH717-BA717)</f>
        <v>0</v>
      </c>
      <c r="BX717">
        <f>(BB717-BH717)/(BB717-BA717)</f>
        <v>0</v>
      </c>
      <c r="BY717">
        <f>(BU717*BS717/BG717)</f>
        <v>0</v>
      </c>
      <c r="BZ717">
        <f>(1-BY717)</f>
        <v>0</v>
      </c>
      <c r="DI717">
        <f>$B$11*EH717+$C$11*EI717+$F$11*ET717*(1-EW717)</f>
        <v>0</v>
      </c>
      <c r="DJ717">
        <f>DI717*DK717</f>
        <v>0</v>
      </c>
      <c r="DK717">
        <f>($B$11*$D$9+$C$11*$D$9+$F$11*((FG717+EY717)/MAX(FG717+EY717+FH717, 0.1)*$I$9+FH717/MAX(FG717+EY717+FH717, 0.1)*$J$9))/($B$11+$C$11+$F$11)</f>
        <v>0</v>
      </c>
      <c r="DL717">
        <f>($B$11*$K$9+$C$11*$K$9+$F$11*((FG717+EY717)/MAX(FG717+EY717+FH717, 0.1)*$P$9+FH717/MAX(FG717+EY717+FH717, 0.1)*$Q$9))/($B$11+$C$11+$F$11)</f>
        <v>0</v>
      </c>
      <c r="DM717">
        <v>1.65</v>
      </c>
      <c r="DN717">
        <v>0.5</v>
      </c>
      <c r="DO717" t="s">
        <v>440</v>
      </c>
      <c r="DP717">
        <v>2</v>
      </c>
      <c r="DQ717" t="b">
        <v>1</v>
      </c>
      <c r="DR717">
        <v>1758831999.214286</v>
      </c>
      <c r="DS717">
        <v>424.5215714285714</v>
      </c>
      <c r="DT717">
        <v>443.5018928571429</v>
      </c>
      <c r="DU717">
        <v>23.04914642857144</v>
      </c>
      <c r="DV717">
        <v>22.267275</v>
      </c>
      <c r="DW717">
        <v>424.8718571428572</v>
      </c>
      <c r="DX717">
        <v>22.92905357142857</v>
      </c>
      <c r="DY717">
        <v>500.0043214285714</v>
      </c>
      <c r="DZ717">
        <v>90.87029642857144</v>
      </c>
      <c r="EA717">
        <v>0.02858452857142857</v>
      </c>
      <c r="EB717">
        <v>29.7965</v>
      </c>
      <c r="EC717">
        <v>30.00239285714286</v>
      </c>
      <c r="ED717">
        <v>999.9000000000002</v>
      </c>
      <c r="EE717">
        <v>0</v>
      </c>
      <c r="EF717">
        <v>0</v>
      </c>
      <c r="EG717">
        <v>10005.77392857143</v>
      </c>
      <c r="EH717">
        <v>0</v>
      </c>
      <c r="EI717">
        <v>11.86878214285714</v>
      </c>
      <c r="EJ717">
        <v>-18.98037857142857</v>
      </c>
      <c r="EK717">
        <v>434.5373214285714</v>
      </c>
      <c r="EL717">
        <v>453.6024285714286</v>
      </c>
      <c r="EM717">
        <v>0.7818624999999999</v>
      </c>
      <c r="EN717">
        <v>443.5018928571429</v>
      </c>
      <c r="EO717">
        <v>22.267275</v>
      </c>
      <c r="EP717">
        <v>2.094482142857143</v>
      </c>
      <c r="EQ717">
        <v>2.023435</v>
      </c>
      <c r="ER717">
        <v>18.177275</v>
      </c>
      <c r="ES717">
        <v>17.62891071428571</v>
      </c>
      <c r="ET717">
        <v>2000.024285714286</v>
      </c>
      <c r="EU717">
        <v>0.9800057499999998</v>
      </c>
      <c r="EV717">
        <v>0.01999377857142857</v>
      </c>
      <c r="EW717">
        <v>0</v>
      </c>
      <c r="EX717">
        <v>171.6703571428572</v>
      </c>
      <c r="EY717">
        <v>5.00097</v>
      </c>
      <c r="EZ717">
        <v>3541.771785714285</v>
      </c>
      <c r="FA717">
        <v>16707.81785714285</v>
      </c>
      <c r="FB717">
        <v>40.25442857142857</v>
      </c>
      <c r="FC717">
        <v>40.625</v>
      </c>
      <c r="FD717">
        <v>40.20499999999999</v>
      </c>
      <c r="FE717">
        <v>40.25</v>
      </c>
      <c r="FF717">
        <v>40.875</v>
      </c>
      <c r="FG717">
        <v>1955.134285714286</v>
      </c>
      <c r="FH717">
        <v>39.89000000000001</v>
      </c>
      <c r="FI717">
        <v>0</v>
      </c>
      <c r="FJ717">
        <v>1758832008.6</v>
      </c>
      <c r="FK717">
        <v>0</v>
      </c>
      <c r="FL717">
        <v>171.7063461538461</v>
      </c>
      <c r="FM717">
        <v>3.584239318405394</v>
      </c>
      <c r="FN717">
        <v>74.17606836496105</v>
      </c>
      <c r="FO717">
        <v>3542.258846153846</v>
      </c>
      <c r="FP717">
        <v>15</v>
      </c>
      <c r="FQ717">
        <v>0</v>
      </c>
      <c r="FR717" t="s">
        <v>441</v>
      </c>
      <c r="FS717">
        <v>1747247426.5</v>
      </c>
      <c r="FT717">
        <v>1747247420.5</v>
      </c>
      <c r="FU717">
        <v>0</v>
      </c>
      <c r="FV717">
        <v>1.027</v>
      </c>
      <c r="FW717">
        <v>0.031</v>
      </c>
      <c r="FX717">
        <v>0.02</v>
      </c>
      <c r="FY717">
        <v>0.05</v>
      </c>
      <c r="FZ717">
        <v>420</v>
      </c>
      <c r="GA717">
        <v>16</v>
      </c>
      <c r="GB717">
        <v>0.01</v>
      </c>
      <c r="GC717">
        <v>0.1</v>
      </c>
      <c r="GD717">
        <v>-15.7398755</v>
      </c>
      <c r="GE717">
        <v>-77.17548112570357</v>
      </c>
      <c r="GF717">
        <v>7.543760210733089</v>
      </c>
      <c r="GG717">
        <v>0</v>
      </c>
      <c r="GH717">
        <v>171.5063235294118</v>
      </c>
      <c r="GI717">
        <v>4.135905265231802</v>
      </c>
      <c r="GJ717">
        <v>0.4659730944383862</v>
      </c>
      <c r="GK717">
        <v>-1</v>
      </c>
      <c r="GL717">
        <v>0.78217105</v>
      </c>
      <c r="GM717">
        <v>-0.007924052532835143</v>
      </c>
      <c r="GN717">
        <v>0.001467078166799581</v>
      </c>
      <c r="GO717">
        <v>1</v>
      </c>
      <c r="GP717">
        <v>1</v>
      </c>
      <c r="GQ717">
        <v>2</v>
      </c>
      <c r="GR717" t="s">
        <v>442</v>
      </c>
      <c r="GS717">
        <v>3.13612</v>
      </c>
      <c r="GT717">
        <v>2.6886</v>
      </c>
      <c r="GU717">
        <v>0.09818880000000001</v>
      </c>
      <c r="GV717">
        <v>0.101478</v>
      </c>
      <c r="GW717">
        <v>0.103903</v>
      </c>
      <c r="GX717">
        <v>0.100144</v>
      </c>
      <c r="GY717">
        <v>28671.1</v>
      </c>
      <c r="GZ717">
        <v>28620.2</v>
      </c>
      <c r="HA717">
        <v>29552.7</v>
      </c>
      <c r="HB717">
        <v>29434.5</v>
      </c>
      <c r="HC717">
        <v>34984.3</v>
      </c>
      <c r="HD717">
        <v>35082.9</v>
      </c>
      <c r="HE717">
        <v>41582.7</v>
      </c>
      <c r="HF717">
        <v>41820.3</v>
      </c>
      <c r="HG717">
        <v>1.9279</v>
      </c>
      <c r="HH717">
        <v>1.89042</v>
      </c>
      <c r="HI717">
        <v>0.101388</v>
      </c>
      <c r="HJ717">
        <v>0</v>
      </c>
      <c r="HK717">
        <v>28.3402</v>
      </c>
      <c r="HL717">
        <v>999.9</v>
      </c>
      <c r="HM717">
        <v>54.4</v>
      </c>
      <c r="HN717">
        <v>31</v>
      </c>
      <c r="HO717">
        <v>27.0093</v>
      </c>
      <c r="HP717">
        <v>62.0862</v>
      </c>
      <c r="HQ717">
        <v>25.5449</v>
      </c>
      <c r="HR717">
        <v>1</v>
      </c>
      <c r="HS717">
        <v>0.0590955</v>
      </c>
      <c r="HT717">
        <v>-0.542835</v>
      </c>
      <c r="HU717">
        <v>20.3406</v>
      </c>
      <c r="HV717">
        <v>5.21684</v>
      </c>
      <c r="HW717">
        <v>12.0144</v>
      </c>
      <c r="HX717">
        <v>4.98895</v>
      </c>
      <c r="HY717">
        <v>3.288</v>
      </c>
      <c r="HZ717">
        <v>9999</v>
      </c>
      <c r="IA717">
        <v>9999</v>
      </c>
      <c r="IB717">
        <v>9999</v>
      </c>
      <c r="IC717">
        <v>8.6</v>
      </c>
      <c r="ID717">
        <v>1.86758</v>
      </c>
      <c r="IE717">
        <v>1.86672</v>
      </c>
      <c r="IF717">
        <v>1.86601</v>
      </c>
      <c r="IG717">
        <v>1.866</v>
      </c>
      <c r="IH717">
        <v>1.86783</v>
      </c>
      <c r="II717">
        <v>1.87027</v>
      </c>
      <c r="IJ717">
        <v>1.86893</v>
      </c>
      <c r="IK717">
        <v>1.87042</v>
      </c>
      <c r="IL717">
        <v>0</v>
      </c>
      <c r="IM717">
        <v>0</v>
      </c>
      <c r="IN717">
        <v>0</v>
      </c>
      <c r="IO717">
        <v>0</v>
      </c>
      <c r="IP717" t="s">
        <v>443</v>
      </c>
      <c r="IQ717" t="s">
        <v>444</v>
      </c>
      <c r="IR717" t="s">
        <v>445</v>
      </c>
      <c r="IS717" t="s">
        <v>445</v>
      </c>
      <c r="IT717" t="s">
        <v>445</v>
      </c>
      <c r="IU717" t="s">
        <v>445</v>
      </c>
      <c r="IV717">
        <v>0</v>
      </c>
      <c r="IW717">
        <v>100</v>
      </c>
      <c r="IX717">
        <v>100</v>
      </c>
      <c r="IY717">
        <v>-0.363</v>
      </c>
      <c r="IZ717">
        <v>0.12</v>
      </c>
      <c r="JA717">
        <v>-0.08430758455233166</v>
      </c>
      <c r="JB717">
        <v>-0.0005046786976645747</v>
      </c>
      <c r="JC717">
        <v>-2.788243218172637E-07</v>
      </c>
      <c r="JD717">
        <v>-1.458253586176284E-11</v>
      </c>
      <c r="JE717">
        <v>-0.06436460862781151</v>
      </c>
      <c r="JF717">
        <v>-0.004978686969522418</v>
      </c>
      <c r="JG717">
        <v>0.0008967905392753483</v>
      </c>
      <c r="JH717">
        <v>-1.433903952826167E-05</v>
      </c>
      <c r="JI717">
        <v>4</v>
      </c>
      <c r="JJ717">
        <v>2332</v>
      </c>
      <c r="JK717">
        <v>1</v>
      </c>
      <c r="JL717">
        <v>26</v>
      </c>
      <c r="JM717">
        <v>193076.3</v>
      </c>
      <c r="JN717">
        <v>193076.4</v>
      </c>
      <c r="JO717">
        <v>1.15601</v>
      </c>
      <c r="JP717">
        <v>2.28394</v>
      </c>
      <c r="JQ717">
        <v>1.39771</v>
      </c>
      <c r="JR717">
        <v>2.35107</v>
      </c>
      <c r="JS717">
        <v>1.49536</v>
      </c>
      <c r="JT717">
        <v>2.69531</v>
      </c>
      <c r="JU717">
        <v>36.4814</v>
      </c>
      <c r="JV717">
        <v>24.0612</v>
      </c>
      <c r="JW717">
        <v>18</v>
      </c>
      <c r="JX717">
        <v>490.081</v>
      </c>
      <c r="JY717">
        <v>456.52</v>
      </c>
      <c r="JZ717">
        <v>28.5471</v>
      </c>
      <c r="KA717">
        <v>28.3613</v>
      </c>
      <c r="KB717">
        <v>29.9999</v>
      </c>
      <c r="KC717">
        <v>28.2637</v>
      </c>
      <c r="KD717">
        <v>28.199</v>
      </c>
      <c r="KE717">
        <v>23.1806</v>
      </c>
      <c r="KF717">
        <v>25.5637</v>
      </c>
      <c r="KG717">
        <v>93.95310000000001</v>
      </c>
      <c r="KH717">
        <v>28.5558</v>
      </c>
      <c r="KI717">
        <v>493.466</v>
      </c>
      <c r="KJ717">
        <v>22.3128</v>
      </c>
      <c r="KK717">
        <v>100.997</v>
      </c>
      <c r="KL717">
        <v>100.561</v>
      </c>
    </row>
    <row r="718" spans="1:298">
      <c r="A718">
        <v>702</v>
      </c>
      <c r="B718">
        <v>1758832012</v>
      </c>
      <c r="C718">
        <v>18976.90000009537</v>
      </c>
      <c r="D718" t="s">
        <v>1855</v>
      </c>
      <c r="E718" t="s">
        <v>1856</v>
      </c>
      <c r="F718">
        <v>5</v>
      </c>
      <c r="G718" t="s">
        <v>1798</v>
      </c>
      <c r="H718" t="s">
        <v>437</v>
      </c>
      <c r="I718" t="s">
        <v>438</v>
      </c>
      <c r="J718">
        <v>1758832004.5</v>
      </c>
      <c r="K718">
        <f>(L718)/1000</f>
        <v>0</v>
      </c>
      <c r="L718">
        <f>IF(DQ718, AO718, AI718)</f>
        <v>0</v>
      </c>
      <c r="M718">
        <f>IF(DQ718, AJ718, AH718)</f>
        <v>0</v>
      </c>
      <c r="N718">
        <f>DS718 - IF(AV718&gt;1, M718*DM718*100.0/(AX718), 0)</f>
        <v>0</v>
      </c>
      <c r="O718">
        <f>((U718-K718/2)*N718-M718)/(U718+K718/2)</f>
        <v>0</v>
      </c>
      <c r="P718">
        <f>O718*(DZ718+EA718)/1000.0</f>
        <v>0</v>
      </c>
      <c r="Q718">
        <f>(DS718 - IF(AV718&gt;1, M718*DM718*100.0/(AX718), 0))*(DZ718+EA718)/1000.0</f>
        <v>0</v>
      </c>
      <c r="R718">
        <f>2.0/((1/T718-1/S718)+SIGN(T718)*SQRT((1/T718-1/S718)*(1/T718-1/S718) + 4*DN718/((DN718+1)*(DN718+1))*(2*1/T718*1/S718-1/S718*1/S718)))</f>
        <v>0</v>
      </c>
      <c r="S718">
        <f>IF(LEFT(DO718,1)&lt;&gt;"0",IF(LEFT(DO718,1)="1",3.0,DP718),$D$5+$E$5*(EG718*DZ718/($K$5*1000))+$F$5*(EG718*DZ718/($K$5*1000))*MAX(MIN(DM718,$J$5),$I$5)*MAX(MIN(DM718,$J$5),$I$5)+$G$5*MAX(MIN(DM718,$J$5),$I$5)*(EG718*DZ718/($K$5*1000))+$H$5*(EG718*DZ718/($K$5*1000))*(EG718*DZ718/($K$5*1000)))</f>
        <v>0</v>
      </c>
      <c r="T718">
        <f>K718*(1000-(1000*0.61365*exp(17.502*X718/(240.97+X718))/(DZ718+EA718)+DU718)/2)/(1000*0.61365*exp(17.502*X718/(240.97+X718))/(DZ718+EA718)-DU718)</f>
        <v>0</v>
      </c>
      <c r="U718">
        <f>1/((DN718+1)/(R718/1.6)+1/(S718/1.37)) + DN718/((DN718+1)/(R718/1.6) + DN718/(S718/1.37))</f>
        <v>0</v>
      </c>
      <c r="V718">
        <f>(DI718*DL718)</f>
        <v>0</v>
      </c>
      <c r="W718">
        <f>(EB718+(V718+2*0.95*5.67E-8*(((EB718+$B$7)+273)^4-(EB718+273)^4)-44100*K718)/(1.84*29.3*S718+8*0.95*5.67E-8*(EB718+273)^3))</f>
        <v>0</v>
      </c>
      <c r="X718">
        <f>($C$7*EC718+$D$7*ED718+$E$7*W718)</f>
        <v>0</v>
      </c>
      <c r="Y718">
        <f>0.61365*exp(17.502*X718/(240.97+X718))</f>
        <v>0</v>
      </c>
      <c r="Z718">
        <f>(AA718/AB718*100)</f>
        <v>0</v>
      </c>
      <c r="AA718">
        <f>DU718*(DZ718+EA718)/1000</f>
        <v>0</v>
      </c>
      <c r="AB718">
        <f>0.61365*exp(17.502*EB718/(240.97+EB718))</f>
        <v>0</v>
      </c>
      <c r="AC718">
        <f>(Y718-DU718*(DZ718+EA718)/1000)</f>
        <v>0</v>
      </c>
      <c r="AD718">
        <f>(-K718*44100)</f>
        <v>0</v>
      </c>
      <c r="AE718">
        <f>2*29.3*S718*0.92*(EB718-X718)</f>
        <v>0</v>
      </c>
      <c r="AF718">
        <f>2*0.95*5.67E-8*(((EB718+$B$7)+273)^4-(X718+273)^4)</f>
        <v>0</v>
      </c>
      <c r="AG718">
        <f>V718+AF718+AD718+AE718</f>
        <v>0</v>
      </c>
      <c r="AH718">
        <f>DY718*AV718*(DT718-DS718*(1000-AV718*DV718)/(1000-AV718*DU718))/(100*DM718)</f>
        <v>0</v>
      </c>
      <c r="AI718">
        <f>1000*DY718*AV718*(DU718-DV718)/(100*DM718*(1000-AV718*DU718))</f>
        <v>0</v>
      </c>
      <c r="AJ718">
        <f>(AK718 - AL718 - DZ718*1E3/(8.314*(EB718+273.15)) * AN718/DY718 * AM718) * DY718/(100*DM718) * (1000 - DV718)/1000</f>
        <v>0</v>
      </c>
      <c r="AK718">
        <v>485.1474733124534</v>
      </c>
      <c r="AL718">
        <v>465.6838727272728</v>
      </c>
      <c r="AM718">
        <v>3.018875025011706</v>
      </c>
      <c r="AN718">
        <v>65.06539825400574</v>
      </c>
      <c r="AO718">
        <f>(AQ718 - AP718 + DZ718*1E3/(8.314*(EB718+273.15)) * AS718/DY718 * AR718) * DY718/(100*DM718) * 1000/(1000 - AQ718)</f>
        <v>0</v>
      </c>
      <c r="AP718">
        <v>22.26784478418452</v>
      </c>
      <c r="AQ718">
        <v>23.04396484848485</v>
      </c>
      <c r="AR718">
        <v>-2.726947714649355E-05</v>
      </c>
      <c r="AS718">
        <v>107.8792153216024</v>
      </c>
      <c r="AT718">
        <v>0</v>
      </c>
      <c r="AU718">
        <v>0</v>
      </c>
      <c r="AV718">
        <f>IF(AT718*$H$13&gt;=AX718,1.0,(AX718/(AX718-AT718*$H$13)))</f>
        <v>0</v>
      </c>
      <c r="AW718">
        <f>(AV718-1)*100</f>
        <v>0</v>
      </c>
      <c r="AX718">
        <f>MAX(0,($B$13+$C$13*EG718)/(1+$D$13*EG718)*DZ718/(EB718+273)*$E$13)</f>
        <v>0</v>
      </c>
      <c r="AY718" t="s">
        <v>439</v>
      </c>
      <c r="AZ718" t="s">
        <v>439</v>
      </c>
      <c r="BA718">
        <v>0</v>
      </c>
      <c r="BB718">
        <v>0</v>
      </c>
      <c r="BC718">
        <f>1-BA718/BB718</f>
        <v>0</v>
      </c>
      <c r="BD718">
        <v>0</v>
      </c>
      <c r="BE718" t="s">
        <v>439</v>
      </c>
      <c r="BF718" t="s">
        <v>439</v>
      </c>
      <c r="BG718">
        <v>0</v>
      </c>
      <c r="BH718">
        <v>0</v>
      </c>
      <c r="BI718">
        <f>1-BG718/BH718</f>
        <v>0</v>
      </c>
      <c r="BJ718">
        <v>0.5</v>
      </c>
      <c r="BK718">
        <f>DJ718</f>
        <v>0</v>
      </c>
      <c r="BL718">
        <f>M718</f>
        <v>0</v>
      </c>
      <c r="BM718">
        <f>BI718*BJ718*BK718</f>
        <v>0</v>
      </c>
      <c r="BN718">
        <f>(BL718-BD718)/BK718</f>
        <v>0</v>
      </c>
      <c r="BO718">
        <f>(BB718-BH718)/BH718</f>
        <v>0</v>
      </c>
      <c r="BP718">
        <f>BA718/(BC718+BA718/BH718)</f>
        <v>0</v>
      </c>
      <c r="BQ718" t="s">
        <v>439</v>
      </c>
      <c r="BR718">
        <v>0</v>
      </c>
      <c r="BS718">
        <f>IF(BR718&lt;&gt;0, BR718, BP718)</f>
        <v>0</v>
      </c>
      <c r="BT718">
        <f>1-BS718/BH718</f>
        <v>0</v>
      </c>
      <c r="BU718">
        <f>(BH718-BG718)/(BH718-BS718)</f>
        <v>0</v>
      </c>
      <c r="BV718">
        <f>(BB718-BH718)/(BB718-BS718)</f>
        <v>0</v>
      </c>
      <c r="BW718">
        <f>(BH718-BG718)/(BH718-BA718)</f>
        <v>0</v>
      </c>
      <c r="BX718">
        <f>(BB718-BH718)/(BB718-BA718)</f>
        <v>0</v>
      </c>
      <c r="BY718">
        <f>(BU718*BS718/BG718)</f>
        <v>0</v>
      </c>
      <c r="BZ718">
        <f>(1-BY718)</f>
        <v>0</v>
      </c>
      <c r="DI718">
        <f>$B$11*EH718+$C$11*EI718+$F$11*ET718*(1-EW718)</f>
        <v>0</v>
      </c>
      <c r="DJ718">
        <f>DI718*DK718</f>
        <v>0</v>
      </c>
      <c r="DK718">
        <f>($B$11*$D$9+$C$11*$D$9+$F$11*((FG718+EY718)/MAX(FG718+EY718+FH718, 0.1)*$I$9+FH718/MAX(FG718+EY718+FH718, 0.1)*$J$9))/($B$11+$C$11+$F$11)</f>
        <v>0</v>
      </c>
      <c r="DL718">
        <f>($B$11*$K$9+$C$11*$K$9+$F$11*((FG718+EY718)/MAX(FG718+EY718+FH718, 0.1)*$P$9+FH718/MAX(FG718+EY718+FH718, 0.1)*$Q$9))/($B$11+$C$11+$F$11)</f>
        <v>0</v>
      </c>
      <c r="DM718">
        <v>1.65</v>
      </c>
      <c r="DN718">
        <v>0.5</v>
      </c>
      <c r="DO718" t="s">
        <v>440</v>
      </c>
      <c r="DP718">
        <v>2</v>
      </c>
      <c r="DQ718" t="b">
        <v>1</v>
      </c>
      <c r="DR718">
        <v>1758832004.5</v>
      </c>
      <c r="DS718">
        <v>435.8170370370371</v>
      </c>
      <c r="DT718">
        <v>460.111148148148</v>
      </c>
      <c r="DU718">
        <v>23.04787777777778</v>
      </c>
      <c r="DV718">
        <v>22.26747037037037</v>
      </c>
      <c r="DW718">
        <v>436.1758888888889</v>
      </c>
      <c r="DX718">
        <v>22.9278037037037</v>
      </c>
      <c r="DY718">
        <v>500.0133333333333</v>
      </c>
      <c r="DZ718">
        <v>90.87017407407409</v>
      </c>
      <c r="EA718">
        <v>0.02844692962962963</v>
      </c>
      <c r="EB718">
        <v>29.79530740740741</v>
      </c>
      <c r="EC718">
        <v>29.99799629629629</v>
      </c>
      <c r="ED718">
        <v>999.9000000000001</v>
      </c>
      <c r="EE718">
        <v>0</v>
      </c>
      <c r="EF718">
        <v>0</v>
      </c>
      <c r="EG718">
        <v>10011.84888888889</v>
      </c>
      <c r="EH718">
        <v>0</v>
      </c>
      <c r="EI718">
        <v>11.6611037037037</v>
      </c>
      <c r="EJ718">
        <v>-24.29411111111111</v>
      </c>
      <c r="EK718">
        <v>446.0986296296297</v>
      </c>
      <c r="EL718">
        <v>470.5899629629629</v>
      </c>
      <c r="EM718">
        <v>0.7804058518518516</v>
      </c>
      <c r="EN718">
        <v>460.111148148148</v>
      </c>
      <c r="EO718">
        <v>22.26747037037037</v>
      </c>
      <c r="EP718">
        <v>2.094364814814815</v>
      </c>
      <c r="EQ718">
        <v>2.023449259259259</v>
      </c>
      <c r="ER718">
        <v>18.17638148148148</v>
      </c>
      <c r="ES718">
        <v>17.62902592592593</v>
      </c>
      <c r="ET718">
        <v>2000.041851851852</v>
      </c>
      <c r="EU718">
        <v>0.9800058888888886</v>
      </c>
      <c r="EV718">
        <v>0.01999364074074074</v>
      </c>
      <c r="EW718">
        <v>0</v>
      </c>
      <c r="EX718">
        <v>172.0340740740741</v>
      </c>
      <c r="EY718">
        <v>5.00097</v>
      </c>
      <c r="EZ718">
        <v>3548.487777777778</v>
      </c>
      <c r="FA718">
        <v>16707.96666666667</v>
      </c>
      <c r="FB718">
        <v>40.25</v>
      </c>
      <c r="FC718">
        <v>40.625</v>
      </c>
      <c r="FD718">
        <v>40.19866666666666</v>
      </c>
      <c r="FE718">
        <v>40.25</v>
      </c>
      <c r="FF718">
        <v>40.875</v>
      </c>
      <c r="FG718">
        <v>1955.151851851852</v>
      </c>
      <c r="FH718">
        <v>39.89000000000001</v>
      </c>
      <c r="FI718">
        <v>0</v>
      </c>
      <c r="FJ718">
        <v>1758832013.4</v>
      </c>
      <c r="FK718">
        <v>0</v>
      </c>
      <c r="FL718">
        <v>172.0097692307692</v>
      </c>
      <c r="FM718">
        <v>2.962051287965965</v>
      </c>
      <c r="FN718">
        <v>78.2550427383979</v>
      </c>
      <c r="FO718">
        <v>3548.381538461539</v>
      </c>
      <c r="FP718">
        <v>15</v>
      </c>
      <c r="FQ718">
        <v>0</v>
      </c>
      <c r="FR718" t="s">
        <v>441</v>
      </c>
      <c r="FS718">
        <v>1747247426.5</v>
      </c>
      <c r="FT718">
        <v>1747247420.5</v>
      </c>
      <c r="FU718">
        <v>0</v>
      </c>
      <c r="FV718">
        <v>1.027</v>
      </c>
      <c r="FW718">
        <v>0.031</v>
      </c>
      <c r="FX718">
        <v>0.02</v>
      </c>
      <c r="FY718">
        <v>0.05</v>
      </c>
      <c r="FZ718">
        <v>420</v>
      </c>
      <c r="GA718">
        <v>16</v>
      </c>
      <c r="GB718">
        <v>0.01</v>
      </c>
      <c r="GC718">
        <v>0.1</v>
      </c>
      <c r="GD718">
        <v>-20.25487634146342</v>
      </c>
      <c r="GE718">
        <v>-63.87352348432054</v>
      </c>
      <c r="GF718">
        <v>6.551429404626047</v>
      </c>
      <c r="GG718">
        <v>0</v>
      </c>
      <c r="GH718">
        <v>171.8039705882353</v>
      </c>
      <c r="GI718">
        <v>3.857983193903426</v>
      </c>
      <c r="GJ718">
        <v>0.4366180512351271</v>
      </c>
      <c r="GK718">
        <v>-1</v>
      </c>
      <c r="GL718">
        <v>0.7811794146341464</v>
      </c>
      <c r="GM718">
        <v>-0.01720986062717987</v>
      </c>
      <c r="GN718">
        <v>0.002193088689225823</v>
      </c>
      <c r="GO718">
        <v>1</v>
      </c>
      <c r="GP718">
        <v>1</v>
      </c>
      <c r="GQ718">
        <v>2</v>
      </c>
      <c r="GR718" t="s">
        <v>442</v>
      </c>
      <c r="GS718">
        <v>3.13619</v>
      </c>
      <c r="GT718">
        <v>2.68874</v>
      </c>
      <c r="GU718">
        <v>0.100632</v>
      </c>
      <c r="GV718">
        <v>0.10414</v>
      </c>
      <c r="GW718">
        <v>0.103892</v>
      </c>
      <c r="GX718">
        <v>0.100148</v>
      </c>
      <c r="GY718">
        <v>28593.2</v>
      </c>
      <c r="GZ718">
        <v>28535.7</v>
      </c>
      <c r="HA718">
        <v>29552.4</v>
      </c>
      <c r="HB718">
        <v>29434.8</v>
      </c>
      <c r="HC718">
        <v>34984.1</v>
      </c>
      <c r="HD718">
        <v>35083</v>
      </c>
      <c r="HE718">
        <v>41582</v>
      </c>
      <c r="HF718">
        <v>41820.5</v>
      </c>
      <c r="HG718">
        <v>1.92775</v>
      </c>
      <c r="HH718">
        <v>1.89085</v>
      </c>
      <c r="HI718">
        <v>0.100825</v>
      </c>
      <c r="HJ718">
        <v>0</v>
      </c>
      <c r="HK718">
        <v>28.3465</v>
      </c>
      <c r="HL718">
        <v>999.9</v>
      </c>
      <c r="HM718">
        <v>54.4</v>
      </c>
      <c r="HN718">
        <v>31.1</v>
      </c>
      <c r="HO718">
        <v>27.1618</v>
      </c>
      <c r="HP718">
        <v>61.8262</v>
      </c>
      <c r="HQ718">
        <v>25.5128</v>
      </c>
      <c r="HR718">
        <v>1</v>
      </c>
      <c r="HS718">
        <v>0.0588084</v>
      </c>
      <c r="HT718">
        <v>-0.672544</v>
      </c>
      <c r="HU718">
        <v>20.3402</v>
      </c>
      <c r="HV718">
        <v>5.21684</v>
      </c>
      <c r="HW718">
        <v>12.0141</v>
      </c>
      <c r="HX718">
        <v>4.98865</v>
      </c>
      <c r="HY718">
        <v>3.28813</v>
      </c>
      <c r="HZ718">
        <v>9999</v>
      </c>
      <c r="IA718">
        <v>9999</v>
      </c>
      <c r="IB718">
        <v>9999</v>
      </c>
      <c r="IC718">
        <v>8.6</v>
      </c>
      <c r="ID718">
        <v>1.86758</v>
      </c>
      <c r="IE718">
        <v>1.86671</v>
      </c>
      <c r="IF718">
        <v>1.86602</v>
      </c>
      <c r="IG718">
        <v>1.866</v>
      </c>
      <c r="IH718">
        <v>1.86783</v>
      </c>
      <c r="II718">
        <v>1.87027</v>
      </c>
      <c r="IJ718">
        <v>1.86894</v>
      </c>
      <c r="IK718">
        <v>1.87042</v>
      </c>
      <c r="IL718">
        <v>0</v>
      </c>
      <c r="IM718">
        <v>0</v>
      </c>
      <c r="IN718">
        <v>0</v>
      </c>
      <c r="IO718">
        <v>0</v>
      </c>
      <c r="IP718" t="s">
        <v>443</v>
      </c>
      <c r="IQ718" t="s">
        <v>444</v>
      </c>
      <c r="IR718" t="s">
        <v>445</v>
      </c>
      <c r="IS718" t="s">
        <v>445</v>
      </c>
      <c r="IT718" t="s">
        <v>445</v>
      </c>
      <c r="IU718" t="s">
        <v>445</v>
      </c>
      <c r="IV718">
        <v>0</v>
      </c>
      <c r="IW718">
        <v>100</v>
      </c>
      <c r="IX718">
        <v>100</v>
      </c>
      <c r="IY718">
        <v>-0.374</v>
      </c>
      <c r="IZ718">
        <v>0.1201</v>
      </c>
      <c r="JA718">
        <v>-0.08430758455233166</v>
      </c>
      <c r="JB718">
        <v>-0.0005046786976645747</v>
      </c>
      <c r="JC718">
        <v>-2.788243218172637E-07</v>
      </c>
      <c r="JD718">
        <v>-1.458253586176284E-11</v>
      </c>
      <c r="JE718">
        <v>-0.06436460862781151</v>
      </c>
      <c r="JF718">
        <v>-0.004978686969522418</v>
      </c>
      <c r="JG718">
        <v>0.0008967905392753483</v>
      </c>
      <c r="JH718">
        <v>-1.433903952826167E-05</v>
      </c>
      <c r="JI718">
        <v>4</v>
      </c>
      <c r="JJ718">
        <v>2332</v>
      </c>
      <c r="JK718">
        <v>1</v>
      </c>
      <c r="JL718">
        <v>26</v>
      </c>
      <c r="JM718">
        <v>193076.4</v>
      </c>
      <c r="JN718">
        <v>193076.5</v>
      </c>
      <c r="JO718">
        <v>1.18896</v>
      </c>
      <c r="JP718">
        <v>2.28271</v>
      </c>
      <c r="JQ718">
        <v>1.39648</v>
      </c>
      <c r="JR718">
        <v>2.35352</v>
      </c>
      <c r="JS718">
        <v>1.49536</v>
      </c>
      <c r="JT718">
        <v>2.59155</v>
      </c>
      <c r="JU718">
        <v>36.4814</v>
      </c>
      <c r="JV718">
        <v>24.0612</v>
      </c>
      <c r="JW718">
        <v>18</v>
      </c>
      <c r="JX718">
        <v>489.966</v>
      </c>
      <c r="JY718">
        <v>456.773</v>
      </c>
      <c r="JZ718">
        <v>28.5352</v>
      </c>
      <c r="KA718">
        <v>28.3588</v>
      </c>
      <c r="KB718">
        <v>29.9999</v>
      </c>
      <c r="KC718">
        <v>28.2612</v>
      </c>
      <c r="KD718">
        <v>28.1971</v>
      </c>
      <c r="KE718">
        <v>23.8649</v>
      </c>
      <c r="KF718">
        <v>25.5637</v>
      </c>
      <c r="KG718">
        <v>93.95310000000001</v>
      </c>
      <c r="KH718">
        <v>28.5485</v>
      </c>
      <c r="KI718">
        <v>506.893</v>
      </c>
      <c r="KJ718">
        <v>22.3129</v>
      </c>
      <c r="KK718">
        <v>100.996</v>
      </c>
      <c r="KL718">
        <v>100.562</v>
      </c>
    </row>
    <row r="719" spans="1:298">
      <c r="A719">
        <v>703</v>
      </c>
      <c r="B719">
        <v>1758832017</v>
      </c>
      <c r="C719">
        <v>18981.90000009537</v>
      </c>
      <c r="D719" t="s">
        <v>1857</v>
      </c>
      <c r="E719" t="s">
        <v>1858</v>
      </c>
      <c r="F719">
        <v>5</v>
      </c>
      <c r="G719" t="s">
        <v>1798</v>
      </c>
      <c r="H719" t="s">
        <v>437</v>
      </c>
      <c r="I719" t="s">
        <v>438</v>
      </c>
      <c r="J719">
        <v>1758832009.214286</v>
      </c>
      <c r="K719">
        <f>(L719)/1000</f>
        <v>0</v>
      </c>
      <c r="L719">
        <f>IF(DQ719, AO719, AI719)</f>
        <v>0</v>
      </c>
      <c r="M719">
        <f>IF(DQ719, AJ719, AH719)</f>
        <v>0</v>
      </c>
      <c r="N719">
        <f>DS719 - IF(AV719&gt;1, M719*DM719*100.0/(AX719), 0)</f>
        <v>0</v>
      </c>
      <c r="O719">
        <f>((U719-K719/2)*N719-M719)/(U719+K719/2)</f>
        <v>0</v>
      </c>
      <c r="P719">
        <f>O719*(DZ719+EA719)/1000.0</f>
        <v>0</v>
      </c>
      <c r="Q719">
        <f>(DS719 - IF(AV719&gt;1, M719*DM719*100.0/(AX719), 0))*(DZ719+EA719)/1000.0</f>
        <v>0</v>
      </c>
      <c r="R719">
        <f>2.0/((1/T719-1/S719)+SIGN(T719)*SQRT((1/T719-1/S719)*(1/T719-1/S719) + 4*DN719/((DN719+1)*(DN719+1))*(2*1/T719*1/S719-1/S719*1/S719)))</f>
        <v>0</v>
      </c>
      <c r="S719">
        <f>IF(LEFT(DO719,1)&lt;&gt;"0",IF(LEFT(DO719,1)="1",3.0,DP719),$D$5+$E$5*(EG719*DZ719/($K$5*1000))+$F$5*(EG719*DZ719/($K$5*1000))*MAX(MIN(DM719,$J$5),$I$5)*MAX(MIN(DM719,$J$5),$I$5)+$G$5*MAX(MIN(DM719,$J$5),$I$5)*(EG719*DZ719/($K$5*1000))+$H$5*(EG719*DZ719/($K$5*1000))*(EG719*DZ719/($K$5*1000)))</f>
        <v>0</v>
      </c>
      <c r="T719">
        <f>K719*(1000-(1000*0.61365*exp(17.502*X719/(240.97+X719))/(DZ719+EA719)+DU719)/2)/(1000*0.61365*exp(17.502*X719/(240.97+X719))/(DZ719+EA719)-DU719)</f>
        <v>0</v>
      </c>
      <c r="U719">
        <f>1/((DN719+1)/(R719/1.6)+1/(S719/1.37)) + DN719/((DN719+1)/(R719/1.6) + DN719/(S719/1.37))</f>
        <v>0</v>
      </c>
      <c r="V719">
        <f>(DI719*DL719)</f>
        <v>0</v>
      </c>
      <c r="W719">
        <f>(EB719+(V719+2*0.95*5.67E-8*(((EB719+$B$7)+273)^4-(EB719+273)^4)-44100*K719)/(1.84*29.3*S719+8*0.95*5.67E-8*(EB719+273)^3))</f>
        <v>0</v>
      </c>
      <c r="X719">
        <f>($C$7*EC719+$D$7*ED719+$E$7*W719)</f>
        <v>0</v>
      </c>
      <c r="Y719">
        <f>0.61365*exp(17.502*X719/(240.97+X719))</f>
        <v>0</v>
      </c>
      <c r="Z719">
        <f>(AA719/AB719*100)</f>
        <v>0</v>
      </c>
      <c r="AA719">
        <f>DU719*(DZ719+EA719)/1000</f>
        <v>0</v>
      </c>
      <c r="AB719">
        <f>0.61365*exp(17.502*EB719/(240.97+EB719))</f>
        <v>0</v>
      </c>
      <c r="AC719">
        <f>(Y719-DU719*(DZ719+EA719)/1000)</f>
        <v>0</v>
      </c>
      <c r="AD719">
        <f>(-K719*44100)</f>
        <v>0</v>
      </c>
      <c r="AE719">
        <f>2*29.3*S719*0.92*(EB719-X719)</f>
        <v>0</v>
      </c>
      <c r="AF719">
        <f>2*0.95*5.67E-8*(((EB719+$B$7)+273)^4-(X719+273)^4)</f>
        <v>0</v>
      </c>
      <c r="AG719">
        <f>V719+AF719+AD719+AE719</f>
        <v>0</v>
      </c>
      <c r="AH719">
        <f>DY719*AV719*(DT719-DS719*(1000-AV719*DV719)/(1000-AV719*DU719))/(100*DM719)</f>
        <v>0</v>
      </c>
      <c r="AI719">
        <f>1000*DY719*AV719*(DU719-DV719)/(100*DM719*(1000-AV719*DU719))</f>
        <v>0</v>
      </c>
      <c r="AJ719">
        <f>(AK719 - AL719 - DZ719*1E3/(8.314*(EB719+273.15)) * AN719/DY719 * AM719) * DY719/(100*DM719) * (1000 - DV719)/1000</f>
        <v>0</v>
      </c>
      <c r="AK719">
        <v>502.3330609085518</v>
      </c>
      <c r="AL719">
        <v>481.8745393939391</v>
      </c>
      <c r="AM719">
        <v>3.262621223813081</v>
      </c>
      <c r="AN719">
        <v>65.06539825400574</v>
      </c>
      <c r="AO719">
        <f>(AQ719 - AP719 + DZ719*1E3/(8.314*(EB719+273.15)) * AS719/DY719 * AR719) * DY719/(100*DM719) * 1000/(1000 - AQ719)</f>
        <v>0</v>
      </c>
      <c r="AP719">
        <v>22.27013753973149</v>
      </c>
      <c r="AQ719">
        <v>23.04185393939394</v>
      </c>
      <c r="AR719">
        <v>-1.336872867768054E-05</v>
      </c>
      <c r="AS719">
        <v>107.8792153216024</v>
      </c>
      <c r="AT719">
        <v>0</v>
      </c>
      <c r="AU719">
        <v>0</v>
      </c>
      <c r="AV719">
        <f>IF(AT719*$H$13&gt;=AX719,1.0,(AX719/(AX719-AT719*$H$13)))</f>
        <v>0</v>
      </c>
      <c r="AW719">
        <f>(AV719-1)*100</f>
        <v>0</v>
      </c>
      <c r="AX719">
        <f>MAX(0,($B$13+$C$13*EG719)/(1+$D$13*EG719)*DZ719/(EB719+273)*$E$13)</f>
        <v>0</v>
      </c>
      <c r="AY719" t="s">
        <v>439</v>
      </c>
      <c r="AZ719" t="s">
        <v>439</v>
      </c>
      <c r="BA719">
        <v>0</v>
      </c>
      <c r="BB719">
        <v>0</v>
      </c>
      <c r="BC719">
        <f>1-BA719/BB719</f>
        <v>0</v>
      </c>
      <c r="BD719">
        <v>0</v>
      </c>
      <c r="BE719" t="s">
        <v>439</v>
      </c>
      <c r="BF719" t="s">
        <v>439</v>
      </c>
      <c r="BG719">
        <v>0</v>
      </c>
      <c r="BH719">
        <v>0</v>
      </c>
      <c r="BI719">
        <f>1-BG719/BH719</f>
        <v>0</v>
      </c>
      <c r="BJ719">
        <v>0.5</v>
      </c>
      <c r="BK719">
        <f>DJ719</f>
        <v>0</v>
      </c>
      <c r="BL719">
        <f>M719</f>
        <v>0</v>
      </c>
      <c r="BM719">
        <f>BI719*BJ719*BK719</f>
        <v>0</v>
      </c>
      <c r="BN719">
        <f>(BL719-BD719)/BK719</f>
        <v>0</v>
      </c>
      <c r="BO719">
        <f>(BB719-BH719)/BH719</f>
        <v>0</v>
      </c>
      <c r="BP719">
        <f>BA719/(BC719+BA719/BH719)</f>
        <v>0</v>
      </c>
      <c r="BQ719" t="s">
        <v>439</v>
      </c>
      <c r="BR719">
        <v>0</v>
      </c>
      <c r="BS719">
        <f>IF(BR719&lt;&gt;0, BR719, BP719)</f>
        <v>0</v>
      </c>
      <c r="BT719">
        <f>1-BS719/BH719</f>
        <v>0</v>
      </c>
      <c r="BU719">
        <f>(BH719-BG719)/(BH719-BS719)</f>
        <v>0</v>
      </c>
      <c r="BV719">
        <f>(BB719-BH719)/(BB719-BS719)</f>
        <v>0</v>
      </c>
      <c r="BW719">
        <f>(BH719-BG719)/(BH719-BA719)</f>
        <v>0</v>
      </c>
      <c r="BX719">
        <f>(BB719-BH719)/(BB719-BA719)</f>
        <v>0</v>
      </c>
      <c r="BY719">
        <f>(BU719*BS719/BG719)</f>
        <v>0</v>
      </c>
      <c r="BZ719">
        <f>(1-BY719)</f>
        <v>0</v>
      </c>
      <c r="DI719">
        <f>$B$11*EH719+$C$11*EI719+$F$11*ET719*(1-EW719)</f>
        <v>0</v>
      </c>
      <c r="DJ719">
        <f>DI719*DK719</f>
        <v>0</v>
      </c>
      <c r="DK719">
        <f>($B$11*$D$9+$C$11*$D$9+$F$11*((FG719+EY719)/MAX(FG719+EY719+FH719, 0.1)*$I$9+FH719/MAX(FG719+EY719+FH719, 0.1)*$J$9))/($B$11+$C$11+$F$11)</f>
        <v>0</v>
      </c>
      <c r="DL719">
        <f>($B$11*$K$9+$C$11*$K$9+$F$11*((FG719+EY719)/MAX(FG719+EY719+FH719, 0.1)*$P$9+FH719/MAX(FG719+EY719+FH719, 0.1)*$Q$9))/($B$11+$C$11+$F$11)</f>
        <v>0</v>
      </c>
      <c r="DM719">
        <v>1.65</v>
      </c>
      <c r="DN719">
        <v>0.5</v>
      </c>
      <c r="DO719" t="s">
        <v>440</v>
      </c>
      <c r="DP719">
        <v>2</v>
      </c>
      <c r="DQ719" t="b">
        <v>1</v>
      </c>
      <c r="DR719">
        <v>1758832009.214286</v>
      </c>
      <c r="DS719">
        <v>448.6823928571429</v>
      </c>
      <c r="DT719">
        <v>475.5058928571428</v>
      </c>
      <c r="DU719">
        <v>23.04544285714286</v>
      </c>
      <c r="DV719">
        <v>22.26837857142857</v>
      </c>
      <c r="DW719">
        <v>449.051</v>
      </c>
      <c r="DX719">
        <v>22.92539285714286</v>
      </c>
      <c r="DY719">
        <v>500.0236785714285</v>
      </c>
      <c r="DZ719">
        <v>90.86957499999997</v>
      </c>
      <c r="EA719">
        <v>0.02829336785714286</v>
      </c>
      <c r="EB719">
        <v>29.79243214285714</v>
      </c>
      <c r="EC719">
        <v>29.99672857142857</v>
      </c>
      <c r="ED719">
        <v>999.9000000000002</v>
      </c>
      <c r="EE719">
        <v>0</v>
      </c>
      <c r="EF719">
        <v>0</v>
      </c>
      <c r="EG719">
        <v>10014.35428571429</v>
      </c>
      <c r="EH719">
        <v>0</v>
      </c>
      <c r="EI719">
        <v>11.65234642857143</v>
      </c>
      <c r="EJ719">
        <v>-26.82344285714286</v>
      </c>
      <c r="EK719">
        <v>459.2663214285714</v>
      </c>
      <c r="EL719">
        <v>486.3357500000001</v>
      </c>
      <c r="EM719">
        <v>0.7770720714285714</v>
      </c>
      <c r="EN719">
        <v>475.5058928571428</v>
      </c>
      <c r="EO719">
        <v>22.26837857142857</v>
      </c>
      <c r="EP719">
        <v>2.094130357142857</v>
      </c>
      <c r="EQ719">
        <v>2.023517142857143</v>
      </c>
      <c r="ER719">
        <v>18.17459285714286</v>
      </c>
      <c r="ES719">
        <v>17.62956785714286</v>
      </c>
      <c r="ET719">
        <v>2000.031785714286</v>
      </c>
      <c r="EU719">
        <v>0.9800057499999999</v>
      </c>
      <c r="EV719">
        <v>0.019993775</v>
      </c>
      <c r="EW719">
        <v>0</v>
      </c>
      <c r="EX719">
        <v>172.299</v>
      </c>
      <c r="EY719">
        <v>5.00097</v>
      </c>
      <c r="EZ719">
        <v>3554.820357142857</v>
      </c>
      <c r="FA719">
        <v>16707.88214285714</v>
      </c>
      <c r="FB719">
        <v>40.25</v>
      </c>
      <c r="FC719">
        <v>40.625</v>
      </c>
      <c r="FD719">
        <v>40.19374999999999</v>
      </c>
      <c r="FE719">
        <v>40.24775</v>
      </c>
      <c r="FF719">
        <v>40.875</v>
      </c>
      <c r="FG719">
        <v>1955.141785714286</v>
      </c>
      <c r="FH719">
        <v>39.89000000000001</v>
      </c>
      <c r="FI719">
        <v>0</v>
      </c>
      <c r="FJ719">
        <v>1758832018.8</v>
      </c>
      <c r="FK719">
        <v>0</v>
      </c>
      <c r="FL719">
        <v>172.3184</v>
      </c>
      <c r="FM719">
        <v>3.546076926042431</v>
      </c>
      <c r="FN719">
        <v>82.22923090924999</v>
      </c>
      <c r="FO719">
        <v>3556.044</v>
      </c>
      <c r="FP719">
        <v>15</v>
      </c>
      <c r="FQ719">
        <v>0</v>
      </c>
      <c r="FR719" t="s">
        <v>441</v>
      </c>
      <c r="FS719">
        <v>1747247426.5</v>
      </c>
      <c r="FT719">
        <v>1747247420.5</v>
      </c>
      <c r="FU719">
        <v>0</v>
      </c>
      <c r="FV719">
        <v>1.027</v>
      </c>
      <c r="FW719">
        <v>0.031</v>
      </c>
      <c r="FX719">
        <v>0.02</v>
      </c>
      <c r="FY719">
        <v>0.05</v>
      </c>
      <c r="FZ719">
        <v>420</v>
      </c>
      <c r="GA719">
        <v>16</v>
      </c>
      <c r="GB719">
        <v>0.01</v>
      </c>
      <c r="GC719">
        <v>0.1</v>
      </c>
      <c r="GD719">
        <v>-25.2542975</v>
      </c>
      <c r="GE719">
        <v>-33.106148217636</v>
      </c>
      <c r="GF719">
        <v>3.297481110596958</v>
      </c>
      <c r="GG719">
        <v>0</v>
      </c>
      <c r="GH719">
        <v>172.158294117647</v>
      </c>
      <c r="GI719">
        <v>3.381390377151646</v>
      </c>
      <c r="GJ719">
        <v>0.3912792390436445</v>
      </c>
      <c r="GK719">
        <v>-1</v>
      </c>
      <c r="GL719">
        <v>0.778658225</v>
      </c>
      <c r="GM719">
        <v>-0.04044883677298388</v>
      </c>
      <c r="GN719">
        <v>0.004009760182900586</v>
      </c>
      <c r="GO719">
        <v>1</v>
      </c>
      <c r="GP719">
        <v>1</v>
      </c>
      <c r="GQ719">
        <v>2</v>
      </c>
      <c r="GR719" t="s">
        <v>442</v>
      </c>
      <c r="GS719">
        <v>3.13601</v>
      </c>
      <c r="GT719">
        <v>2.68862</v>
      </c>
      <c r="GU719">
        <v>0.103226</v>
      </c>
      <c r="GV719">
        <v>0.106777</v>
      </c>
      <c r="GW719">
        <v>0.10389</v>
      </c>
      <c r="GX719">
        <v>0.100154</v>
      </c>
      <c r="GY719">
        <v>28510.6</v>
      </c>
      <c r="GZ719">
        <v>28451.6</v>
      </c>
      <c r="HA719">
        <v>29552.3</v>
      </c>
      <c r="HB719">
        <v>29434.7</v>
      </c>
      <c r="HC719">
        <v>34984</v>
      </c>
      <c r="HD719">
        <v>35082.9</v>
      </c>
      <c r="HE719">
        <v>41581.7</v>
      </c>
      <c r="HF719">
        <v>41820.7</v>
      </c>
      <c r="HG719">
        <v>1.92765</v>
      </c>
      <c r="HH719">
        <v>1.89067</v>
      </c>
      <c r="HI719">
        <v>0.101343</v>
      </c>
      <c r="HJ719">
        <v>0</v>
      </c>
      <c r="HK719">
        <v>28.3536</v>
      </c>
      <c r="HL719">
        <v>999.9</v>
      </c>
      <c r="HM719">
        <v>54.4</v>
      </c>
      <c r="HN719">
        <v>31</v>
      </c>
      <c r="HO719">
        <v>27.007</v>
      </c>
      <c r="HP719">
        <v>61.8662</v>
      </c>
      <c r="HQ719">
        <v>25.7011</v>
      </c>
      <c r="HR719">
        <v>1</v>
      </c>
      <c r="HS719">
        <v>0.058562</v>
      </c>
      <c r="HT719">
        <v>-0.705599</v>
      </c>
      <c r="HU719">
        <v>20.34</v>
      </c>
      <c r="HV719">
        <v>5.21669</v>
      </c>
      <c r="HW719">
        <v>12.0128</v>
      </c>
      <c r="HX719">
        <v>4.9887</v>
      </c>
      <c r="HY719">
        <v>3.28805</v>
      </c>
      <c r="HZ719">
        <v>9999</v>
      </c>
      <c r="IA719">
        <v>9999</v>
      </c>
      <c r="IB719">
        <v>9999</v>
      </c>
      <c r="IC719">
        <v>8.6</v>
      </c>
      <c r="ID719">
        <v>1.86758</v>
      </c>
      <c r="IE719">
        <v>1.8667</v>
      </c>
      <c r="IF719">
        <v>1.866</v>
      </c>
      <c r="IG719">
        <v>1.866</v>
      </c>
      <c r="IH719">
        <v>1.86783</v>
      </c>
      <c r="II719">
        <v>1.87027</v>
      </c>
      <c r="IJ719">
        <v>1.86894</v>
      </c>
      <c r="IK719">
        <v>1.87042</v>
      </c>
      <c r="IL719">
        <v>0</v>
      </c>
      <c r="IM719">
        <v>0</v>
      </c>
      <c r="IN719">
        <v>0</v>
      </c>
      <c r="IO719">
        <v>0</v>
      </c>
      <c r="IP719" t="s">
        <v>443</v>
      </c>
      <c r="IQ719" t="s">
        <v>444</v>
      </c>
      <c r="IR719" t="s">
        <v>445</v>
      </c>
      <c r="IS719" t="s">
        <v>445</v>
      </c>
      <c r="IT719" t="s">
        <v>445</v>
      </c>
      <c r="IU719" t="s">
        <v>445</v>
      </c>
      <c r="IV719">
        <v>0</v>
      </c>
      <c r="IW719">
        <v>100</v>
      </c>
      <c r="IX719">
        <v>100</v>
      </c>
      <c r="IY719">
        <v>-0.387</v>
      </c>
      <c r="IZ719">
        <v>0.12</v>
      </c>
      <c r="JA719">
        <v>-0.08430758455233166</v>
      </c>
      <c r="JB719">
        <v>-0.0005046786976645747</v>
      </c>
      <c r="JC719">
        <v>-2.788243218172637E-07</v>
      </c>
      <c r="JD719">
        <v>-1.458253586176284E-11</v>
      </c>
      <c r="JE719">
        <v>-0.06436460862781151</v>
      </c>
      <c r="JF719">
        <v>-0.004978686969522418</v>
      </c>
      <c r="JG719">
        <v>0.0008967905392753483</v>
      </c>
      <c r="JH719">
        <v>-1.433903952826167E-05</v>
      </c>
      <c r="JI719">
        <v>4</v>
      </c>
      <c r="JJ719">
        <v>2332</v>
      </c>
      <c r="JK719">
        <v>1</v>
      </c>
      <c r="JL719">
        <v>26</v>
      </c>
      <c r="JM719">
        <v>193076.5</v>
      </c>
      <c r="JN719">
        <v>193076.6</v>
      </c>
      <c r="JO719">
        <v>1.22192</v>
      </c>
      <c r="JP719">
        <v>2.28882</v>
      </c>
      <c r="JQ719">
        <v>1.39648</v>
      </c>
      <c r="JR719">
        <v>2.35107</v>
      </c>
      <c r="JS719">
        <v>1.49536</v>
      </c>
      <c r="JT719">
        <v>2.60132</v>
      </c>
      <c r="JU719">
        <v>36.4814</v>
      </c>
      <c r="JV719">
        <v>24.0612</v>
      </c>
      <c r="JW719">
        <v>18</v>
      </c>
      <c r="JX719">
        <v>489.889</v>
      </c>
      <c r="JY719">
        <v>456.64</v>
      </c>
      <c r="JZ719">
        <v>28.536</v>
      </c>
      <c r="KA719">
        <v>28.3565</v>
      </c>
      <c r="KB719">
        <v>29.9999</v>
      </c>
      <c r="KC719">
        <v>28.2595</v>
      </c>
      <c r="KD719">
        <v>28.1942</v>
      </c>
      <c r="KE719">
        <v>24.4683</v>
      </c>
      <c r="KF719">
        <v>25.5637</v>
      </c>
      <c r="KG719">
        <v>93.95310000000001</v>
      </c>
      <c r="KH719">
        <v>28.5423</v>
      </c>
      <c r="KI719">
        <v>526.9299999999999</v>
      </c>
      <c r="KJ719">
        <v>22.3149</v>
      </c>
      <c r="KK719">
        <v>100.995</v>
      </c>
      <c r="KL719">
        <v>100.562</v>
      </c>
    </row>
    <row r="720" spans="1:298">
      <c r="A720">
        <v>704</v>
      </c>
      <c r="B720">
        <v>1758832022</v>
      </c>
      <c r="C720">
        <v>18986.90000009537</v>
      </c>
      <c r="D720" t="s">
        <v>1859</v>
      </c>
      <c r="E720" t="s">
        <v>1860</v>
      </c>
      <c r="F720">
        <v>5</v>
      </c>
      <c r="G720" t="s">
        <v>1798</v>
      </c>
      <c r="H720" t="s">
        <v>437</v>
      </c>
      <c r="I720" t="s">
        <v>438</v>
      </c>
      <c r="J720">
        <v>1758832014.5</v>
      </c>
      <c r="K720">
        <f>(L720)/1000</f>
        <v>0</v>
      </c>
      <c r="L720">
        <f>IF(DQ720, AO720, AI720)</f>
        <v>0</v>
      </c>
      <c r="M720">
        <f>IF(DQ720, AJ720, AH720)</f>
        <v>0</v>
      </c>
      <c r="N720">
        <f>DS720 - IF(AV720&gt;1, M720*DM720*100.0/(AX720), 0)</f>
        <v>0</v>
      </c>
      <c r="O720">
        <f>((U720-K720/2)*N720-M720)/(U720+K720/2)</f>
        <v>0</v>
      </c>
      <c r="P720">
        <f>O720*(DZ720+EA720)/1000.0</f>
        <v>0</v>
      </c>
      <c r="Q720">
        <f>(DS720 - IF(AV720&gt;1, M720*DM720*100.0/(AX720), 0))*(DZ720+EA720)/1000.0</f>
        <v>0</v>
      </c>
      <c r="R720">
        <f>2.0/((1/T720-1/S720)+SIGN(T720)*SQRT((1/T720-1/S720)*(1/T720-1/S720) + 4*DN720/((DN720+1)*(DN720+1))*(2*1/T720*1/S720-1/S720*1/S720)))</f>
        <v>0</v>
      </c>
      <c r="S720">
        <f>IF(LEFT(DO720,1)&lt;&gt;"0",IF(LEFT(DO720,1)="1",3.0,DP720),$D$5+$E$5*(EG720*DZ720/($K$5*1000))+$F$5*(EG720*DZ720/($K$5*1000))*MAX(MIN(DM720,$J$5),$I$5)*MAX(MIN(DM720,$J$5),$I$5)+$G$5*MAX(MIN(DM720,$J$5),$I$5)*(EG720*DZ720/($K$5*1000))+$H$5*(EG720*DZ720/($K$5*1000))*(EG720*DZ720/($K$5*1000)))</f>
        <v>0</v>
      </c>
      <c r="T720">
        <f>K720*(1000-(1000*0.61365*exp(17.502*X720/(240.97+X720))/(DZ720+EA720)+DU720)/2)/(1000*0.61365*exp(17.502*X720/(240.97+X720))/(DZ720+EA720)-DU720)</f>
        <v>0</v>
      </c>
      <c r="U720">
        <f>1/((DN720+1)/(R720/1.6)+1/(S720/1.37)) + DN720/((DN720+1)/(R720/1.6) + DN720/(S720/1.37))</f>
        <v>0</v>
      </c>
      <c r="V720">
        <f>(DI720*DL720)</f>
        <v>0</v>
      </c>
      <c r="W720">
        <f>(EB720+(V720+2*0.95*5.67E-8*(((EB720+$B$7)+273)^4-(EB720+273)^4)-44100*K720)/(1.84*29.3*S720+8*0.95*5.67E-8*(EB720+273)^3))</f>
        <v>0</v>
      </c>
      <c r="X720">
        <f>($C$7*EC720+$D$7*ED720+$E$7*W720)</f>
        <v>0</v>
      </c>
      <c r="Y720">
        <f>0.61365*exp(17.502*X720/(240.97+X720))</f>
        <v>0</v>
      </c>
      <c r="Z720">
        <f>(AA720/AB720*100)</f>
        <v>0</v>
      </c>
      <c r="AA720">
        <f>DU720*(DZ720+EA720)/1000</f>
        <v>0</v>
      </c>
      <c r="AB720">
        <f>0.61365*exp(17.502*EB720/(240.97+EB720))</f>
        <v>0</v>
      </c>
      <c r="AC720">
        <f>(Y720-DU720*(DZ720+EA720)/1000)</f>
        <v>0</v>
      </c>
      <c r="AD720">
        <f>(-K720*44100)</f>
        <v>0</v>
      </c>
      <c r="AE720">
        <f>2*29.3*S720*0.92*(EB720-X720)</f>
        <v>0</v>
      </c>
      <c r="AF720">
        <f>2*0.95*5.67E-8*(((EB720+$B$7)+273)^4-(X720+273)^4)</f>
        <v>0</v>
      </c>
      <c r="AG720">
        <f>V720+AF720+AD720+AE720</f>
        <v>0</v>
      </c>
      <c r="AH720">
        <f>DY720*AV720*(DT720-DS720*(1000-AV720*DV720)/(1000-AV720*DU720))/(100*DM720)</f>
        <v>0</v>
      </c>
      <c r="AI720">
        <f>1000*DY720*AV720*(DU720-DV720)/(100*DM720*(1000-AV720*DU720))</f>
        <v>0</v>
      </c>
      <c r="AJ720">
        <f>(AK720 - AL720 - DZ720*1E3/(8.314*(EB720+273.15)) * AN720/DY720 * AM720) * DY720/(100*DM720) * (1000 - DV720)/1000</f>
        <v>0</v>
      </c>
      <c r="AK720">
        <v>519.5259395823437</v>
      </c>
      <c r="AL720">
        <v>498.6040545454543</v>
      </c>
      <c r="AM720">
        <v>3.359335040653871</v>
      </c>
      <c r="AN720">
        <v>65.06539825400574</v>
      </c>
      <c r="AO720">
        <f>(AQ720 - AP720 + DZ720*1E3/(8.314*(EB720+273.15)) * AS720/DY720 * AR720) * DY720/(100*DM720) * 1000/(1000 - AQ720)</f>
        <v>0</v>
      </c>
      <c r="AP720">
        <v>22.26931849595352</v>
      </c>
      <c r="AQ720">
        <v>23.04452545454546</v>
      </c>
      <c r="AR720">
        <v>1.929651868118989E-05</v>
      </c>
      <c r="AS720">
        <v>107.8792153216024</v>
      </c>
      <c r="AT720">
        <v>0</v>
      </c>
      <c r="AU720">
        <v>0</v>
      </c>
      <c r="AV720">
        <f>IF(AT720*$H$13&gt;=AX720,1.0,(AX720/(AX720-AT720*$H$13)))</f>
        <v>0</v>
      </c>
      <c r="AW720">
        <f>(AV720-1)*100</f>
        <v>0</v>
      </c>
      <c r="AX720">
        <f>MAX(0,($B$13+$C$13*EG720)/(1+$D$13*EG720)*DZ720/(EB720+273)*$E$13)</f>
        <v>0</v>
      </c>
      <c r="AY720" t="s">
        <v>439</v>
      </c>
      <c r="AZ720" t="s">
        <v>439</v>
      </c>
      <c r="BA720">
        <v>0</v>
      </c>
      <c r="BB720">
        <v>0</v>
      </c>
      <c r="BC720">
        <f>1-BA720/BB720</f>
        <v>0</v>
      </c>
      <c r="BD720">
        <v>0</v>
      </c>
      <c r="BE720" t="s">
        <v>439</v>
      </c>
      <c r="BF720" t="s">
        <v>439</v>
      </c>
      <c r="BG720">
        <v>0</v>
      </c>
      <c r="BH720">
        <v>0</v>
      </c>
      <c r="BI720">
        <f>1-BG720/BH720</f>
        <v>0</v>
      </c>
      <c r="BJ720">
        <v>0.5</v>
      </c>
      <c r="BK720">
        <f>DJ720</f>
        <v>0</v>
      </c>
      <c r="BL720">
        <f>M720</f>
        <v>0</v>
      </c>
      <c r="BM720">
        <f>BI720*BJ720*BK720</f>
        <v>0</v>
      </c>
      <c r="BN720">
        <f>(BL720-BD720)/BK720</f>
        <v>0</v>
      </c>
      <c r="BO720">
        <f>(BB720-BH720)/BH720</f>
        <v>0</v>
      </c>
      <c r="BP720">
        <f>BA720/(BC720+BA720/BH720)</f>
        <v>0</v>
      </c>
      <c r="BQ720" t="s">
        <v>439</v>
      </c>
      <c r="BR720">
        <v>0</v>
      </c>
      <c r="BS720">
        <f>IF(BR720&lt;&gt;0, BR720, BP720)</f>
        <v>0</v>
      </c>
      <c r="BT720">
        <f>1-BS720/BH720</f>
        <v>0</v>
      </c>
      <c r="BU720">
        <f>(BH720-BG720)/(BH720-BS720)</f>
        <v>0</v>
      </c>
      <c r="BV720">
        <f>(BB720-BH720)/(BB720-BS720)</f>
        <v>0</v>
      </c>
      <c r="BW720">
        <f>(BH720-BG720)/(BH720-BA720)</f>
        <v>0</v>
      </c>
      <c r="BX720">
        <f>(BB720-BH720)/(BB720-BA720)</f>
        <v>0</v>
      </c>
      <c r="BY720">
        <f>(BU720*BS720/BG720)</f>
        <v>0</v>
      </c>
      <c r="BZ720">
        <f>(1-BY720)</f>
        <v>0</v>
      </c>
      <c r="DI720">
        <f>$B$11*EH720+$C$11*EI720+$F$11*ET720*(1-EW720)</f>
        <v>0</v>
      </c>
      <c r="DJ720">
        <f>DI720*DK720</f>
        <v>0</v>
      </c>
      <c r="DK720">
        <f>($B$11*$D$9+$C$11*$D$9+$F$11*((FG720+EY720)/MAX(FG720+EY720+FH720, 0.1)*$I$9+FH720/MAX(FG720+EY720+FH720, 0.1)*$J$9))/($B$11+$C$11+$F$11)</f>
        <v>0</v>
      </c>
      <c r="DL720">
        <f>($B$11*$K$9+$C$11*$K$9+$F$11*((FG720+EY720)/MAX(FG720+EY720+FH720, 0.1)*$P$9+FH720/MAX(FG720+EY720+FH720, 0.1)*$Q$9))/($B$11+$C$11+$F$11)</f>
        <v>0</v>
      </c>
      <c r="DM720">
        <v>1.65</v>
      </c>
      <c r="DN720">
        <v>0.5</v>
      </c>
      <c r="DO720" t="s">
        <v>440</v>
      </c>
      <c r="DP720">
        <v>2</v>
      </c>
      <c r="DQ720" t="b">
        <v>1</v>
      </c>
      <c r="DR720">
        <v>1758832014.5</v>
      </c>
      <c r="DS720">
        <v>464.6317407407408</v>
      </c>
      <c r="DT720">
        <v>493.1525555555556</v>
      </c>
      <c r="DU720">
        <v>23.04381481481482</v>
      </c>
      <c r="DV720">
        <v>22.26897777777778</v>
      </c>
      <c r="DW720">
        <v>465.0125925925926</v>
      </c>
      <c r="DX720">
        <v>22.92377407407408</v>
      </c>
      <c r="DY720">
        <v>499.9971481481483</v>
      </c>
      <c r="DZ720">
        <v>90.86988518518518</v>
      </c>
      <c r="EA720">
        <v>0.02830008888888889</v>
      </c>
      <c r="EB720">
        <v>29.79015185185185</v>
      </c>
      <c r="EC720">
        <v>29.99667407407407</v>
      </c>
      <c r="ED720">
        <v>999.9000000000001</v>
      </c>
      <c r="EE720">
        <v>0</v>
      </c>
      <c r="EF720">
        <v>0</v>
      </c>
      <c r="EG720">
        <v>10006.94740740741</v>
      </c>
      <c r="EH720">
        <v>0</v>
      </c>
      <c r="EI720">
        <v>11.6364</v>
      </c>
      <c r="EJ720">
        <v>-28.52074444444444</v>
      </c>
      <c r="EK720">
        <v>475.5911481481481</v>
      </c>
      <c r="EL720">
        <v>504.3847037037037</v>
      </c>
      <c r="EM720">
        <v>0.7748467037037037</v>
      </c>
      <c r="EN720">
        <v>493.1525555555556</v>
      </c>
      <c r="EO720">
        <v>22.26897777777778</v>
      </c>
      <c r="EP720">
        <v>2.09399</v>
      </c>
      <c r="EQ720">
        <v>2.023577777777778</v>
      </c>
      <c r="ER720">
        <v>18.17352592592593</v>
      </c>
      <c r="ES720">
        <v>17.63005555555556</v>
      </c>
      <c r="ET720">
        <v>2000.044444444444</v>
      </c>
      <c r="EU720">
        <v>0.980005888888889</v>
      </c>
      <c r="EV720">
        <v>0.01999364074074074</v>
      </c>
      <c r="EW720">
        <v>0</v>
      </c>
      <c r="EX720">
        <v>172.648</v>
      </c>
      <c r="EY720">
        <v>5.00097</v>
      </c>
      <c r="EZ720">
        <v>3562.257407407407</v>
      </c>
      <c r="FA720">
        <v>16707.98888888889</v>
      </c>
      <c r="FB720">
        <v>40.25</v>
      </c>
      <c r="FC720">
        <v>40.625</v>
      </c>
      <c r="FD720">
        <v>40.18933333333333</v>
      </c>
      <c r="FE720">
        <v>40.24299999999999</v>
      </c>
      <c r="FF720">
        <v>40.875</v>
      </c>
      <c r="FG720">
        <v>1955.154444444444</v>
      </c>
      <c r="FH720">
        <v>39.89000000000001</v>
      </c>
      <c r="FI720">
        <v>0</v>
      </c>
      <c r="FJ720">
        <v>1758832023.6</v>
      </c>
      <c r="FK720">
        <v>0</v>
      </c>
      <c r="FL720">
        <v>172.65976</v>
      </c>
      <c r="FM720">
        <v>4.256230769990029</v>
      </c>
      <c r="FN720">
        <v>86.39923090879535</v>
      </c>
      <c r="FO720">
        <v>3562.8252</v>
      </c>
      <c r="FP720">
        <v>15</v>
      </c>
      <c r="FQ720">
        <v>0</v>
      </c>
      <c r="FR720" t="s">
        <v>441</v>
      </c>
      <c r="FS720">
        <v>1747247426.5</v>
      </c>
      <c r="FT720">
        <v>1747247420.5</v>
      </c>
      <c r="FU720">
        <v>0</v>
      </c>
      <c r="FV720">
        <v>1.027</v>
      </c>
      <c r="FW720">
        <v>0.031</v>
      </c>
      <c r="FX720">
        <v>0.02</v>
      </c>
      <c r="FY720">
        <v>0.05</v>
      </c>
      <c r="FZ720">
        <v>420</v>
      </c>
      <c r="GA720">
        <v>16</v>
      </c>
      <c r="GB720">
        <v>0.01</v>
      </c>
      <c r="GC720">
        <v>0.1</v>
      </c>
      <c r="GD720">
        <v>-27.1453575</v>
      </c>
      <c r="GE720">
        <v>-21.28934071294555</v>
      </c>
      <c r="GF720">
        <v>2.134755670666728</v>
      </c>
      <c r="GG720">
        <v>0</v>
      </c>
      <c r="GH720">
        <v>172.3584117647058</v>
      </c>
      <c r="GI720">
        <v>4.037799847040914</v>
      </c>
      <c r="GJ720">
        <v>0.4468907036827479</v>
      </c>
      <c r="GK720">
        <v>-1</v>
      </c>
      <c r="GL720">
        <v>0.7767127250000001</v>
      </c>
      <c r="GM720">
        <v>-0.03363558348968126</v>
      </c>
      <c r="GN720">
        <v>0.0035583902117917</v>
      </c>
      <c r="GO720">
        <v>1</v>
      </c>
      <c r="GP720">
        <v>1</v>
      </c>
      <c r="GQ720">
        <v>2</v>
      </c>
      <c r="GR720" t="s">
        <v>442</v>
      </c>
      <c r="GS720">
        <v>3.13588</v>
      </c>
      <c r="GT720">
        <v>2.68889</v>
      </c>
      <c r="GU720">
        <v>0.105856</v>
      </c>
      <c r="GV720">
        <v>0.1094</v>
      </c>
      <c r="GW720">
        <v>0.103903</v>
      </c>
      <c r="GX720">
        <v>0.100158</v>
      </c>
      <c r="GY720">
        <v>28427</v>
      </c>
      <c r="GZ720">
        <v>28368.3</v>
      </c>
      <c r="HA720">
        <v>29552.3</v>
      </c>
      <c r="HB720">
        <v>29434.9</v>
      </c>
      <c r="HC720">
        <v>34983.6</v>
      </c>
      <c r="HD720">
        <v>35082.9</v>
      </c>
      <c r="HE720">
        <v>41581.8</v>
      </c>
      <c r="HF720">
        <v>41820.8</v>
      </c>
      <c r="HG720">
        <v>1.92755</v>
      </c>
      <c r="HH720">
        <v>1.89055</v>
      </c>
      <c r="HI720">
        <v>0.100385</v>
      </c>
      <c r="HJ720">
        <v>0</v>
      </c>
      <c r="HK720">
        <v>28.3598</v>
      </c>
      <c r="HL720">
        <v>999.9</v>
      </c>
      <c r="HM720">
        <v>54.4</v>
      </c>
      <c r="HN720">
        <v>31</v>
      </c>
      <c r="HO720">
        <v>27.0051</v>
      </c>
      <c r="HP720">
        <v>62.0562</v>
      </c>
      <c r="HQ720">
        <v>25.7011</v>
      </c>
      <c r="HR720">
        <v>1</v>
      </c>
      <c r="HS720">
        <v>0.058534</v>
      </c>
      <c r="HT720">
        <v>-0.712127</v>
      </c>
      <c r="HU720">
        <v>20.3397</v>
      </c>
      <c r="HV720">
        <v>5.21789</v>
      </c>
      <c r="HW720">
        <v>12.0131</v>
      </c>
      <c r="HX720">
        <v>4.9891</v>
      </c>
      <c r="HY720">
        <v>3.28818</v>
      </c>
      <c r="HZ720">
        <v>9999</v>
      </c>
      <c r="IA720">
        <v>9999</v>
      </c>
      <c r="IB720">
        <v>9999</v>
      </c>
      <c r="IC720">
        <v>8.6</v>
      </c>
      <c r="ID720">
        <v>1.86758</v>
      </c>
      <c r="IE720">
        <v>1.86671</v>
      </c>
      <c r="IF720">
        <v>1.86604</v>
      </c>
      <c r="IG720">
        <v>1.866</v>
      </c>
      <c r="IH720">
        <v>1.86783</v>
      </c>
      <c r="II720">
        <v>1.87027</v>
      </c>
      <c r="IJ720">
        <v>1.86894</v>
      </c>
      <c r="IK720">
        <v>1.87042</v>
      </c>
      <c r="IL720">
        <v>0</v>
      </c>
      <c r="IM720">
        <v>0</v>
      </c>
      <c r="IN720">
        <v>0</v>
      </c>
      <c r="IO720">
        <v>0</v>
      </c>
      <c r="IP720" t="s">
        <v>443</v>
      </c>
      <c r="IQ720" t="s">
        <v>444</v>
      </c>
      <c r="IR720" t="s">
        <v>445</v>
      </c>
      <c r="IS720" t="s">
        <v>445</v>
      </c>
      <c r="IT720" t="s">
        <v>445</v>
      </c>
      <c r="IU720" t="s">
        <v>445</v>
      </c>
      <c r="IV720">
        <v>0</v>
      </c>
      <c r="IW720">
        <v>100</v>
      </c>
      <c r="IX720">
        <v>100</v>
      </c>
      <c r="IY720">
        <v>-0.4</v>
      </c>
      <c r="IZ720">
        <v>0.12</v>
      </c>
      <c r="JA720">
        <v>-0.08430758455233166</v>
      </c>
      <c r="JB720">
        <v>-0.0005046786976645747</v>
      </c>
      <c r="JC720">
        <v>-2.788243218172637E-07</v>
      </c>
      <c r="JD720">
        <v>-1.458253586176284E-11</v>
      </c>
      <c r="JE720">
        <v>-0.06436460862781151</v>
      </c>
      <c r="JF720">
        <v>-0.004978686969522418</v>
      </c>
      <c r="JG720">
        <v>0.0008967905392753483</v>
      </c>
      <c r="JH720">
        <v>-1.433903952826167E-05</v>
      </c>
      <c r="JI720">
        <v>4</v>
      </c>
      <c r="JJ720">
        <v>2332</v>
      </c>
      <c r="JK720">
        <v>1</v>
      </c>
      <c r="JL720">
        <v>26</v>
      </c>
      <c r="JM720">
        <v>193076.6</v>
      </c>
      <c r="JN720">
        <v>193076.7</v>
      </c>
      <c r="JO720">
        <v>1.25244</v>
      </c>
      <c r="JP720">
        <v>2.26807</v>
      </c>
      <c r="JQ720">
        <v>1.39648</v>
      </c>
      <c r="JR720">
        <v>2.35352</v>
      </c>
      <c r="JS720">
        <v>1.49536</v>
      </c>
      <c r="JT720">
        <v>2.66724</v>
      </c>
      <c r="JU720">
        <v>36.4814</v>
      </c>
      <c r="JV720">
        <v>24.0612</v>
      </c>
      <c r="JW720">
        <v>18</v>
      </c>
      <c r="JX720">
        <v>489.801</v>
      </c>
      <c r="JY720">
        <v>456.542</v>
      </c>
      <c r="JZ720">
        <v>28.5368</v>
      </c>
      <c r="KA720">
        <v>28.3541</v>
      </c>
      <c r="KB720">
        <v>29.9999</v>
      </c>
      <c r="KC720">
        <v>28.2565</v>
      </c>
      <c r="KD720">
        <v>28.1917</v>
      </c>
      <c r="KE720">
        <v>25.138</v>
      </c>
      <c r="KF720">
        <v>25.5637</v>
      </c>
      <c r="KG720">
        <v>93.95310000000001</v>
      </c>
      <c r="KH720">
        <v>28.5396</v>
      </c>
      <c r="KI720">
        <v>540.303</v>
      </c>
      <c r="KJ720">
        <v>22.3174</v>
      </c>
      <c r="KK720">
        <v>100.995</v>
      </c>
      <c r="KL720">
        <v>100.563</v>
      </c>
    </row>
    <row r="721" spans="1:298">
      <c r="A721">
        <v>705</v>
      </c>
      <c r="B721">
        <v>1758832027</v>
      </c>
      <c r="C721">
        <v>18991.90000009537</v>
      </c>
      <c r="D721" t="s">
        <v>1861</v>
      </c>
      <c r="E721" t="s">
        <v>1862</v>
      </c>
      <c r="F721">
        <v>5</v>
      </c>
      <c r="G721" t="s">
        <v>1798</v>
      </c>
      <c r="H721" t="s">
        <v>437</v>
      </c>
      <c r="I721" t="s">
        <v>438</v>
      </c>
      <c r="J721">
        <v>1758832019.214286</v>
      </c>
      <c r="K721">
        <f>(L721)/1000</f>
        <v>0</v>
      </c>
      <c r="L721">
        <f>IF(DQ721, AO721, AI721)</f>
        <v>0</v>
      </c>
      <c r="M721">
        <f>IF(DQ721, AJ721, AH721)</f>
        <v>0</v>
      </c>
      <c r="N721">
        <f>DS721 - IF(AV721&gt;1, M721*DM721*100.0/(AX721), 0)</f>
        <v>0</v>
      </c>
      <c r="O721">
        <f>((U721-K721/2)*N721-M721)/(U721+K721/2)</f>
        <v>0</v>
      </c>
      <c r="P721">
        <f>O721*(DZ721+EA721)/1000.0</f>
        <v>0</v>
      </c>
      <c r="Q721">
        <f>(DS721 - IF(AV721&gt;1, M721*DM721*100.0/(AX721), 0))*(DZ721+EA721)/1000.0</f>
        <v>0</v>
      </c>
      <c r="R721">
        <f>2.0/((1/T721-1/S721)+SIGN(T721)*SQRT((1/T721-1/S721)*(1/T721-1/S721) + 4*DN721/((DN721+1)*(DN721+1))*(2*1/T721*1/S721-1/S721*1/S721)))</f>
        <v>0</v>
      </c>
      <c r="S721">
        <f>IF(LEFT(DO721,1)&lt;&gt;"0",IF(LEFT(DO721,1)="1",3.0,DP721),$D$5+$E$5*(EG721*DZ721/($K$5*1000))+$F$5*(EG721*DZ721/($K$5*1000))*MAX(MIN(DM721,$J$5),$I$5)*MAX(MIN(DM721,$J$5),$I$5)+$G$5*MAX(MIN(DM721,$J$5),$I$5)*(EG721*DZ721/($K$5*1000))+$H$5*(EG721*DZ721/($K$5*1000))*(EG721*DZ721/($K$5*1000)))</f>
        <v>0</v>
      </c>
      <c r="T721">
        <f>K721*(1000-(1000*0.61365*exp(17.502*X721/(240.97+X721))/(DZ721+EA721)+DU721)/2)/(1000*0.61365*exp(17.502*X721/(240.97+X721))/(DZ721+EA721)-DU721)</f>
        <v>0</v>
      </c>
      <c r="U721">
        <f>1/((DN721+1)/(R721/1.6)+1/(S721/1.37)) + DN721/((DN721+1)/(R721/1.6) + DN721/(S721/1.37))</f>
        <v>0</v>
      </c>
      <c r="V721">
        <f>(DI721*DL721)</f>
        <v>0</v>
      </c>
      <c r="W721">
        <f>(EB721+(V721+2*0.95*5.67E-8*(((EB721+$B$7)+273)^4-(EB721+273)^4)-44100*K721)/(1.84*29.3*S721+8*0.95*5.67E-8*(EB721+273)^3))</f>
        <v>0</v>
      </c>
      <c r="X721">
        <f>($C$7*EC721+$D$7*ED721+$E$7*W721)</f>
        <v>0</v>
      </c>
      <c r="Y721">
        <f>0.61365*exp(17.502*X721/(240.97+X721))</f>
        <v>0</v>
      </c>
      <c r="Z721">
        <f>(AA721/AB721*100)</f>
        <v>0</v>
      </c>
      <c r="AA721">
        <f>DU721*(DZ721+EA721)/1000</f>
        <v>0</v>
      </c>
      <c r="AB721">
        <f>0.61365*exp(17.502*EB721/(240.97+EB721))</f>
        <v>0</v>
      </c>
      <c r="AC721">
        <f>(Y721-DU721*(DZ721+EA721)/1000)</f>
        <v>0</v>
      </c>
      <c r="AD721">
        <f>(-K721*44100)</f>
        <v>0</v>
      </c>
      <c r="AE721">
        <f>2*29.3*S721*0.92*(EB721-X721)</f>
        <v>0</v>
      </c>
      <c r="AF721">
        <f>2*0.95*5.67E-8*(((EB721+$B$7)+273)^4-(X721+273)^4)</f>
        <v>0</v>
      </c>
      <c r="AG721">
        <f>V721+AF721+AD721+AE721</f>
        <v>0</v>
      </c>
      <c r="AH721">
        <f>DY721*AV721*(DT721-DS721*(1000-AV721*DV721)/(1000-AV721*DU721))/(100*DM721)</f>
        <v>0</v>
      </c>
      <c r="AI721">
        <f>1000*DY721*AV721*(DU721-DV721)/(100*DM721*(1000-AV721*DU721))</f>
        <v>0</v>
      </c>
      <c r="AJ721">
        <f>(AK721 - AL721 - DZ721*1E3/(8.314*(EB721+273.15)) * AN721/DY721 * AM721) * DY721/(100*DM721) * (1000 - DV721)/1000</f>
        <v>0</v>
      </c>
      <c r="AK721">
        <v>536.893121061131</v>
      </c>
      <c r="AL721">
        <v>515.5234909090907</v>
      </c>
      <c r="AM721">
        <v>3.392102349831691</v>
      </c>
      <c r="AN721">
        <v>65.06539825400574</v>
      </c>
      <c r="AO721">
        <f>(AQ721 - AP721 + DZ721*1E3/(8.314*(EB721+273.15)) * AS721/DY721 * AR721) * DY721/(100*DM721) * 1000/(1000 - AQ721)</f>
        <v>0</v>
      </c>
      <c r="AP721">
        <v>22.26966615425488</v>
      </c>
      <c r="AQ721">
        <v>23.04081272727273</v>
      </c>
      <c r="AR721">
        <v>-2.069416734981809E-05</v>
      </c>
      <c r="AS721">
        <v>107.8792153216024</v>
      </c>
      <c r="AT721">
        <v>0</v>
      </c>
      <c r="AU721">
        <v>0</v>
      </c>
      <c r="AV721">
        <f>IF(AT721*$H$13&gt;=AX721,1.0,(AX721/(AX721-AT721*$H$13)))</f>
        <v>0</v>
      </c>
      <c r="AW721">
        <f>(AV721-1)*100</f>
        <v>0</v>
      </c>
      <c r="AX721">
        <f>MAX(0,($B$13+$C$13*EG721)/(1+$D$13*EG721)*DZ721/(EB721+273)*$E$13)</f>
        <v>0</v>
      </c>
      <c r="AY721" t="s">
        <v>439</v>
      </c>
      <c r="AZ721" t="s">
        <v>439</v>
      </c>
      <c r="BA721">
        <v>0</v>
      </c>
      <c r="BB721">
        <v>0</v>
      </c>
      <c r="BC721">
        <f>1-BA721/BB721</f>
        <v>0</v>
      </c>
      <c r="BD721">
        <v>0</v>
      </c>
      <c r="BE721" t="s">
        <v>439</v>
      </c>
      <c r="BF721" t="s">
        <v>439</v>
      </c>
      <c r="BG721">
        <v>0</v>
      </c>
      <c r="BH721">
        <v>0</v>
      </c>
      <c r="BI721">
        <f>1-BG721/BH721</f>
        <v>0</v>
      </c>
      <c r="BJ721">
        <v>0.5</v>
      </c>
      <c r="BK721">
        <f>DJ721</f>
        <v>0</v>
      </c>
      <c r="BL721">
        <f>M721</f>
        <v>0</v>
      </c>
      <c r="BM721">
        <f>BI721*BJ721*BK721</f>
        <v>0</v>
      </c>
      <c r="BN721">
        <f>(BL721-BD721)/BK721</f>
        <v>0</v>
      </c>
      <c r="BO721">
        <f>(BB721-BH721)/BH721</f>
        <v>0</v>
      </c>
      <c r="BP721">
        <f>BA721/(BC721+BA721/BH721)</f>
        <v>0</v>
      </c>
      <c r="BQ721" t="s">
        <v>439</v>
      </c>
      <c r="BR721">
        <v>0</v>
      </c>
      <c r="BS721">
        <f>IF(BR721&lt;&gt;0, BR721, BP721)</f>
        <v>0</v>
      </c>
      <c r="BT721">
        <f>1-BS721/BH721</f>
        <v>0</v>
      </c>
      <c r="BU721">
        <f>(BH721-BG721)/(BH721-BS721)</f>
        <v>0</v>
      </c>
      <c r="BV721">
        <f>(BB721-BH721)/(BB721-BS721)</f>
        <v>0</v>
      </c>
      <c r="BW721">
        <f>(BH721-BG721)/(BH721-BA721)</f>
        <v>0</v>
      </c>
      <c r="BX721">
        <f>(BB721-BH721)/(BB721-BA721)</f>
        <v>0</v>
      </c>
      <c r="BY721">
        <f>(BU721*BS721/BG721)</f>
        <v>0</v>
      </c>
      <c r="BZ721">
        <f>(1-BY721)</f>
        <v>0</v>
      </c>
      <c r="DI721">
        <f>$B$11*EH721+$C$11*EI721+$F$11*ET721*(1-EW721)</f>
        <v>0</v>
      </c>
      <c r="DJ721">
        <f>DI721*DK721</f>
        <v>0</v>
      </c>
      <c r="DK721">
        <f>($B$11*$D$9+$C$11*$D$9+$F$11*((FG721+EY721)/MAX(FG721+EY721+FH721, 0.1)*$I$9+FH721/MAX(FG721+EY721+FH721, 0.1)*$J$9))/($B$11+$C$11+$F$11)</f>
        <v>0</v>
      </c>
      <c r="DL721">
        <f>($B$11*$K$9+$C$11*$K$9+$F$11*((FG721+EY721)/MAX(FG721+EY721+FH721, 0.1)*$P$9+FH721/MAX(FG721+EY721+FH721, 0.1)*$Q$9))/($B$11+$C$11+$F$11)</f>
        <v>0</v>
      </c>
      <c r="DM721">
        <v>1.65</v>
      </c>
      <c r="DN721">
        <v>0.5</v>
      </c>
      <c r="DO721" t="s">
        <v>440</v>
      </c>
      <c r="DP721">
        <v>2</v>
      </c>
      <c r="DQ721" t="b">
        <v>1</v>
      </c>
      <c r="DR721">
        <v>1758832019.214286</v>
      </c>
      <c r="DS721">
        <v>479.7162857142858</v>
      </c>
      <c r="DT721">
        <v>509.0506428571429</v>
      </c>
      <c r="DU721">
        <v>23.04276428571429</v>
      </c>
      <c r="DV721">
        <v>22.26957142857143</v>
      </c>
      <c r="DW721">
        <v>480.1088928571428</v>
      </c>
      <c r="DX721">
        <v>22.92273571428571</v>
      </c>
      <c r="DY721">
        <v>499.9915357142858</v>
      </c>
      <c r="DZ721">
        <v>90.87111428571428</v>
      </c>
      <c r="EA721">
        <v>0.02844481071428572</v>
      </c>
      <c r="EB721">
        <v>29.79069642857143</v>
      </c>
      <c r="EC721">
        <v>29.99915357142857</v>
      </c>
      <c r="ED721">
        <v>999.9000000000002</v>
      </c>
      <c r="EE721">
        <v>0</v>
      </c>
      <c r="EF721">
        <v>0</v>
      </c>
      <c r="EG721">
        <v>10001.80964285714</v>
      </c>
      <c r="EH721">
        <v>0</v>
      </c>
      <c r="EI721">
        <v>11.6377</v>
      </c>
      <c r="EJ721">
        <v>-29.33425714285714</v>
      </c>
      <c r="EK721">
        <v>491.031</v>
      </c>
      <c r="EL721">
        <v>520.6452142857142</v>
      </c>
      <c r="EM721">
        <v>0.7731938214285715</v>
      </c>
      <c r="EN721">
        <v>509.0506428571429</v>
      </c>
      <c r="EO721">
        <v>22.26957142857143</v>
      </c>
      <c r="EP721">
        <v>2.0939225</v>
      </c>
      <c r="EQ721">
        <v>2.023660357142858</v>
      </c>
      <c r="ER721">
        <v>18.17301428571428</v>
      </c>
      <c r="ES721">
        <v>17.63069285714285</v>
      </c>
      <c r="ET721">
        <v>2000.032857142857</v>
      </c>
      <c r="EU721">
        <v>0.9800057500000001</v>
      </c>
      <c r="EV721">
        <v>0.019993775</v>
      </c>
      <c r="EW721">
        <v>0</v>
      </c>
      <c r="EX721">
        <v>173.0109285714286</v>
      </c>
      <c r="EY721">
        <v>5.00097</v>
      </c>
      <c r="EZ721">
        <v>3569.021428571429</v>
      </c>
      <c r="FA721">
        <v>16707.89285714286</v>
      </c>
      <c r="FB721">
        <v>40.25</v>
      </c>
      <c r="FC721">
        <v>40.625</v>
      </c>
      <c r="FD721">
        <v>40.18699999999999</v>
      </c>
      <c r="FE721">
        <v>40.23875</v>
      </c>
      <c r="FF721">
        <v>40.875</v>
      </c>
      <c r="FG721">
        <v>1955.142857142857</v>
      </c>
      <c r="FH721">
        <v>39.89000000000001</v>
      </c>
      <c r="FI721">
        <v>0</v>
      </c>
      <c r="FJ721">
        <v>1758832028.4</v>
      </c>
      <c r="FK721">
        <v>0</v>
      </c>
      <c r="FL721">
        <v>173.03172</v>
      </c>
      <c r="FM721">
        <v>5.18976921273003</v>
      </c>
      <c r="FN721">
        <v>87.10076909878666</v>
      </c>
      <c r="FO721">
        <v>3569.7272</v>
      </c>
      <c r="FP721">
        <v>15</v>
      </c>
      <c r="FQ721">
        <v>0</v>
      </c>
      <c r="FR721" t="s">
        <v>441</v>
      </c>
      <c r="FS721">
        <v>1747247426.5</v>
      </c>
      <c r="FT721">
        <v>1747247420.5</v>
      </c>
      <c r="FU721">
        <v>0</v>
      </c>
      <c r="FV721">
        <v>1.027</v>
      </c>
      <c r="FW721">
        <v>0.031</v>
      </c>
      <c r="FX721">
        <v>0.02</v>
      </c>
      <c r="FY721">
        <v>0.05</v>
      </c>
      <c r="FZ721">
        <v>420</v>
      </c>
      <c r="GA721">
        <v>16</v>
      </c>
      <c r="GB721">
        <v>0.01</v>
      </c>
      <c r="GC721">
        <v>0.1</v>
      </c>
      <c r="GD721">
        <v>-28.8159725</v>
      </c>
      <c r="GE721">
        <v>-10.49624127579735</v>
      </c>
      <c r="GF721">
        <v>1.060225021160013</v>
      </c>
      <c r="GG721">
        <v>0</v>
      </c>
      <c r="GH721">
        <v>172.7705882352941</v>
      </c>
      <c r="GI721">
        <v>4.634255152113031</v>
      </c>
      <c r="GJ721">
        <v>0.5000544157240493</v>
      </c>
      <c r="GK721">
        <v>-1</v>
      </c>
      <c r="GL721">
        <v>0.7744159</v>
      </c>
      <c r="GM721">
        <v>-0.01828401500938023</v>
      </c>
      <c r="GN721">
        <v>0.002442266476042283</v>
      </c>
      <c r="GO721">
        <v>1</v>
      </c>
      <c r="GP721">
        <v>1</v>
      </c>
      <c r="GQ721">
        <v>2</v>
      </c>
      <c r="GR721" t="s">
        <v>442</v>
      </c>
      <c r="GS721">
        <v>3.13624</v>
      </c>
      <c r="GT721">
        <v>2.68868</v>
      </c>
      <c r="GU721">
        <v>0.108464</v>
      </c>
      <c r="GV721">
        <v>0.111948</v>
      </c>
      <c r="GW721">
        <v>0.103885</v>
      </c>
      <c r="GX721">
        <v>0.100156</v>
      </c>
      <c r="GY721">
        <v>28344.6</v>
      </c>
      <c r="GZ721">
        <v>28287.5</v>
      </c>
      <c r="HA721">
        <v>29552.8</v>
      </c>
      <c r="HB721">
        <v>29435.3</v>
      </c>
      <c r="HC721">
        <v>34985.1</v>
      </c>
      <c r="HD721">
        <v>35083.3</v>
      </c>
      <c r="HE721">
        <v>41582.7</v>
      </c>
      <c r="HF721">
        <v>41821.1</v>
      </c>
      <c r="HG721">
        <v>1.9282</v>
      </c>
      <c r="HH721">
        <v>1.89055</v>
      </c>
      <c r="HI721">
        <v>0.099957</v>
      </c>
      <c r="HJ721">
        <v>0</v>
      </c>
      <c r="HK721">
        <v>28.3669</v>
      </c>
      <c r="HL721">
        <v>999.9</v>
      </c>
      <c r="HM721">
        <v>54.4</v>
      </c>
      <c r="HN721">
        <v>31.1</v>
      </c>
      <c r="HO721">
        <v>27.1589</v>
      </c>
      <c r="HP721">
        <v>61.9162</v>
      </c>
      <c r="HQ721">
        <v>25.4968</v>
      </c>
      <c r="HR721">
        <v>1</v>
      </c>
      <c r="HS721">
        <v>0.0582749</v>
      </c>
      <c r="HT721">
        <v>-0.7182730000000001</v>
      </c>
      <c r="HU721">
        <v>20.3398</v>
      </c>
      <c r="HV721">
        <v>5.21804</v>
      </c>
      <c r="HW721">
        <v>12.0134</v>
      </c>
      <c r="HX721">
        <v>4.9891</v>
      </c>
      <c r="HY721">
        <v>3.28795</v>
      </c>
      <c r="HZ721">
        <v>9999</v>
      </c>
      <c r="IA721">
        <v>9999</v>
      </c>
      <c r="IB721">
        <v>9999</v>
      </c>
      <c r="IC721">
        <v>8.6</v>
      </c>
      <c r="ID721">
        <v>1.86759</v>
      </c>
      <c r="IE721">
        <v>1.86673</v>
      </c>
      <c r="IF721">
        <v>1.86604</v>
      </c>
      <c r="IG721">
        <v>1.866</v>
      </c>
      <c r="IH721">
        <v>1.86783</v>
      </c>
      <c r="II721">
        <v>1.87027</v>
      </c>
      <c r="IJ721">
        <v>1.86893</v>
      </c>
      <c r="IK721">
        <v>1.87042</v>
      </c>
      <c r="IL721">
        <v>0</v>
      </c>
      <c r="IM721">
        <v>0</v>
      </c>
      <c r="IN721">
        <v>0</v>
      </c>
      <c r="IO721">
        <v>0</v>
      </c>
      <c r="IP721" t="s">
        <v>443</v>
      </c>
      <c r="IQ721" t="s">
        <v>444</v>
      </c>
      <c r="IR721" t="s">
        <v>445</v>
      </c>
      <c r="IS721" t="s">
        <v>445</v>
      </c>
      <c r="IT721" t="s">
        <v>445</v>
      </c>
      <c r="IU721" t="s">
        <v>445</v>
      </c>
      <c r="IV721">
        <v>0</v>
      </c>
      <c r="IW721">
        <v>100</v>
      </c>
      <c r="IX721">
        <v>100</v>
      </c>
      <c r="IY721">
        <v>-0.413</v>
      </c>
      <c r="IZ721">
        <v>0.12</v>
      </c>
      <c r="JA721">
        <v>-0.08430758455233166</v>
      </c>
      <c r="JB721">
        <v>-0.0005046786976645747</v>
      </c>
      <c r="JC721">
        <v>-2.788243218172637E-07</v>
      </c>
      <c r="JD721">
        <v>-1.458253586176284E-11</v>
      </c>
      <c r="JE721">
        <v>-0.06436460862781151</v>
      </c>
      <c r="JF721">
        <v>-0.004978686969522418</v>
      </c>
      <c r="JG721">
        <v>0.0008967905392753483</v>
      </c>
      <c r="JH721">
        <v>-1.433903952826167E-05</v>
      </c>
      <c r="JI721">
        <v>4</v>
      </c>
      <c r="JJ721">
        <v>2332</v>
      </c>
      <c r="JK721">
        <v>1</v>
      </c>
      <c r="JL721">
        <v>26</v>
      </c>
      <c r="JM721">
        <v>193076.7</v>
      </c>
      <c r="JN721">
        <v>193076.8</v>
      </c>
      <c r="JO721">
        <v>1.2854</v>
      </c>
      <c r="JP721">
        <v>2.28394</v>
      </c>
      <c r="JQ721">
        <v>1.39648</v>
      </c>
      <c r="JR721">
        <v>2.35474</v>
      </c>
      <c r="JS721">
        <v>1.49536</v>
      </c>
      <c r="JT721">
        <v>2.53784</v>
      </c>
      <c r="JU721">
        <v>36.4814</v>
      </c>
      <c r="JV721">
        <v>24.0612</v>
      </c>
      <c r="JW721">
        <v>18</v>
      </c>
      <c r="JX721">
        <v>490.192</v>
      </c>
      <c r="JY721">
        <v>456.523</v>
      </c>
      <c r="JZ721">
        <v>28.5366</v>
      </c>
      <c r="KA721">
        <v>28.3517</v>
      </c>
      <c r="KB721">
        <v>29.9999</v>
      </c>
      <c r="KC721">
        <v>28.2541</v>
      </c>
      <c r="KD721">
        <v>28.1894</v>
      </c>
      <c r="KE721">
        <v>25.7273</v>
      </c>
      <c r="KF721">
        <v>25.5637</v>
      </c>
      <c r="KG721">
        <v>93.95310000000001</v>
      </c>
      <c r="KH721">
        <v>28.5394</v>
      </c>
      <c r="KI721">
        <v>560.3390000000001</v>
      </c>
      <c r="KJ721">
        <v>22.3215</v>
      </c>
      <c r="KK721">
        <v>100.997</v>
      </c>
      <c r="KL721">
        <v>100.564</v>
      </c>
    </row>
    <row r="722" spans="1:298">
      <c r="A722">
        <v>706</v>
      </c>
      <c r="B722">
        <v>1758832032</v>
      </c>
      <c r="C722">
        <v>18996.90000009537</v>
      </c>
      <c r="D722" t="s">
        <v>1863</v>
      </c>
      <c r="E722" t="s">
        <v>1864</v>
      </c>
      <c r="F722">
        <v>5</v>
      </c>
      <c r="G722" t="s">
        <v>1798</v>
      </c>
      <c r="H722" t="s">
        <v>437</v>
      </c>
      <c r="I722" t="s">
        <v>438</v>
      </c>
      <c r="J722">
        <v>1758832024.5</v>
      </c>
      <c r="K722">
        <f>(L722)/1000</f>
        <v>0</v>
      </c>
      <c r="L722">
        <f>IF(DQ722, AO722, AI722)</f>
        <v>0</v>
      </c>
      <c r="M722">
        <f>IF(DQ722, AJ722, AH722)</f>
        <v>0</v>
      </c>
      <c r="N722">
        <f>DS722 - IF(AV722&gt;1, M722*DM722*100.0/(AX722), 0)</f>
        <v>0</v>
      </c>
      <c r="O722">
        <f>((U722-K722/2)*N722-M722)/(U722+K722/2)</f>
        <v>0</v>
      </c>
      <c r="P722">
        <f>O722*(DZ722+EA722)/1000.0</f>
        <v>0</v>
      </c>
      <c r="Q722">
        <f>(DS722 - IF(AV722&gt;1, M722*DM722*100.0/(AX722), 0))*(DZ722+EA722)/1000.0</f>
        <v>0</v>
      </c>
      <c r="R722">
        <f>2.0/((1/T722-1/S722)+SIGN(T722)*SQRT((1/T722-1/S722)*(1/T722-1/S722) + 4*DN722/((DN722+1)*(DN722+1))*(2*1/T722*1/S722-1/S722*1/S722)))</f>
        <v>0</v>
      </c>
      <c r="S722">
        <f>IF(LEFT(DO722,1)&lt;&gt;"0",IF(LEFT(DO722,1)="1",3.0,DP722),$D$5+$E$5*(EG722*DZ722/($K$5*1000))+$F$5*(EG722*DZ722/($K$5*1000))*MAX(MIN(DM722,$J$5),$I$5)*MAX(MIN(DM722,$J$5),$I$5)+$G$5*MAX(MIN(DM722,$J$5),$I$5)*(EG722*DZ722/($K$5*1000))+$H$5*(EG722*DZ722/($K$5*1000))*(EG722*DZ722/($K$5*1000)))</f>
        <v>0</v>
      </c>
      <c r="T722">
        <f>K722*(1000-(1000*0.61365*exp(17.502*X722/(240.97+X722))/(DZ722+EA722)+DU722)/2)/(1000*0.61365*exp(17.502*X722/(240.97+X722))/(DZ722+EA722)-DU722)</f>
        <v>0</v>
      </c>
      <c r="U722">
        <f>1/((DN722+1)/(R722/1.6)+1/(S722/1.37)) + DN722/((DN722+1)/(R722/1.6) + DN722/(S722/1.37))</f>
        <v>0</v>
      </c>
      <c r="V722">
        <f>(DI722*DL722)</f>
        <v>0</v>
      </c>
      <c r="W722">
        <f>(EB722+(V722+2*0.95*5.67E-8*(((EB722+$B$7)+273)^4-(EB722+273)^4)-44100*K722)/(1.84*29.3*S722+8*0.95*5.67E-8*(EB722+273)^3))</f>
        <v>0</v>
      </c>
      <c r="X722">
        <f>($C$7*EC722+$D$7*ED722+$E$7*W722)</f>
        <v>0</v>
      </c>
      <c r="Y722">
        <f>0.61365*exp(17.502*X722/(240.97+X722))</f>
        <v>0</v>
      </c>
      <c r="Z722">
        <f>(AA722/AB722*100)</f>
        <v>0</v>
      </c>
      <c r="AA722">
        <f>DU722*(DZ722+EA722)/1000</f>
        <v>0</v>
      </c>
      <c r="AB722">
        <f>0.61365*exp(17.502*EB722/(240.97+EB722))</f>
        <v>0</v>
      </c>
      <c r="AC722">
        <f>(Y722-DU722*(DZ722+EA722)/1000)</f>
        <v>0</v>
      </c>
      <c r="AD722">
        <f>(-K722*44100)</f>
        <v>0</v>
      </c>
      <c r="AE722">
        <f>2*29.3*S722*0.92*(EB722-X722)</f>
        <v>0</v>
      </c>
      <c r="AF722">
        <f>2*0.95*5.67E-8*(((EB722+$B$7)+273)^4-(X722+273)^4)</f>
        <v>0</v>
      </c>
      <c r="AG722">
        <f>V722+AF722+AD722+AE722</f>
        <v>0</v>
      </c>
      <c r="AH722">
        <f>DY722*AV722*(DT722-DS722*(1000-AV722*DV722)/(1000-AV722*DU722))/(100*DM722)</f>
        <v>0</v>
      </c>
      <c r="AI722">
        <f>1000*DY722*AV722*(DU722-DV722)/(100*DM722*(1000-AV722*DU722))</f>
        <v>0</v>
      </c>
      <c r="AJ722">
        <f>(AK722 - AL722 - DZ722*1E3/(8.314*(EB722+273.15)) * AN722/DY722 * AM722) * DY722/(100*DM722) * (1000 - DV722)/1000</f>
        <v>0</v>
      </c>
      <c r="AK722">
        <v>553.9546804360804</v>
      </c>
      <c r="AL722">
        <v>532.5543454545451</v>
      </c>
      <c r="AM722">
        <v>3.414157680092879</v>
      </c>
      <c r="AN722">
        <v>65.06539825400574</v>
      </c>
      <c r="AO722">
        <f>(AQ722 - AP722 + DZ722*1E3/(8.314*(EB722+273.15)) * AS722/DY722 * AR722) * DY722/(100*DM722) * 1000/(1000 - AQ722)</f>
        <v>0</v>
      </c>
      <c r="AP722">
        <v>22.26816215345155</v>
      </c>
      <c r="AQ722">
        <v>23.03974666666666</v>
      </c>
      <c r="AR722">
        <v>2.945859454343922E-06</v>
      </c>
      <c r="AS722">
        <v>107.8792153216024</v>
      </c>
      <c r="AT722">
        <v>0</v>
      </c>
      <c r="AU722">
        <v>0</v>
      </c>
      <c r="AV722">
        <f>IF(AT722*$H$13&gt;=AX722,1.0,(AX722/(AX722-AT722*$H$13)))</f>
        <v>0</v>
      </c>
      <c r="AW722">
        <f>(AV722-1)*100</f>
        <v>0</v>
      </c>
      <c r="AX722">
        <f>MAX(0,($B$13+$C$13*EG722)/(1+$D$13*EG722)*DZ722/(EB722+273)*$E$13)</f>
        <v>0</v>
      </c>
      <c r="AY722" t="s">
        <v>439</v>
      </c>
      <c r="AZ722" t="s">
        <v>439</v>
      </c>
      <c r="BA722">
        <v>0</v>
      </c>
      <c r="BB722">
        <v>0</v>
      </c>
      <c r="BC722">
        <f>1-BA722/BB722</f>
        <v>0</v>
      </c>
      <c r="BD722">
        <v>0</v>
      </c>
      <c r="BE722" t="s">
        <v>439</v>
      </c>
      <c r="BF722" t="s">
        <v>439</v>
      </c>
      <c r="BG722">
        <v>0</v>
      </c>
      <c r="BH722">
        <v>0</v>
      </c>
      <c r="BI722">
        <f>1-BG722/BH722</f>
        <v>0</v>
      </c>
      <c r="BJ722">
        <v>0.5</v>
      </c>
      <c r="BK722">
        <f>DJ722</f>
        <v>0</v>
      </c>
      <c r="BL722">
        <f>M722</f>
        <v>0</v>
      </c>
      <c r="BM722">
        <f>BI722*BJ722*BK722</f>
        <v>0</v>
      </c>
      <c r="BN722">
        <f>(BL722-BD722)/BK722</f>
        <v>0</v>
      </c>
      <c r="BO722">
        <f>(BB722-BH722)/BH722</f>
        <v>0</v>
      </c>
      <c r="BP722">
        <f>BA722/(BC722+BA722/BH722)</f>
        <v>0</v>
      </c>
      <c r="BQ722" t="s">
        <v>439</v>
      </c>
      <c r="BR722">
        <v>0</v>
      </c>
      <c r="BS722">
        <f>IF(BR722&lt;&gt;0, BR722, BP722)</f>
        <v>0</v>
      </c>
      <c r="BT722">
        <f>1-BS722/BH722</f>
        <v>0</v>
      </c>
      <c r="BU722">
        <f>(BH722-BG722)/(BH722-BS722)</f>
        <v>0</v>
      </c>
      <c r="BV722">
        <f>(BB722-BH722)/(BB722-BS722)</f>
        <v>0</v>
      </c>
      <c r="BW722">
        <f>(BH722-BG722)/(BH722-BA722)</f>
        <v>0</v>
      </c>
      <c r="BX722">
        <f>(BB722-BH722)/(BB722-BA722)</f>
        <v>0</v>
      </c>
      <c r="BY722">
        <f>(BU722*BS722/BG722)</f>
        <v>0</v>
      </c>
      <c r="BZ722">
        <f>(1-BY722)</f>
        <v>0</v>
      </c>
      <c r="DI722">
        <f>$B$11*EH722+$C$11*EI722+$F$11*ET722*(1-EW722)</f>
        <v>0</v>
      </c>
      <c r="DJ722">
        <f>DI722*DK722</f>
        <v>0</v>
      </c>
      <c r="DK722">
        <f>($B$11*$D$9+$C$11*$D$9+$F$11*((FG722+EY722)/MAX(FG722+EY722+FH722, 0.1)*$I$9+FH722/MAX(FG722+EY722+FH722, 0.1)*$J$9))/($B$11+$C$11+$F$11)</f>
        <v>0</v>
      </c>
      <c r="DL722">
        <f>($B$11*$K$9+$C$11*$K$9+$F$11*((FG722+EY722)/MAX(FG722+EY722+FH722, 0.1)*$P$9+FH722/MAX(FG722+EY722+FH722, 0.1)*$Q$9))/($B$11+$C$11+$F$11)</f>
        <v>0</v>
      </c>
      <c r="DM722">
        <v>1.65</v>
      </c>
      <c r="DN722">
        <v>0.5</v>
      </c>
      <c r="DO722" t="s">
        <v>440</v>
      </c>
      <c r="DP722">
        <v>2</v>
      </c>
      <c r="DQ722" t="b">
        <v>1</v>
      </c>
      <c r="DR722">
        <v>1758832024.5</v>
      </c>
      <c r="DS722">
        <v>497.0425555555556</v>
      </c>
      <c r="DT722">
        <v>526.8432962962963</v>
      </c>
      <c r="DU722">
        <v>23.04153333333333</v>
      </c>
      <c r="DV722">
        <v>22.26921481481482</v>
      </c>
      <c r="DW722">
        <v>497.4486666666667</v>
      </c>
      <c r="DX722">
        <v>22.92152222222222</v>
      </c>
      <c r="DY722">
        <v>499.9814074074074</v>
      </c>
      <c r="DZ722">
        <v>90.8726888888889</v>
      </c>
      <c r="EA722">
        <v>0.02853372962962963</v>
      </c>
      <c r="EB722">
        <v>29.79204444444445</v>
      </c>
      <c r="EC722">
        <v>30.00064444444445</v>
      </c>
      <c r="ED722">
        <v>999.9000000000001</v>
      </c>
      <c r="EE722">
        <v>0</v>
      </c>
      <c r="EF722">
        <v>0</v>
      </c>
      <c r="EG722">
        <v>9991.482222222223</v>
      </c>
      <c r="EH722">
        <v>0</v>
      </c>
      <c r="EI722">
        <v>11.64226666666667</v>
      </c>
      <c r="EJ722">
        <v>-29.80075555555555</v>
      </c>
      <c r="EK722">
        <v>508.7651851851851</v>
      </c>
      <c r="EL722">
        <v>538.8428888888889</v>
      </c>
      <c r="EM722">
        <v>0.7723102592592593</v>
      </c>
      <c r="EN722">
        <v>526.8432962962963</v>
      </c>
      <c r="EO722">
        <v>22.26921481481482</v>
      </c>
      <c r="EP722">
        <v>2.093846666666666</v>
      </c>
      <c r="EQ722">
        <v>2.023663703703704</v>
      </c>
      <c r="ER722">
        <v>18.17244074074074</v>
      </c>
      <c r="ES722">
        <v>17.63071481481481</v>
      </c>
      <c r="ET722">
        <v>2000.02</v>
      </c>
      <c r="EU722">
        <v>0.9800057037037037</v>
      </c>
      <c r="EV722">
        <v>0.01999385555555555</v>
      </c>
      <c r="EW722">
        <v>0</v>
      </c>
      <c r="EX722">
        <v>173.4542592592592</v>
      </c>
      <c r="EY722">
        <v>5.00097</v>
      </c>
      <c r="EZ722">
        <v>3576.807407407407</v>
      </c>
      <c r="FA722">
        <v>16707.78148148148</v>
      </c>
      <c r="FB722">
        <v>40.25</v>
      </c>
      <c r="FC722">
        <v>40.625</v>
      </c>
      <c r="FD722">
        <v>40.18699999999999</v>
      </c>
      <c r="FE722">
        <v>40.23833333333333</v>
      </c>
      <c r="FF722">
        <v>40.875</v>
      </c>
      <c r="FG722">
        <v>1955.13</v>
      </c>
      <c r="FH722">
        <v>39.89000000000001</v>
      </c>
      <c r="FI722">
        <v>0</v>
      </c>
      <c r="FJ722">
        <v>1758832033.2</v>
      </c>
      <c r="FK722">
        <v>0</v>
      </c>
      <c r="FL722">
        <v>173.42812</v>
      </c>
      <c r="FM722">
        <v>5.580153847657637</v>
      </c>
      <c r="FN722">
        <v>87.99692305999099</v>
      </c>
      <c r="FO722">
        <v>3576.782400000001</v>
      </c>
      <c r="FP722">
        <v>15</v>
      </c>
      <c r="FQ722">
        <v>0</v>
      </c>
      <c r="FR722" t="s">
        <v>441</v>
      </c>
      <c r="FS722">
        <v>1747247426.5</v>
      </c>
      <c r="FT722">
        <v>1747247420.5</v>
      </c>
      <c r="FU722">
        <v>0</v>
      </c>
      <c r="FV722">
        <v>1.027</v>
      </c>
      <c r="FW722">
        <v>0.031</v>
      </c>
      <c r="FX722">
        <v>0.02</v>
      </c>
      <c r="FY722">
        <v>0.05</v>
      </c>
      <c r="FZ722">
        <v>420</v>
      </c>
      <c r="GA722">
        <v>16</v>
      </c>
      <c r="GB722">
        <v>0.01</v>
      </c>
      <c r="GC722">
        <v>0.1</v>
      </c>
      <c r="GD722">
        <v>-29.41230000000001</v>
      </c>
      <c r="GE722">
        <v>-6.125040900562825</v>
      </c>
      <c r="GF722">
        <v>0.6200104757179511</v>
      </c>
      <c r="GG722">
        <v>0</v>
      </c>
      <c r="GH722">
        <v>173.1178823529412</v>
      </c>
      <c r="GI722">
        <v>5.375981665066678</v>
      </c>
      <c r="GJ722">
        <v>0.569905191532453</v>
      </c>
      <c r="GK722">
        <v>-1</v>
      </c>
      <c r="GL722">
        <v>0.772790775</v>
      </c>
      <c r="GM722">
        <v>-0.01165167354596716</v>
      </c>
      <c r="GN722">
        <v>0.001704563088998168</v>
      </c>
      <c r="GO722">
        <v>1</v>
      </c>
      <c r="GP722">
        <v>1</v>
      </c>
      <c r="GQ722">
        <v>2</v>
      </c>
      <c r="GR722" t="s">
        <v>442</v>
      </c>
      <c r="GS722">
        <v>3.13588</v>
      </c>
      <c r="GT722">
        <v>2.6889</v>
      </c>
      <c r="GU722">
        <v>0.111054</v>
      </c>
      <c r="GV722">
        <v>0.114452</v>
      </c>
      <c r="GW722">
        <v>0.103888</v>
      </c>
      <c r="GX722">
        <v>0.100162</v>
      </c>
      <c r="GY722">
        <v>28261.6</v>
      </c>
      <c r="GZ722">
        <v>28207.8</v>
      </c>
      <c r="HA722">
        <v>29552.2</v>
      </c>
      <c r="HB722">
        <v>29435.4</v>
      </c>
      <c r="HC722">
        <v>34984.2</v>
      </c>
      <c r="HD722">
        <v>35083.2</v>
      </c>
      <c r="HE722">
        <v>41581.7</v>
      </c>
      <c r="HF722">
        <v>41821.3</v>
      </c>
      <c r="HG722">
        <v>1.92757</v>
      </c>
      <c r="HH722">
        <v>1.89112</v>
      </c>
      <c r="HI722">
        <v>0.100166</v>
      </c>
      <c r="HJ722">
        <v>0</v>
      </c>
      <c r="HK722">
        <v>28.3731</v>
      </c>
      <c r="HL722">
        <v>999.9</v>
      </c>
      <c r="HM722">
        <v>54.4</v>
      </c>
      <c r="HN722">
        <v>31</v>
      </c>
      <c r="HO722">
        <v>27.0053</v>
      </c>
      <c r="HP722">
        <v>62.0762</v>
      </c>
      <c r="HQ722">
        <v>25.5849</v>
      </c>
      <c r="HR722">
        <v>1</v>
      </c>
      <c r="HS722">
        <v>0.0580335</v>
      </c>
      <c r="HT722">
        <v>-0.723908</v>
      </c>
      <c r="HU722">
        <v>20.3398</v>
      </c>
      <c r="HV722">
        <v>5.21789</v>
      </c>
      <c r="HW722">
        <v>12.014</v>
      </c>
      <c r="HX722">
        <v>4.98885</v>
      </c>
      <c r="HY722">
        <v>3.288</v>
      </c>
      <c r="HZ722">
        <v>9999</v>
      </c>
      <c r="IA722">
        <v>9999</v>
      </c>
      <c r="IB722">
        <v>9999</v>
      </c>
      <c r="IC722">
        <v>8.6</v>
      </c>
      <c r="ID722">
        <v>1.86757</v>
      </c>
      <c r="IE722">
        <v>1.86674</v>
      </c>
      <c r="IF722">
        <v>1.86605</v>
      </c>
      <c r="IG722">
        <v>1.866</v>
      </c>
      <c r="IH722">
        <v>1.86784</v>
      </c>
      <c r="II722">
        <v>1.87027</v>
      </c>
      <c r="IJ722">
        <v>1.86892</v>
      </c>
      <c r="IK722">
        <v>1.87042</v>
      </c>
      <c r="IL722">
        <v>0</v>
      </c>
      <c r="IM722">
        <v>0</v>
      </c>
      <c r="IN722">
        <v>0</v>
      </c>
      <c r="IO722">
        <v>0</v>
      </c>
      <c r="IP722" t="s">
        <v>443</v>
      </c>
      <c r="IQ722" t="s">
        <v>444</v>
      </c>
      <c r="IR722" t="s">
        <v>445</v>
      </c>
      <c r="IS722" t="s">
        <v>445</v>
      </c>
      <c r="IT722" t="s">
        <v>445</v>
      </c>
      <c r="IU722" t="s">
        <v>445</v>
      </c>
      <c r="IV722">
        <v>0</v>
      </c>
      <c r="IW722">
        <v>100</v>
      </c>
      <c r="IX722">
        <v>100</v>
      </c>
      <c r="IY722">
        <v>-0.426</v>
      </c>
      <c r="IZ722">
        <v>0.1199</v>
      </c>
      <c r="JA722">
        <v>-0.08430758455233166</v>
      </c>
      <c r="JB722">
        <v>-0.0005046786976645747</v>
      </c>
      <c r="JC722">
        <v>-2.788243218172637E-07</v>
      </c>
      <c r="JD722">
        <v>-1.458253586176284E-11</v>
      </c>
      <c r="JE722">
        <v>-0.06436460862781151</v>
      </c>
      <c r="JF722">
        <v>-0.004978686969522418</v>
      </c>
      <c r="JG722">
        <v>0.0008967905392753483</v>
      </c>
      <c r="JH722">
        <v>-1.433903952826167E-05</v>
      </c>
      <c r="JI722">
        <v>4</v>
      </c>
      <c r="JJ722">
        <v>2332</v>
      </c>
      <c r="JK722">
        <v>1</v>
      </c>
      <c r="JL722">
        <v>26</v>
      </c>
      <c r="JM722">
        <v>193076.8</v>
      </c>
      <c r="JN722">
        <v>193076.9</v>
      </c>
      <c r="JO722">
        <v>1.31592</v>
      </c>
      <c r="JP722">
        <v>2.28394</v>
      </c>
      <c r="JQ722">
        <v>1.39648</v>
      </c>
      <c r="JR722">
        <v>2.35107</v>
      </c>
      <c r="JS722">
        <v>1.49536</v>
      </c>
      <c r="JT722">
        <v>2.58911</v>
      </c>
      <c r="JU722">
        <v>36.4578</v>
      </c>
      <c r="JV722">
        <v>24.0525</v>
      </c>
      <c r="JW722">
        <v>18</v>
      </c>
      <c r="JX722">
        <v>489.778</v>
      </c>
      <c r="JY722">
        <v>456.866</v>
      </c>
      <c r="JZ722">
        <v>28.5377</v>
      </c>
      <c r="KA722">
        <v>28.3497</v>
      </c>
      <c r="KB722">
        <v>30</v>
      </c>
      <c r="KC722">
        <v>28.2517</v>
      </c>
      <c r="KD722">
        <v>28.187</v>
      </c>
      <c r="KE722">
        <v>26.3937</v>
      </c>
      <c r="KF722">
        <v>25.5637</v>
      </c>
      <c r="KG722">
        <v>93.95310000000001</v>
      </c>
      <c r="KH722">
        <v>28.5386</v>
      </c>
      <c r="KI722">
        <v>573.697</v>
      </c>
      <c r="KJ722">
        <v>22.3237</v>
      </c>
      <c r="KK722">
        <v>100.995</v>
      </c>
      <c r="KL722">
        <v>100.564</v>
      </c>
    </row>
    <row r="723" spans="1:298">
      <c r="A723">
        <v>707</v>
      </c>
      <c r="B723">
        <v>1758832037</v>
      </c>
      <c r="C723">
        <v>19001.90000009537</v>
      </c>
      <c r="D723" t="s">
        <v>1865</v>
      </c>
      <c r="E723" t="s">
        <v>1866</v>
      </c>
      <c r="F723">
        <v>5</v>
      </c>
      <c r="G723" t="s">
        <v>1798</v>
      </c>
      <c r="H723" t="s">
        <v>437</v>
      </c>
      <c r="I723" t="s">
        <v>438</v>
      </c>
      <c r="J723">
        <v>1758832029.214286</v>
      </c>
      <c r="K723">
        <f>(L723)/1000</f>
        <v>0</v>
      </c>
      <c r="L723">
        <f>IF(DQ723, AO723, AI723)</f>
        <v>0</v>
      </c>
      <c r="M723">
        <f>IF(DQ723, AJ723, AH723)</f>
        <v>0</v>
      </c>
      <c r="N723">
        <f>DS723 - IF(AV723&gt;1, M723*DM723*100.0/(AX723), 0)</f>
        <v>0</v>
      </c>
      <c r="O723">
        <f>((U723-K723/2)*N723-M723)/(U723+K723/2)</f>
        <v>0</v>
      </c>
      <c r="P723">
        <f>O723*(DZ723+EA723)/1000.0</f>
        <v>0</v>
      </c>
      <c r="Q723">
        <f>(DS723 - IF(AV723&gt;1, M723*DM723*100.0/(AX723), 0))*(DZ723+EA723)/1000.0</f>
        <v>0</v>
      </c>
      <c r="R723">
        <f>2.0/((1/T723-1/S723)+SIGN(T723)*SQRT((1/T723-1/S723)*(1/T723-1/S723) + 4*DN723/((DN723+1)*(DN723+1))*(2*1/T723*1/S723-1/S723*1/S723)))</f>
        <v>0</v>
      </c>
      <c r="S723">
        <f>IF(LEFT(DO723,1)&lt;&gt;"0",IF(LEFT(DO723,1)="1",3.0,DP723),$D$5+$E$5*(EG723*DZ723/($K$5*1000))+$F$5*(EG723*DZ723/($K$5*1000))*MAX(MIN(DM723,$J$5),$I$5)*MAX(MIN(DM723,$J$5),$I$5)+$G$5*MAX(MIN(DM723,$J$5),$I$5)*(EG723*DZ723/($K$5*1000))+$H$5*(EG723*DZ723/($K$5*1000))*(EG723*DZ723/($K$5*1000)))</f>
        <v>0</v>
      </c>
      <c r="T723">
        <f>K723*(1000-(1000*0.61365*exp(17.502*X723/(240.97+X723))/(DZ723+EA723)+DU723)/2)/(1000*0.61365*exp(17.502*X723/(240.97+X723))/(DZ723+EA723)-DU723)</f>
        <v>0</v>
      </c>
      <c r="U723">
        <f>1/((DN723+1)/(R723/1.6)+1/(S723/1.37)) + DN723/((DN723+1)/(R723/1.6) + DN723/(S723/1.37))</f>
        <v>0</v>
      </c>
      <c r="V723">
        <f>(DI723*DL723)</f>
        <v>0</v>
      </c>
      <c r="W723">
        <f>(EB723+(V723+2*0.95*5.67E-8*(((EB723+$B$7)+273)^4-(EB723+273)^4)-44100*K723)/(1.84*29.3*S723+8*0.95*5.67E-8*(EB723+273)^3))</f>
        <v>0</v>
      </c>
      <c r="X723">
        <f>($C$7*EC723+$D$7*ED723+$E$7*W723)</f>
        <v>0</v>
      </c>
      <c r="Y723">
        <f>0.61365*exp(17.502*X723/(240.97+X723))</f>
        <v>0</v>
      </c>
      <c r="Z723">
        <f>(AA723/AB723*100)</f>
        <v>0</v>
      </c>
      <c r="AA723">
        <f>DU723*(DZ723+EA723)/1000</f>
        <v>0</v>
      </c>
      <c r="AB723">
        <f>0.61365*exp(17.502*EB723/(240.97+EB723))</f>
        <v>0</v>
      </c>
      <c r="AC723">
        <f>(Y723-DU723*(DZ723+EA723)/1000)</f>
        <v>0</v>
      </c>
      <c r="AD723">
        <f>(-K723*44100)</f>
        <v>0</v>
      </c>
      <c r="AE723">
        <f>2*29.3*S723*0.92*(EB723-X723)</f>
        <v>0</v>
      </c>
      <c r="AF723">
        <f>2*0.95*5.67E-8*(((EB723+$B$7)+273)^4-(X723+273)^4)</f>
        <v>0</v>
      </c>
      <c r="AG723">
        <f>V723+AF723+AD723+AE723</f>
        <v>0</v>
      </c>
      <c r="AH723">
        <f>DY723*AV723*(DT723-DS723*(1000-AV723*DV723)/(1000-AV723*DU723))/(100*DM723)</f>
        <v>0</v>
      </c>
      <c r="AI723">
        <f>1000*DY723*AV723*(DU723-DV723)/(100*DM723*(1000-AV723*DU723))</f>
        <v>0</v>
      </c>
      <c r="AJ723">
        <f>(AK723 - AL723 - DZ723*1E3/(8.314*(EB723+273.15)) * AN723/DY723 * AM723) * DY723/(100*DM723) * (1000 - DV723)/1000</f>
        <v>0</v>
      </c>
      <c r="AK723">
        <v>571.1097833450134</v>
      </c>
      <c r="AL723">
        <v>549.5495575757576</v>
      </c>
      <c r="AM723">
        <v>3.389579230895432</v>
      </c>
      <c r="AN723">
        <v>65.06539825400574</v>
      </c>
      <c r="AO723">
        <f>(AQ723 - AP723 + DZ723*1E3/(8.314*(EB723+273.15)) * AS723/DY723 * AR723) * DY723/(100*DM723) * 1000/(1000 - AQ723)</f>
        <v>0</v>
      </c>
      <c r="AP723">
        <v>22.26967809737038</v>
      </c>
      <c r="AQ723">
        <v>23.03518424242425</v>
      </c>
      <c r="AR723">
        <v>-2.653324456054394E-05</v>
      </c>
      <c r="AS723">
        <v>107.8792153216024</v>
      </c>
      <c r="AT723">
        <v>0</v>
      </c>
      <c r="AU723">
        <v>0</v>
      </c>
      <c r="AV723">
        <f>IF(AT723*$H$13&gt;=AX723,1.0,(AX723/(AX723-AT723*$H$13)))</f>
        <v>0</v>
      </c>
      <c r="AW723">
        <f>(AV723-1)*100</f>
        <v>0</v>
      </c>
      <c r="AX723">
        <f>MAX(0,($B$13+$C$13*EG723)/(1+$D$13*EG723)*DZ723/(EB723+273)*$E$13)</f>
        <v>0</v>
      </c>
      <c r="AY723" t="s">
        <v>439</v>
      </c>
      <c r="AZ723" t="s">
        <v>439</v>
      </c>
      <c r="BA723">
        <v>0</v>
      </c>
      <c r="BB723">
        <v>0</v>
      </c>
      <c r="BC723">
        <f>1-BA723/BB723</f>
        <v>0</v>
      </c>
      <c r="BD723">
        <v>0</v>
      </c>
      <c r="BE723" t="s">
        <v>439</v>
      </c>
      <c r="BF723" t="s">
        <v>439</v>
      </c>
      <c r="BG723">
        <v>0</v>
      </c>
      <c r="BH723">
        <v>0</v>
      </c>
      <c r="BI723">
        <f>1-BG723/BH723</f>
        <v>0</v>
      </c>
      <c r="BJ723">
        <v>0.5</v>
      </c>
      <c r="BK723">
        <f>DJ723</f>
        <v>0</v>
      </c>
      <c r="BL723">
        <f>M723</f>
        <v>0</v>
      </c>
      <c r="BM723">
        <f>BI723*BJ723*BK723</f>
        <v>0</v>
      </c>
      <c r="BN723">
        <f>(BL723-BD723)/BK723</f>
        <v>0</v>
      </c>
      <c r="BO723">
        <f>(BB723-BH723)/BH723</f>
        <v>0</v>
      </c>
      <c r="BP723">
        <f>BA723/(BC723+BA723/BH723)</f>
        <v>0</v>
      </c>
      <c r="BQ723" t="s">
        <v>439</v>
      </c>
      <c r="BR723">
        <v>0</v>
      </c>
      <c r="BS723">
        <f>IF(BR723&lt;&gt;0, BR723, BP723)</f>
        <v>0</v>
      </c>
      <c r="BT723">
        <f>1-BS723/BH723</f>
        <v>0</v>
      </c>
      <c r="BU723">
        <f>(BH723-BG723)/(BH723-BS723)</f>
        <v>0</v>
      </c>
      <c r="BV723">
        <f>(BB723-BH723)/(BB723-BS723)</f>
        <v>0</v>
      </c>
      <c r="BW723">
        <f>(BH723-BG723)/(BH723-BA723)</f>
        <v>0</v>
      </c>
      <c r="BX723">
        <f>(BB723-BH723)/(BB723-BA723)</f>
        <v>0</v>
      </c>
      <c r="BY723">
        <f>(BU723*BS723/BG723)</f>
        <v>0</v>
      </c>
      <c r="BZ723">
        <f>(1-BY723)</f>
        <v>0</v>
      </c>
      <c r="DI723">
        <f>$B$11*EH723+$C$11*EI723+$F$11*ET723*(1-EW723)</f>
        <v>0</v>
      </c>
      <c r="DJ723">
        <f>DI723*DK723</f>
        <v>0</v>
      </c>
      <c r="DK723">
        <f>($B$11*$D$9+$C$11*$D$9+$F$11*((FG723+EY723)/MAX(FG723+EY723+FH723, 0.1)*$I$9+FH723/MAX(FG723+EY723+FH723, 0.1)*$J$9))/($B$11+$C$11+$F$11)</f>
        <v>0</v>
      </c>
      <c r="DL723">
        <f>($B$11*$K$9+$C$11*$K$9+$F$11*((FG723+EY723)/MAX(FG723+EY723+FH723, 0.1)*$P$9+FH723/MAX(FG723+EY723+FH723, 0.1)*$Q$9))/($B$11+$C$11+$F$11)</f>
        <v>0</v>
      </c>
      <c r="DM723">
        <v>1.65</v>
      </c>
      <c r="DN723">
        <v>0.5</v>
      </c>
      <c r="DO723" t="s">
        <v>440</v>
      </c>
      <c r="DP723">
        <v>2</v>
      </c>
      <c r="DQ723" t="b">
        <v>1</v>
      </c>
      <c r="DR723">
        <v>1758832029.214286</v>
      </c>
      <c r="DS723">
        <v>512.6757500000001</v>
      </c>
      <c r="DT723">
        <v>542.6896428571429</v>
      </c>
      <c r="DU723">
        <v>23.03968571428571</v>
      </c>
      <c r="DV723">
        <v>22.26934285714285</v>
      </c>
      <c r="DW723">
        <v>513.0943928571429</v>
      </c>
      <c r="DX723">
        <v>22.9197</v>
      </c>
      <c r="DY723">
        <v>500.0018928571429</v>
      </c>
      <c r="DZ723">
        <v>90.87477857142856</v>
      </c>
      <c r="EA723">
        <v>0.02849128571428572</v>
      </c>
      <c r="EB723">
        <v>29.79464285714285</v>
      </c>
      <c r="EC723">
        <v>30.00120714285714</v>
      </c>
      <c r="ED723">
        <v>999.9000000000002</v>
      </c>
      <c r="EE723">
        <v>0</v>
      </c>
      <c r="EF723">
        <v>0</v>
      </c>
      <c r="EG723">
        <v>9998.922857142858</v>
      </c>
      <c r="EH723">
        <v>0</v>
      </c>
      <c r="EI723">
        <v>11.64435714285714</v>
      </c>
      <c r="EJ723">
        <v>-30.01383571428571</v>
      </c>
      <c r="EK723">
        <v>524.7661071428572</v>
      </c>
      <c r="EL723">
        <v>555.050142857143</v>
      </c>
      <c r="EM723">
        <v>0.7703356071428573</v>
      </c>
      <c r="EN723">
        <v>542.6896428571429</v>
      </c>
      <c r="EO723">
        <v>22.26934285714285</v>
      </c>
      <c r="EP723">
        <v>2.093726785714285</v>
      </c>
      <c r="EQ723">
        <v>2.023721785714286</v>
      </c>
      <c r="ER723">
        <v>18.171525</v>
      </c>
      <c r="ES723">
        <v>17.63116785714286</v>
      </c>
      <c r="ET723">
        <v>2000.001428571429</v>
      </c>
      <c r="EU723">
        <v>0.9800055714285714</v>
      </c>
      <c r="EV723">
        <v>0.01999398214285714</v>
      </c>
      <c r="EW723">
        <v>0</v>
      </c>
      <c r="EX723">
        <v>173.85575</v>
      </c>
      <c r="EY723">
        <v>5.00097</v>
      </c>
      <c r="EZ723">
        <v>3583.828928571428</v>
      </c>
      <c r="FA723">
        <v>16707.62857142857</v>
      </c>
      <c r="FB723">
        <v>40.25</v>
      </c>
      <c r="FC723">
        <v>40.625</v>
      </c>
      <c r="FD723">
        <v>40.18699999999999</v>
      </c>
      <c r="FE723">
        <v>40.22975</v>
      </c>
      <c r="FF723">
        <v>40.875</v>
      </c>
      <c r="FG723">
        <v>1955.111428571428</v>
      </c>
      <c r="FH723">
        <v>39.89000000000001</v>
      </c>
      <c r="FI723">
        <v>0</v>
      </c>
      <c r="FJ723">
        <v>1758832038.6</v>
      </c>
      <c r="FK723">
        <v>0</v>
      </c>
      <c r="FL723">
        <v>173.8692307692308</v>
      </c>
      <c r="FM723">
        <v>5.139008555335457</v>
      </c>
      <c r="FN723">
        <v>90.27897433790896</v>
      </c>
      <c r="FO723">
        <v>3584.322307692307</v>
      </c>
      <c r="FP723">
        <v>15</v>
      </c>
      <c r="FQ723">
        <v>0</v>
      </c>
      <c r="FR723" t="s">
        <v>441</v>
      </c>
      <c r="FS723">
        <v>1747247426.5</v>
      </c>
      <c r="FT723">
        <v>1747247420.5</v>
      </c>
      <c r="FU723">
        <v>0</v>
      </c>
      <c r="FV723">
        <v>1.027</v>
      </c>
      <c r="FW723">
        <v>0.031</v>
      </c>
      <c r="FX723">
        <v>0.02</v>
      </c>
      <c r="FY723">
        <v>0.05</v>
      </c>
      <c r="FZ723">
        <v>420</v>
      </c>
      <c r="GA723">
        <v>16</v>
      </c>
      <c r="GB723">
        <v>0.01</v>
      </c>
      <c r="GC723">
        <v>0.1</v>
      </c>
      <c r="GD723">
        <v>-29.8656575</v>
      </c>
      <c r="GE723">
        <v>-2.751970356472783</v>
      </c>
      <c r="GF723">
        <v>0.2913201373811121</v>
      </c>
      <c r="GG723">
        <v>0</v>
      </c>
      <c r="GH723">
        <v>173.5984117647059</v>
      </c>
      <c r="GI723">
        <v>5.393093968011845</v>
      </c>
      <c r="GJ723">
        <v>0.5773708216942957</v>
      </c>
      <c r="GK723">
        <v>-1</v>
      </c>
      <c r="GL723">
        <v>0.771221625</v>
      </c>
      <c r="GM723">
        <v>-0.02416213508442912</v>
      </c>
      <c r="GN723">
        <v>0.00251755434586326</v>
      </c>
      <c r="GO723">
        <v>1</v>
      </c>
      <c r="GP723">
        <v>1</v>
      </c>
      <c r="GQ723">
        <v>2</v>
      </c>
      <c r="GR723" t="s">
        <v>442</v>
      </c>
      <c r="GS723">
        <v>3.13617</v>
      </c>
      <c r="GT723">
        <v>2.68872</v>
      </c>
      <c r="GU723">
        <v>0.113598</v>
      </c>
      <c r="GV723">
        <v>0.116938</v>
      </c>
      <c r="GW723">
        <v>0.103879</v>
      </c>
      <c r="GX723">
        <v>0.100162</v>
      </c>
      <c r="GY723">
        <v>28181</v>
      </c>
      <c r="GZ723">
        <v>28128.5</v>
      </c>
      <c r="HA723">
        <v>29552.4</v>
      </c>
      <c r="HB723">
        <v>29435.4</v>
      </c>
      <c r="HC723">
        <v>34984.8</v>
      </c>
      <c r="HD723">
        <v>35083.2</v>
      </c>
      <c r="HE723">
        <v>41582</v>
      </c>
      <c r="HF723">
        <v>41821.2</v>
      </c>
      <c r="HG723">
        <v>1.92808</v>
      </c>
      <c r="HH723">
        <v>1.89097</v>
      </c>
      <c r="HI723">
        <v>0.100337</v>
      </c>
      <c r="HJ723">
        <v>0</v>
      </c>
      <c r="HK723">
        <v>28.379</v>
      </c>
      <c r="HL723">
        <v>999.9</v>
      </c>
      <c r="HM723">
        <v>54.4</v>
      </c>
      <c r="HN723">
        <v>31</v>
      </c>
      <c r="HO723">
        <v>27.002</v>
      </c>
      <c r="HP723">
        <v>62.0562</v>
      </c>
      <c r="HQ723">
        <v>25.637</v>
      </c>
      <c r="HR723">
        <v>1</v>
      </c>
      <c r="HS723">
        <v>0.0580335</v>
      </c>
      <c r="HT723">
        <v>-0.720768</v>
      </c>
      <c r="HU723">
        <v>20.34</v>
      </c>
      <c r="HV723">
        <v>5.21759</v>
      </c>
      <c r="HW723">
        <v>12.0147</v>
      </c>
      <c r="HX723">
        <v>4.98905</v>
      </c>
      <c r="HY723">
        <v>3.2881</v>
      </c>
      <c r="HZ723">
        <v>9999</v>
      </c>
      <c r="IA723">
        <v>9999</v>
      </c>
      <c r="IB723">
        <v>9999</v>
      </c>
      <c r="IC723">
        <v>8.6</v>
      </c>
      <c r="ID723">
        <v>1.86758</v>
      </c>
      <c r="IE723">
        <v>1.86673</v>
      </c>
      <c r="IF723">
        <v>1.86604</v>
      </c>
      <c r="IG723">
        <v>1.866</v>
      </c>
      <c r="IH723">
        <v>1.86784</v>
      </c>
      <c r="II723">
        <v>1.87027</v>
      </c>
      <c r="IJ723">
        <v>1.86898</v>
      </c>
      <c r="IK723">
        <v>1.87042</v>
      </c>
      <c r="IL723">
        <v>0</v>
      </c>
      <c r="IM723">
        <v>0</v>
      </c>
      <c r="IN723">
        <v>0</v>
      </c>
      <c r="IO723">
        <v>0</v>
      </c>
      <c r="IP723" t="s">
        <v>443</v>
      </c>
      <c r="IQ723" t="s">
        <v>444</v>
      </c>
      <c r="IR723" t="s">
        <v>445</v>
      </c>
      <c r="IS723" t="s">
        <v>445</v>
      </c>
      <c r="IT723" t="s">
        <v>445</v>
      </c>
      <c r="IU723" t="s">
        <v>445</v>
      </c>
      <c r="IV723">
        <v>0</v>
      </c>
      <c r="IW723">
        <v>100</v>
      </c>
      <c r="IX723">
        <v>100</v>
      </c>
      <c r="IY723">
        <v>-0.44</v>
      </c>
      <c r="IZ723">
        <v>0.1199</v>
      </c>
      <c r="JA723">
        <v>-0.08430758455233166</v>
      </c>
      <c r="JB723">
        <v>-0.0005046786976645747</v>
      </c>
      <c r="JC723">
        <v>-2.788243218172637E-07</v>
      </c>
      <c r="JD723">
        <v>-1.458253586176284E-11</v>
      </c>
      <c r="JE723">
        <v>-0.06436460862781151</v>
      </c>
      <c r="JF723">
        <v>-0.004978686969522418</v>
      </c>
      <c r="JG723">
        <v>0.0008967905392753483</v>
      </c>
      <c r="JH723">
        <v>-1.433903952826167E-05</v>
      </c>
      <c r="JI723">
        <v>4</v>
      </c>
      <c r="JJ723">
        <v>2332</v>
      </c>
      <c r="JK723">
        <v>1</v>
      </c>
      <c r="JL723">
        <v>26</v>
      </c>
      <c r="JM723">
        <v>193076.8</v>
      </c>
      <c r="JN723">
        <v>193076.9</v>
      </c>
      <c r="JO723">
        <v>1.34766</v>
      </c>
      <c r="JP723">
        <v>2.28027</v>
      </c>
      <c r="JQ723">
        <v>1.39648</v>
      </c>
      <c r="JR723">
        <v>2.35229</v>
      </c>
      <c r="JS723">
        <v>1.49536</v>
      </c>
      <c r="JT723">
        <v>2.60742</v>
      </c>
      <c r="JU723">
        <v>36.4578</v>
      </c>
      <c r="JV723">
        <v>24.0612</v>
      </c>
      <c r="JW723">
        <v>18</v>
      </c>
      <c r="JX723">
        <v>490.079</v>
      </c>
      <c r="JY723">
        <v>456.753</v>
      </c>
      <c r="JZ723">
        <v>28.5384</v>
      </c>
      <c r="KA723">
        <v>28.348</v>
      </c>
      <c r="KB723">
        <v>30</v>
      </c>
      <c r="KC723">
        <v>28.2499</v>
      </c>
      <c r="KD723">
        <v>28.1847</v>
      </c>
      <c r="KE723">
        <v>26.9766</v>
      </c>
      <c r="KF723">
        <v>25.5637</v>
      </c>
      <c r="KG723">
        <v>93.95310000000001</v>
      </c>
      <c r="KH723">
        <v>28.5321</v>
      </c>
      <c r="KI723">
        <v>593.732</v>
      </c>
      <c r="KJ723">
        <v>22.3256</v>
      </c>
      <c r="KK723">
        <v>100.996</v>
      </c>
      <c r="KL723">
        <v>100.564</v>
      </c>
    </row>
    <row r="724" spans="1:298">
      <c r="A724">
        <v>708</v>
      </c>
      <c r="B724">
        <v>1758832042</v>
      </c>
      <c r="C724">
        <v>19006.90000009537</v>
      </c>
      <c r="D724" t="s">
        <v>1867</v>
      </c>
      <c r="E724" t="s">
        <v>1868</v>
      </c>
      <c r="F724">
        <v>5</v>
      </c>
      <c r="G724" t="s">
        <v>1798</v>
      </c>
      <c r="H724" t="s">
        <v>437</v>
      </c>
      <c r="I724" t="s">
        <v>438</v>
      </c>
      <c r="J724">
        <v>1758832034.5</v>
      </c>
      <c r="K724">
        <f>(L724)/1000</f>
        <v>0</v>
      </c>
      <c r="L724">
        <f>IF(DQ724, AO724, AI724)</f>
        <v>0</v>
      </c>
      <c r="M724">
        <f>IF(DQ724, AJ724, AH724)</f>
        <v>0</v>
      </c>
      <c r="N724">
        <f>DS724 - IF(AV724&gt;1, M724*DM724*100.0/(AX724), 0)</f>
        <v>0</v>
      </c>
      <c r="O724">
        <f>((U724-K724/2)*N724-M724)/(U724+K724/2)</f>
        <v>0</v>
      </c>
      <c r="P724">
        <f>O724*(DZ724+EA724)/1000.0</f>
        <v>0</v>
      </c>
      <c r="Q724">
        <f>(DS724 - IF(AV724&gt;1, M724*DM724*100.0/(AX724), 0))*(DZ724+EA724)/1000.0</f>
        <v>0</v>
      </c>
      <c r="R724">
        <f>2.0/((1/T724-1/S724)+SIGN(T724)*SQRT((1/T724-1/S724)*(1/T724-1/S724) + 4*DN724/((DN724+1)*(DN724+1))*(2*1/T724*1/S724-1/S724*1/S724)))</f>
        <v>0</v>
      </c>
      <c r="S724">
        <f>IF(LEFT(DO724,1)&lt;&gt;"0",IF(LEFT(DO724,1)="1",3.0,DP724),$D$5+$E$5*(EG724*DZ724/($K$5*1000))+$F$5*(EG724*DZ724/($K$5*1000))*MAX(MIN(DM724,$J$5),$I$5)*MAX(MIN(DM724,$J$5),$I$5)+$G$5*MAX(MIN(DM724,$J$5),$I$5)*(EG724*DZ724/($K$5*1000))+$H$5*(EG724*DZ724/($K$5*1000))*(EG724*DZ724/($K$5*1000)))</f>
        <v>0</v>
      </c>
      <c r="T724">
        <f>K724*(1000-(1000*0.61365*exp(17.502*X724/(240.97+X724))/(DZ724+EA724)+DU724)/2)/(1000*0.61365*exp(17.502*X724/(240.97+X724))/(DZ724+EA724)-DU724)</f>
        <v>0</v>
      </c>
      <c r="U724">
        <f>1/((DN724+1)/(R724/1.6)+1/(S724/1.37)) + DN724/((DN724+1)/(R724/1.6) + DN724/(S724/1.37))</f>
        <v>0</v>
      </c>
      <c r="V724">
        <f>(DI724*DL724)</f>
        <v>0</v>
      </c>
      <c r="W724">
        <f>(EB724+(V724+2*0.95*5.67E-8*(((EB724+$B$7)+273)^4-(EB724+273)^4)-44100*K724)/(1.84*29.3*S724+8*0.95*5.67E-8*(EB724+273)^3))</f>
        <v>0</v>
      </c>
      <c r="X724">
        <f>($C$7*EC724+$D$7*ED724+$E$7*W724)</f>
        <v>0</v>
      </c>
      <c r="Y724">
        <f>0.61365*exp(17.502*X724/(240.97+X724))</f>
        <v>0</v>
      </c>
      <c r="Z724">
        <f>(AA724/AB724*100)</f>
        <v>0</v>
      </c>
      <c r="AA724">
        <f>DU724*(DZ724+EA724)/1000</f>
        <v>0</v>
      </c>
      <c r="AB724">
        <f>0.61365*exp(17.502*EB724/(240.97+EB724))</f>
        <v>0</v>
      </c>
      <c r="AC724">
        <f>(Y724-DU724*(DZ724+EA724)/1000)</f>
        <v>0</v>
      </c>
      <c r="AD724">
        <f>(-K724*44100)</f>
        <v>0</v>
      </c>
      <c r="AE724">
        <f>2*29.3*S724*0.92*(EB724-X724)</f>
        <v>0</v>
      </c>
      <c r="AF724">
        <f>2*0.95*5.67E-8*(((EB724+$B$7)+273)^4-(X724+273)^4)</f>
        <v>0</v>
      </c>
      <c r="AG724">
        <f>V724+AF724+AD724+AE724</f>
        <v>0</v>
      </c>
      <c r="AH724">
        <f>DY724*AV724*(DT724-DS724*(1000-AV724*DV724)/(1000-AV724*DU724))/(100*DM724)</f>
        <v>0</v>
      </c>
      <c r="AI724">
        <f>1000*DY724*AV724*(DU724-DV724)/(100*DM724*(1000-AV724*DU724))</f>
        <v>0</v>
      </c>
      <c r="AJ724">
        <f>(AK724 - AL724 - DZ724*1E3/(8.314*(EB724+273.15)) * AN724/DY724 * AM724) * DY724/(100*DM724) * (1000 - DV724)/1000</f>
        <v>0</v>
      </c>
      <c r="AK724">
        <v>588.3218657855149</v>
      </c>
      <c r="AL724">
        <v>566.5977151515149</v>
      </c>
      <c r="AM724">
        <v>3.419115833022397</v>
      </c>
      <c r="AN724">
        <v>65.06539825400574</v>
      </c>
      <c r="AO724">
        <f>(AQ724 - AP724 + DZ724*1E3/(8.314*(EB724+273.15)) * AS724/DY724 * AR724) * DY724/(100*DM724) * 1000/(1000 - AQ724)</f>
        <v>0</v>
      </c>
      <c r="AP724">
        <v>22.26857635276643</v>
      </c>
      <c r="AQ724">
        <v>23.0338303030303</v>
      </c>
      <c r="AR724">
        <v>-7.845613743401297E-06</v>
      </c>
      <c r="AS724">
        <v>107.8792153216024</v>
      </c>
      <c r="AT724">
        <v>0</v>
      </c>
      <c r="AU724">
        <v>0</v>
      </c>
      <c r="AV724">
        <f>IF(AT724*$H$13&gt;=AX724,1.0,(AX724/(AX724-AT724*$H$13)))</f>
        <v>0</v>
      </c>
      <c r="AW724">
        <f>(AV724-1)*100</f>
        <v>0</v>
      </c>
      <c r="AX724">
        <f>MAX(0,($B$13+$C$13*EG724)/(1+$D$13*EG724)*DZ724/(EB724+273)*$E$13)</f>
        <v>0</v>
      </c>
      <c r="AY724" t="s">
        <v>439</v>
      </c>
      <c r="AZ724" t="s">
        <v>439</v>
      </c>
      <c r="BA724">
        <v>0</v>
      </c>
      <c r="BB724">
        <v>0</v>
      </c>
      <c r="BC724">
        <f>1-BA724/BB724</f>
        <v>0</v>
      </c>
      <c r="BD724">
        <v>0</v>
      </c>
      <c r="BE724" t="s">
        <v>439</v>
      </c>
      <c r="BF724" t="s">
        <v>439</v>
      </c>
      <c r="BG724">
        <v>0</v>
      </c>
      <c r="BH724">
        <v>0</v>
      </c>
      <c r="BI724">
        <f>1-BG724/BH724</f>
        <v>0</v>
      </c>
      <c r="BJ724">
        <v>0.5</v>
      </c>
      <c r="BK724">
        <f>DJ724</f>
        <v>0</v>
      </c>
      <c r="BL724">
        <f>M724</f>
        <v>0</v>
      </c>
      <c r="BM724">
        <f>BI724*BJ724*BK724</f>
        <v>0</v>
      </c>
      <c r="BN724">
        <f>(BL724-BD724)/BK724</f>
        <v>0</v>
      </c>
      <c r="BO724">
        <f>(BB724-BH724)/BH724</f>
        <v>0</v>
      </c>
      <c r="BP724">
        <f>BA724/(BC724+BA724/BH724)</f>
        <v>0</v>
      </c>
      <c r="BQ724" t="s">
        <v>439</v>
      </c>
      <c r="BR724">
        <v>0</v>
      </c>
      <c r="BS724">
        <f>IF(BR724&lt;&gt;0, BR724, BP724)</f>
        <v>0</v>
      </c>
      <c r="BT724">
        <f>1-BS724/BH724</f>
        <v>0</v>
      </c>
      <c r="BU724">
        <f>(BH724-BG724)/(BH724-BS724)</f>
        <v>0</v>
      </c>
      <c r="BV724">
        <f>(BB724-BH724)/(BB724-BS724)</f>
        <v>0</v>
      </c>
      <c r="BW724">
        <f>(BH724-BG724)/(BH724-BA724)</f>
        <v>0</v>
      </c>
      <c r="BX724">
        <f>(BB724-BH724)/(BB724-BA724)</f>
        <v>0</v>
      </c>
      <c r="BY724">
        <f>(BU724*BS724/BG724)</f>
        <v>0</v>
      </c>
      <c r="BZ724">
        <f>(1-BY724)</f>
        <v>0</v>
      </c>
      <c r="DI724">
        <f>$B$11*EH724+$C$11*EI724+$F$11*ET724*(1-EW724)</f>
        <v>0</v>
      </c>
      <c r="DJ724">
        <f>DI724*DK724</f>
        <v>0</v>
      </c>
      <c r="DK724">
        <f>($B$11*$D$9+$C$11*$D$9+$F$11*((FG724+EY724)/MAX(FG724+EY724+FH724, 0.1)*$I$9+FH724/MAX(FG724+EY724+FH724, 0.1)*$J$9))/($B$11+$C$11+$F$11)</f>
        <v>0</v>
      </c>
      <c r="DL724">
        <f>($B$11*$K$9+$C$11*$K$9+$F$11*((FG724+EY724)/MAX(FG724+EY724+FH724, 0.1)*$P$9+FH724/MAX(FG724+EY724+FH724, 0.1)*$Q$9))/($B$11+$C$11+$F$11)</f>
        <v>0</v>
      </c>
      <c r="DM724">
        <v>1.65</v>
      </c>
      <c r="DN724">
        <v>0.5</v>
      </c>
      <c r="DO724" t="s">
        <v>440</v>
      </c>
      <c r="DP724">
        <v>2</v>
      </c>
      <c r="DQ724" t="b">
        <v>1</v>
      </c>
      <c r="DR724">
        <v>1758832034.5</v>
      </c>
      <c r="DS724">
        <v>530.2412592592593</v>
      </c>
      <c r="DT724">
        <v>560.421</v>
      </c>
      <c r="DU724">
        <v>23.03714814814815</v>
      </c>
      <c r="DV724">
        <v>22.26892962962964</v>
      </c>
      <c r="DW724">
        <v>530.6741111111112</v>
      </c>
      <c r="DX724">
        <v>22.91718888888889</v>
      </c>
      <c r="DY724">
        <v>499.9935555555556</v>
      </c>
      <c r="DZ724">
        <v>90.87671111111109</v>
      </c>
      <c r="EA724">
        <v>0.02842026296296296</v>
      </c>
      <c r="EB724">
        <v>29.79731851851852</v>
      </c>
      <c r="EC724">
        <v>30.00658148148148</v>
      </c>
      <c r="ED724">
        <v>999.9000000000001</v>
      </c>
      <c r="EE724">
        <v>0</v>
      </c>
      <c r="EF724">
        <v>0</v>
      </c>
      <c r="EG724">
        <v>10003.3062962963</v>
      </c>
      <c r="EH724">
        <v>0</v>
      </c>
      <c r="EI724">
        <v>11.6430962962963</v>
      </c>
      <c r="EJ724">
        <v>-30.17967037037037</v>
      </c>
      <c r="EK724">
        <v>542.7445555555556</v>
      </c>
      <c r="EL724">
        <v>573.185111111111</v>
      </c>
      <c r="EM724">
        <v>0.7682181111111112</v>
      </c>
      <c r="EN724">
        <v>560.421</v>
      </c>
      <c r="EO724">
        <v>22.26892962962964</v>
      </c>
      <c r="EP724">
        <v>2.09353962962963</v>
      </c>
      <c r="EQ724">
        <v>2.023725925925926</v>
      </c>
      <c r="ER724">
        <v>18.17010740740741</v>
      </c>
      <c r="ES724">
        <v>17.63121111111111</v>
      </c>
      <c r="ET724">
        <v>1999.995185185185</v>
      </c>
      <c r="EU724">
        <v>0.9800055925925925</v>
      </c>
      <c r="EV724">
        <v>0.01999396296296296</v>
      </c>
      <c r="EW724">
        <v>0</v>
      </c>
      <c r="EX724">
        <v>174.2415925925926</v>
      </c>
      <c r="EY724">
        <v>5.00097</v>
      </c>
      <c r="EZ724">
        <v>3591.758148148148</v>
      </c>
      <c r="FA724">
        <v>16707.57777777778</v>
      </c>
      <c r="FB724">
        <v>40.25</v>
      </c>
      <c r="FC724">
        <v>40.625</v>
      </c>
      <c r="FD724">
        <v>40.18699999999999</v>
      </c>
      <c r="FE724">
        <v>40.23366666666666</v>
      </c>
      <c r="FF724">
        <v>40.875</v>
      </c>
      <c r="FG724">
        <v>1955.105185185185</v>
      </c>
      <c r="FH724">
        <v>39.89000000000001</v>
      </c>
      <c r="FI724">
        <v>0</v>
      </c>
      <c r="FJ724">
        <v>1758832043.4</v>
      </c>
      <c r="FK724">
        <v>0</v>
      </c>
      <c r="FL724">
        <v>174.2425384615385</v>
      </c>
      <c r="FM724">
        <v>3.988239333932349</v>
      </c>
      <c r="FN724">
        <v>91.15897434119053</v>
      </c>
      <c r="FO724">
        <v>3591.541538461538</v>
      </c>
      <c r="FP724">
        <v>15</v>
      </c>
      <c r="FQ724">
        <v>0</v>
      </c>
      <c r="FR724" t="s">
        <v>441</v>
      </c>
      <c r="FS724">
        <v>1747247426.5</v>
      </c>
      <c r="FT724">
        <v>1747247420.5</v>
      </c>
      <c r="FU724">
        <v>0</v>
      </c>
      <c r="FV724">
        <v>1.027</v>
      </c>
      <c r="FW724">
        <v>0.031</v>
      </c>
      <c r="FX724">
        <v>0.02</v>
      </c>
      <c r="FY724">
        <v>0.05</v>
      </c>
      <c r="FZ724">
        <v>420</v>
      </c>
      <c r="GA724">
        <v>16</v>
      </c>
      <c r="GB724">
        <v>0.01</v>
      </c>
      <c r="GC724">
        <v>0.1</v>
      </c>
      <c r="GD724">
        <v>-30.0641475</v>
      </c>
      <c r="GE724">
        <v>-1.910527204502769</v>
      </c>
      <c r="GF724">
        <v>0.1921667504896462</v>
      </c>
      <c r="GG724">
        <v>0</v>
      </c>
      <c r="GH724">
        <v>173.9361470588235</v>
      </c>
      <c r="GI724">
        <v>4.694896871607115</v>
      </c>
      <c r="GJ724">
        <v>0.514937182482596</v>
      </c>
      <c r="GK724">
        <v>-1</v>
      </c>
      <c r="GL724">
        <v>0.769879525</v>
      </c>
      <c r="GM724">
        <v>-0.02580622514071288</v>
      </c>
      <c r="GN724">
        <v>0.002582829523870094</v>
      </c>
      <c r="GO724">
        <v>1</v>
      </c>
      <c r="GP724">
        <v>1</v>
      </c>
      <c r="GQ724">
        <v>2</v>
      </c>
      <c r="GR724" t="s">
        <v>442</v>
      </c>
      <c r="GS724">
        <v>3.13605</v>
      </c>
      <c r="GT724">
        <v>2.68883</v>
      </c>
      <c r="GU724">
        <v>0.116104</v>
      </c>
      <c r="GV724">
        <v>0.119377</v>
      </c>
      <c r="GW724">
        <v>0.103869</v>
      </c>
      <c r="GX724">
        <v>0.100159</v>
      </c>
      <c r="GY724">
        <v>28100.9</v>
      </c>
      <c r="GZ724">
        <v>28050.8</v>
      </c>
      <c r="HA724">
        <v>29552</v>
      </c>
      <c r="HB724">
        <v>29435.3</v>
      </c>
      <c r="HC724">
        <v>34984.9</v>
      </c>
      <c r="HD724">
        <v>35083.5</v>
      </c>
      <c r="HE724">
        <v>41581.5</v>
      </c>
      <c r="HF724">
        <v>41821.4</v>
      </c>
      <c r="HG724">
        <v>1.92782</v>
      </c>
      <c r="HH724">
        <v>1.89123</v>
      </c>
      <c r="HI724">
        <v>0.09976699999999999</v>
      </c>
      <c r="HJ724">
        <v>0</v>
      </c>
      <c r="HK724">
        <v>28.3839</v>
      </c>
      <c r="HL724">
        <v>999.9</v>
      </c>
      <c r="HM724">
        <v>54.4</v>
      </c>
      <c r="HN724">
        <v>31</v>
      </c>
      <c r="HO724">
        <v>27.0047</v>
      </c>
      <c r="HP724">
        <v>62.0362</v>
      </c>
      <c r="HQ724">
        <v>25.7452</v>
      </c>
      <c r="HR724">
        <v>1</v>
      </c>
      <c r="HS724">
        <v>0.0579903</v>
      </c>
      <c r="HT724">
        <v>-0.696013</v>
      </c>
      <c r="HU724">
        <v>20.3398</v>
      </c>
      <c r="HV724">
        <v>5.21654</v>
      </c>
      <c r="HW724">
        <v>12.0138</v>
      </c>
      <c r="HX724">
        <v>4.98885</v>
      </c>
      <c r="HY724">
        <v>3.2879</v>
      </c>
      <c r="HZ724">
        <v>9999</v>
      </c>
      <c r="IA724">
        <v>9999</v>
      </c>
      <c r="IB724">
        <v>9999</v>
      </c>
      <c r="IC724">
        <v>8.6</v>
      </c>
      <c r="ID724">
        <v>1.86756</v>
      </c>
      <c r="IE724">
        <v>1.86674</v>
      </c>
      <c r="IF724">
        <v>1.86607</v>
      </c>
      <c r="IG724">
        <v>1.866</v>
      </c>
      <c r="IH724">
        <v>1.86784</v>
      </c>
      <c r="II724">
        <v>1.87027</v>
      </c>
      <c r="IJ724">
        <v>1.86896</v>
      </c>
      <c r="IK724">
        <v>1.87042</v>
      </c>
      <c r="IL724">
        <v>0</v>
      </c>
      <c r="IM724">
        <v>0</v>
      </c>
      <c r="IN724">
        <v>0</v>
      </c>
      <c r="IO724">
        <v>0</v>
      </c>
      <c r="IP724" t="s">
        <v>443</v>
      </c>
      <c r="IQ724" t="s">
        <v>444</v>
      </c>
      <c r="IR724" t="s">
        <v>445</v>
      </c>
      <c r="IS724" t="s">
        <v>445</v>
      </c>
      <c r="IT724" t="s">
        <v>445</v>
      </c>
      <c r="IU724" t="s">
        <v>445</v>
      </c>
      <c r="IV724">
        <v>0</v>
      </c>
      <c r="IW724">
        <v>100</v>
      </c>
      <c r="IX724">
        <v>100</v>
      </c>
      <c r="IY724">
        <v>-0.453</v>
      </c>
      <c r="IZ724">
        <v>0.1199</v>
      </c>
      <c r="JA724">
        <v>-0.08430758455233166</v>
      </c>
      <c r="JB724">
        <v>-0.0005046786976645747</v>
      </c>
      <c r="JC724">
        <v>-2.788243218172637E-07</v>
      </c>
      <c r="JD724">
        <v>-1.458253586176284E-11</v>
      </c>
      <c r="JE724">
        <v>-0.06436460862781151</v>
      </c>
      <c r="JF724">
        <v>-0.004978686969522418</v>
      </c>
      <c r="JG724">
        <v>0.0008967905392753483</v>
      </c>
      <c r="JH724">
        <v>-1.433903952826167E-05</v>
      </c>
      <c r="JI724">
        <v>4</v>
      </c>
      <c r="JJ724">
        <v>2332</v>
      </c>
      <c r="JK724">
        <v>1</v>
      </c>
      <c r="JL724">
        <v>26</v>
      </c>
      <c r="JM724">
        <v>193076.9</v>
      </c>
      <c r="JN724">
        <v>193077</v>
      </c>
      <c r="JO724">
        <v>1.37817</v>
      </c>
      <c r="JP724">
        <v>2.26318</v>
      </c>
      <c r="JQ724">
        <v>1.39648</v>
      </c>
      <c r="JR724">
        <v>2.35229</v>
      </c>
      <c r="JS724">
        <v>1.49536</v>
      </c>
      <c r="JT724">
        <v>2.69043</v>
      </c>
      <c r="JU724">
        <v>36.4578</v>
      </c>
      <c r="JV724">
        <v>24.07</v>
      </c>
      <c r="JW724">
        <v>18</v>
      </c>
      <c r="JX724">
        <v>489.902</v>
      </c>
      <c r="JY724">
        <v>456.892</v>
      </c>
      <c r="JZ724">
        <v>28.5348</v>
      </c>
      <c r="KA724">
        <v>28.3467</v>
      </c>
      <c r="KB724">
        <v>30</v>
      </c>
      <c r="KC724">
        <v>28.2475</v>
      </c>
      <c r="KD724">
        <v>28.1822</v>
      </c>
      <c r="KE724">
        <v>27.6376</v>
      </c>
      <c r="KF724">
        <v>25.5637</v>
      </c>
      <c r="KG724">
        <v>93.95310000000001</v>
      </c>
      <c r="KH724">
        <v>28.5209</v>
      </c>
      <c r="KI724">
        <v>607.159</v>
      </c>
      <c r="KJ724">
        <v>22.3325</v>
      </c>
      <c r="KK724">
        <v>100.995</v>
      </c>
      <c r="KL724">
        <v>100.564</v>
      </c>
    </row>
    <row r="725" spans="1:298">
      <c r="A725">
        <v>709</v>
      </c>
      <c r="B725">
        <v>1758832047</v>
      </c>
      <c r="C725">
        <v>19011.90000009537</v>
      </c>
      <c r="D725" t="s">
        <v>1869</v>
      </c>
      <c r="E725" t="s">
        <v>1870</v>
      </c>
      <c r="F725">
        <v>5</v>
      </c>
      <c r="G725" t="s">
        <v>1798</v>
      </c>
      <c r="H725" t="s">
        <v>437</v>
      </c>
      <c r="I725" t="s">
        <v>438</v>
      </c>
      <c r="J725">
        <v>1758832039.214286</v>
      </c>
      <c r="K725">
        <f>(L725)/1000</f>
        <v>0</v>
      </c>
      <c r="L725">
        <f>IF(DQ725, AO725, AI725)</f>
        <v>0</v>
      </c>
      <c r="M725">
        <f>IF(DQ725, AJ725, AH725)</f>
        <v>0</v>
      </c>
      <c r="N725">
        <f>DS725 - IF(AV725&gt;1, M725*DM725*100.0/(AX725), 0)</f>
        <v>0</v>
      </c>
      <c r="O725">
        <f>((U725-K725/2)*N725-M725)/(U725+K725/2)</f>
        <v>0</v>
      </c>
      <c r="P725">
        <f>O725*(DZ725+EA725)/1000.0</f>
        <v>0</v>
      </c>
      <c r="Q725">
        <f>(DS725 - IF(AV725&gt;1, M725*DM725*100.0/(AX725), 0))*(DZ725+EA725)/1000.0</f>
        <v>0</v>
      </c>
      <c r="R725">
        <f>2.0/((1/T725-1/S725)+SIGN(T725)*SQRT((1/T725-1/S725)*(1/T725-1/S725) + 4*DN725/((DN725+1)*(DN725+1))*(2*1/T725*1/S725-1/S725*1/S725)))</f>
        <v>0</v>
      </c>
      <c r="S725">
        <f>IF(LEFT(DO725,1)&lt;&gt;"0",IF(LEFT(DO725,1)="1",3.0,DP725),$D$5+$E$5*(EG725*DZ725/($K$5*1000))+$F$5*(EG725*DZ725/($K$5*1000))*MAX(MIN(DM725,$J$5),$I$5)*MAX(MIN(DM725,$J$5),$I$5)+$G$5*MAX(MIN(DM725,$J$5),$I$5)*(EG725*DZ725/($K$5*1000))+$H$5*(EG725*DZ725/($K$5*1000))*(EG725*DZ725/($K$5*1000)))</f>
        <v>0</v>
      </c>
      <c r="T725">
        <f>K725*(1000-(1000*0.61365*exp(17.502*X725/(240.97+X725))/(DZ725+EA725)+DU725)/2)/(1000*0.61365*exp(17.502*X725/(240.97+X725))/(DZ725+EA725)-DU725)</f>
        <v>0</v>
      </c>
      <c r="U725">
        <f>1/((DN725+1)/(R725/1.6)+1/(S725/1.37)) + DN725/((DN725+1)/(R725/1.6) + DN725/(S725/1.37))</f>
        <v>0</v>
      </c>
      <c r="V725">
        <f>(DI725*DL725)</f>
        <v>0</v>
      </c>
      <c r="W725">
        <f>(EB725+(V725+2*0.95*5.67E-8*(((EB725+$B$7)+273)^4-(EB725+273)^4)-44100*K725)/(1.84*29.3*S725+8*0.95*5.67E-8*(EB725+273)^3))</f>
        <v>0</v>
      </c>
      <c r="X725">
        <f>($C$7*EC725+$D$7*ED725+$E$7*W725)</f>
        <v>0</v>
      </c>
      <c r="Y725">
        <f>0.61365*exp(17.502*X725/(240.97+X725))</f>
        <v>0</v>
      </c>
      <c r="Z725">
        <f>(AA725/AB725*100)</f>
        <v>0</v>
      </c>
      <c r="AA725">
        <f>DU725*(DZ725+EA725)/1000</f>
        <v>0</v>
      </c>
      <c r="AB725">
        <f>0.61365*exp(17.502*EB725/(240.97+EB725))</f>
        <v>0</v>
      </c>
      <c r="AC725">
        <f>(Y725-DU725*(DZ725+EA725)/1000)</f>
        <v>0</v>
      </c>
      <c r="AD725">
        <f>(-K725*44100)</f>
        <v>0</v>
      </c>
      <c r="AE725">
        <f>2*29.3*S725*0.92*(EB725-X725)</f>
        <v>0</v>
      </c>
      <c r="AF725">
        <f>2*0.95*5.67E-8*(((EB725+$B$7)+273)^4-(X725+273)^4)</f>
        <v>0</v>
      </c>
      <c r="AG725">
        <f>V725+AF725+AD725+AE725</f>
        <v>0</v>
      </c>
      <c r="AH725">
        <f>DY725*AV725*(DT725-DS725*(1000-AV725*DV725)/(1000-AV725*DU725))/(100*DM725)</f>
        <v>0</v>
      </c>
      <c r="AI725">
        <f>1000*DY725*AV725*(DU725-DV725)/(100*DM725*(1000-AV725*DU725))</f>
        <v>0</v>
      </c>
      <c r="AJ725">
        <f>(AK725 - AL725 - DZ725*1E3/(8.314*(EB725+273.15)) * AN725/DY725 * AM725) * DY725/(100*DM725) * (1000 - DV725)/1000</f>
        <v>0</v>
      </c>
      <c r="AK725">
        <v>605.5123970705525</v>
      </c>
      <c r="AL725">
        <v>583.7168666666665</v>
      </c>
      <c r="AM725">
        <v>3.428898267890846</v>
      </c>
      <c r="AN725">
        <v>65.06539825400574</v>
      </c>
      <c r="AO725">
        <f>(AQ725 - AP725 + DZ725*1E3/(8.314*(EB725+273.15)) * AS725/DY725 * AR725) * DY725/(100*DM725) * 1000/(1000 - AQ725)</f>
        <v>0</v>
      </c>
      <c r="AP725">
        <v>22.26680310268185</v>
      </c>
      <c r="AQ725">
        <v>23.02949696969696</v>
      </c>
      <c r="AR725">
        <v>-9.353806148426764E-06</v>
      </c>
      <c r="AS725">
        <v>107.8792153216024</v>
      </c>
      <c r="AT725">
        <v>0</v>
      </c>
      <c r="AU725">
        <v>0</v>
      </c>
      <c r="AV725">
        <f>IF(AT725*$H$13&gt;=AX725,1.0,(AX725/(AX725-AT725*$H$13)))</f>
        <v>0</v>
      </c>
      <c r="AW725">
        <f>(AV725-1)*100</f>
        <v>0</v>
      </c>
      <c r="AX725">
        <f>MAX(0,($B$13+$C$13*EG725)/(1+$D$13*EG725)*DZ725/(EB725+273)*$E$13)</f>
        <v>0</v>
      </c>
      <c r="AY725" t="s">
        <v>439</v>
      </c>
      <c r="AZ725" t="s">
        <v>439</v>
      </c>
      <c r="BA725">
        <v>0</v>
      </c>
      <c r="BB725">
        <v>0</v>
      </c>
      <c r="BC725">
        <f>1-BA725/BB725</f>
        <v>0</v>
      </c>
      <c r="BD725">
        <v>0</v>
      </c>
      <c r="BE725" t="s">
        <v>439</v>
      </c>
      <c r="BF725" t="s">
        <v>439</v>
      </c>
      <c r="BG725">
        <v>0</v>
      </c>
      <c r="BH725">
        <v>0</v>
      </c>
      <c r="BI725">
        <f>1-BG725/BH725</f>
        <v>0</v>
      </c>
      <c r="BJ725">
        <v>0.5</v>
      </c>
      <c r="BK725">
        <f>DJ725</f>
        <v>0</v>
      </c>
      <c r="BL725">
        <f>M725</f>
        <v>0</v>
      </c>
      <c r="BM725">
        <f>BI725*BJ725*BK725</f>
        <v>0</v>
      </c>
      <c r="BN725">
        <f>(BL725-BD725)/BK725</f>
        <v>0</v>
      </c>
      <c r="BO725">
        <f>(BB725-BH725)/BH725</f>
        <v>0</v>
      </c>
      <c r="BP725">
        <f>BA725/(BC725+BA725/BH725)</f>
        <v>0</v>
      </c>
      <c r="BQ725" t="s">
        <v>439</v>
      </c>
      <c r="BR725">
        <v>0</v>
      </c>
      <c r="BS725">
        <f>IF(BR725&lt;&gt;0, BR725, BP725)</f>
        <v>0</v>
      </c>
      <c r="BT725">
        <f>1-BS725/BH725</f>
        <v>0</v>
      </c>
      <c r="BU725">
        <f>(BH725-BG725)/(BH725-BS725)</f>
        <v>0</v>
      </c>
      <c r="BV725">
        <f>(BB725-BH725)/(BB725-BS725)</f>
        <v>0</v>
      </c>
      <c r="BW725">
        <f>(BH725-BG725)/(BH725-BA725)</f>
        <v>0</v>
      </c>
      <c r="BX725">
        <f>(BB725-BH725)/(BB725-BA725)</f>
        <v>0</v>
      </c>
      <c r="BY725">
        <f>(BU725*BS725/BG725)</f>
        <v>0</v>
      </c>
      <c r="BZ725">
        <f>(1-BY725)</f>
        <v>0</v>
      </c>
      <c r="DI725">
        <f>$B$11*EH725+$C$11*EI725+$F$11*ET725*(1-EW725)</f>
        <v>0</v>
      </c>
      <c r="DJ725">
        <f>DI725*DK725</f>
        <v>0</v>
      </c>
      <c r="DK725">
        <f>($B$11*$D$9+$C$11*$D$9+$F$11*((FG725+EY725)/MAX(FG725+EY725+FH725, 0.1)*$I$9+FH725/MAX(FG725+EY725+FH725, 0.1)*$J$9))/($B$11+$C$11+$F$11)</f>
        <v>0</v>
      </c>
      <c r="DL725">
        <f>($B$11*$K$9+$C$11*$K$9+$F$11*((FG725+EY725)/MAX(FG725+EY725+FH725, 0.1)*$P$9+FH725/MAX(FG725+EY725+FH725, 0.1)*$Q$9))/($B$11+$C$11+$F$11)</f>
        <v>0</v>
      </c>
      <c r="DM725">
        <v>1.65</v>
      </c>
      <c r="DN725">
        <v>0.5</v>
      </c>
      <c r="DO725" t="s">
        <v>440</v>
      </c>
      <c r="DP725">
        <v>2</v>
      </c>
      <c r="DQ725" t="b">
        <v>1</v>
      </c>
      <c r="DR725">
        <v>1758832039.214286</v>
      </c>
      <c r="DS725">
        <v>545.95225</v>
      </c>
      <c r="DT725">
        <v>576.2676428571428</v>
      </c>
      <c r="DU725">
        <v>23.03441428571429</v>
      </c>
      <c r="DV725">
        <v>22.268425</v>
      </c>
      <c r="DW725">
        <v>546.3980357142857</v>
      </c>
      <c r="DX725">
        <v>22.91448928571429</v>
      </c>
      <c r="DY725">
        <v>500.0052142857144</v>
      </c>
      <c r="DZ725">
        <v>90.87799285714286</v>
      </c>
      <c r="EA725">
        <v>0.02834561785714286</v>
      </c>
      <c r="EB725">
        <v>29.79994285714286</v>
      </c>
      <c r="EC725">
        <v>30.01003214285714</v>
      </c>
      <c r="ED725">
        <v>999.9000000000002</v>
      </c>
      <c r="EE725">
        <v>0</v>
      </c>
      <c r="EF725">
        <v>0</v>
      </c>
      <c r="EG725">
        <v>10010.895</v>
      </c>
      <c r="EH725">
        <v>0</v>
      </c>
      <c r="EI725">
        <v>11.6385</v>
      </c>
      <c r="EJ725">
        <v>-30.31524285714286</v>
      </c>
      <c r="EK725">
        <v>558.8245357142857</v>
      </c>
      <c r="EL725">
        <v>589.3922857142855</v>
      </c>
      <c r="EM725">
        <v>0.7659838214285715</v>
      </c>
      <c r="EN725">
        <v>576.2676428571428</v>
      </c>
      <c r="EO725">
        <v>22.268425</v>
      </c>
      <c r="EP725">
        <v>2.09332</v>
      </c>
      <c r="EQ725">
        <v>2.023709642857143</v>
      </c>
      <c r="ER725">
        <v>18.16844642857142</v>
      </c>
      <c r="ES725">
        <v>17.631075</v>
      </c>
      <c r="ET725">
        <v>1999.997857142857</v>
      </c>
      <c r="EU725">
        <v>0.9800057142857143</v>
      </c>
      <c r="EV725">
        <v>0.01999387857142857</v>
      </c>
      <c r="EW725">
        <v>0</v>
      </c>
      <c r="EX725">
        <v>174.5423928571429</v>
      </c>
      <c r="EY725">
        <v>5.00097</v>
      </c>
      <c r="EZ725">
        <v>3598.831428571429</v>
      </c>
      <c r="FA725">
        <v>16707.60357142857</v>
      </c>
      <c r="FB725">
        <v>40.25885714285715</v>
      </c>
      <c r="FC725">
        <v>40.625</v>
      </c>
      <c r="FD725">
        <v>40.18699999999999</v>
      </c>
      <c r="FE725">
        <v>40.22974999999999</v>
      </c>
      <c r="FF725">
        <v>40.87275</v>
      </c>
      <c r="FG725">
        <v>1955.107857142857</v>
      </c>
      <c r="FH725">
        <v>39.89000000000001</v>
      </c>
      <c r="FI725">
        <v>0</v>
      </c>
      <c r="FJ725">
        <v>1758832048.8</v>
      </c>
      <c r="FK725">
        <v>0</v>
      </c>
      <c r="FL725">
        <v>174.61676</v>
      </c>
      <c r="FM725">
        <v>3.729923082266044</v>
      </c>
      <c r="FN725">
        <v>89.28230783023284</v>
      </c>
      <c r="FO725">
        <v>3600.1128</v>
      </c>
      <c r="FP725">
        <v>15</v>
      </c>
      <c r="FQ725">
        <v>0</v>
      </c>
      <c r="FR725" t="s">
        <v>441</v>
      </c>
      <c r="FS725">
        <v>1747247426.5</v>
      </c>
      <c r="FT725">
        <v>1747247420.5</v>
      </c>
      <c r="FU725">
        <v>0</v>
      </c>
      <c r="FV725">
        <v>1.027</v>
      </c>
      <c r="FW725">
        <v>0.031</v>
      </c>
      <c r="FX725">
        <v>0.02</v>
      </c>
      <c r="FY725">
        <v>0.05</v>
      </c>
      <c r="FZ725">
        <v>420</v>
      </c>
      <c r="GA725">
        <v>16</v>
      </c>
      <c r="GB725">
        <v>0.01</v>
      </c>
      <c r="GC725">
        <v>0.1</v>
      </c>
      <c r="GD725">
        <v>-30.22553414634147</v>
      </c>
      <c r="GE725">
        <v>-1.848944947735204</v>
      </c>
      <c r="GF725">
        <v>0.1870329521113612</v>
      </c>
      <c r="GG725">
        <v>0</v>
      </c>
      <c r="GH725">
        <v>174.3608823529412</v>
      </c>
      <c r="GI725">
        <v>4.035324681483528</v>
      </c>
      <c r="GJ725">
        <v>0.4455168026610068</v>
      </c>
      <c r="GK725">
        <v>-1</v>
      </c>
      <c r="GL725">
        <v>0.7673458780487805</v>
      </c>
      <c r="GM725">
        <v>-0.0256204390243894</v>
      </c>
      <c r="GN725">
        <v>0.002610138760867241</v>
      </c>
      <c r="GO725">
        <v>1</v>
      </c>
      <c r="GP725">
        <v>1</v>
      </c>
      <c r="GQ725">
        <v>2</v>
      </c>
      <c r="GR725" t="s">
        <v>442</v>
      </c>
      <c r="GS725">
        <v>3.13607</v>
      </c>
      <c r="GT725">
        <v>2.68849</v>
      </c>
      <c r="GU725">
        <v>0.118589</v>
      </c>
      <c r="GV725">
        <v>0.121787</v>
      </c>
      <c r="GW725">
        <v>0.103861</v>
      </c>
      <c r="GX725">
        <v>0.100158</v>
      </c>
      <c r="GY725">
        <v>28022.3</v>
      </c>
      <c r="GZ725">
        <v>27973.6</v>
      </c>
      <c r="HA725">
        <v>29552.5</v>
      </c>
      <c r="HB725">
        <v>29434.9</v>
      </c>
      <c r="HC725">
        <v>34985.8</v>
      </c>
      <c r="HD725">
        <v>35083.1</v>
      </c>
      <c r="HE725">
        <v>41582.2</v>
      </c>
      <c r="HF725">
        <v>41820.8</v>
      </c>
      <c r="HG725">
        <v>1.92787</v>
      </c>
      <c r="HH725">
        <v>1.89112</v>
      </c>
      <c r="HI725">
        <v>0.09946149999999999</v>
      </c>
      <c r="HJ725">
        <v>0</v>
      </c>
      <c r="HK725">
        <v>28.387</v>
      </c>
      <c r="HL725">
        <v>999.9</v>
      </c>
      <c r="HM725">
        <v>54.4</v>
      </c>
      <c r="HN725">
        <v>31</v>
      </c>
      <c r="HO725">
        <v>27.005</v>
      </c>
      <c r="HP725">
        <v>61.8362</v>
      </c>
      <c r="HQ725">
        <v>25.6851</v>
      </c>
      <c r="HR725">
        <v>1</v>
      </c>
      <c r="HS725">
        <v>0.0579116</v>
      </c>
      <c r="HT725">
        <v>-0.667821</v>
      </c>
      <c r="HU725">
        <v>20.3399</v>
      </c>
      <c r="HV725">
        <v>5.21609</v>
      </c>
      <c r="HW725">
        <v>12.0129</v>
      </c>
      <c r="HX725">
        <v>4.9884</v>
      </c>
      <c r="HY725">
        <v>3.28795</v>
      </c>
      <c r="HZ725">
        <v>9999</v>
      </c>
      <c r="IA725">
        <v>9999</v>
      </c>
      <c r="IB725">
        <v>9999</v>
      </c>
      <c r="IC725">
        <v>8.6</v>
      </c>
      <c r="ID725">
        <v>1.86756</v>
      </c>
      <c r="IE725">
        <v>1.86672</v>
      </c>
      <c r="IF725">
        <v>1.86603</v>
      </c>
      <c r="IG725">
        <v>1.866</v>
      </c>
      <c r="IH725">
        <v>1.86783</v>
      </c>
      <c r="II725">
        <v>1.87027</v>
      </c>
      <c r="IJ725">
        <v>1.86891</v>
      </c>
      <c r="IK725">
        <v>1.87042</v>
      </c>
      <c r="IL725">
        <v>0</v>
      </c>
      <c r="IM725">
        <v>0</v>
      </c>
      <c r="IN725">
        <v>0</v>
      </c>
      <c r="IO725">
        <v>0</v>
      </c>
      <c r="IP725" t="s">
        <v>443</v>
      </c>
      <c r="IQ725" t="s">
        <v>444</v>
      </c>
      <c r="IR725" t="s">
        <v>445</v>
      </c>
      <c r="IS725" t="s">
        <v>445</v>
      </c>
      <c r="IT725" t="s">
        <v>445</v>
      </c>
      <c r="IU725" t="s">
        <v>445</v>
      </c>
      <c r="IV725">
        <v>0</v>
      </c>
      <c r="IW725">
        <v>100</v>
      </c>
      <c r="IX725">
        <v>100</v>
      </c>
      <c r="IY725">
        <v>-0.467</v>
      </c>
      <c r="IZ725">
        <v>0.1199</v>
      </c>
      <c r="JA725">
        <v>-0.08430758455233166</v>
      </c>
      <c r="JB725">
        <v>-0.0005046786976645747</v>
      </c>
      <c r="JC725">
        <v>-2.788243218172637E-07</v>
      </c>
      <c r="JD725">
        <v>-1.458253586176284E-11</v>
      </c>
      <c r="JE725">
        <v>-0.06436460862781151</v>
      </c>
      <c r="JF725">
        <v>-0.004978686969522418</v>
      </c>
      <c r="JG725">
        <v>0.0008967905392753483</v>
      </c>
      <c r="JH725">
        <v>-1.433903952826167E-05</v>
      </c>
      <c r="JI725">
        <v>4</v>
      </c>
      <c r="JJ725">
        <v>2332</v>
      </c>
      <c r="JK725">
        <v>1</v>
      </c>
      <c r="JL725">
        <v>26</v>
      </c>
      <c r="JM725">
        <v>193077</v>
      </c>
      <c r="JN725">
        <v>193077.1</v>
      </c>
      <c r="JO725">
        <v>1.40869</v>
      </c>
      <c r="JP725">
        <v>2.27417</v>
      </c>
      <c r="JQ725">
        <v>1.39648</v>
      </c>
      <c r="JR725">
        <v>2.35474</v>
      </c>
      <c r="JS725">
        <v>1.49536</v>
      </c>
      <c r="JT725">
        <v>2.54395</v>
      </c>
      <c r="JU725">
        <v>36.4578</v>
      </c>
      <c r="JV725">
        <v>24.07</v>
      </c>
      <c r="JW725">
        <v>18</v>
      </c>
      <c r="JX725">
        <v>489.914</v>
      </c>
      <c r="JY725">
        <v>456.81</v>
      </c>
      <c r="JZ725">
        <v>28.5247</v>
      </c>
      <c r="KA725">
        <v>28.3445</v>
      </c>
      <c r="KB725">
        <v>29.9999</v>
      </c>
      <c r="KC725">
        <v>28.2451</v>
      </c>
      <c r="KD725">
        <v>28.1798</v>
      </c>
      <c r="KE725">
        <v>28.2122</v>
      </c>
      <c r="KF725">
        <v>25.5637</v>
      </c>
      <c r="KG725">
        <v>93.95310000000001</v>
      </c>
      <c r="KH725">
        <v>28.5079</v>
      </c>
      <c r="KI725">
        <v>627.194</v>
      </c>
      <c r="KJ725">
        <v>22.3377</v>
      </c>
      <c r="KK725">
        <v>100.996</v>
      </c>
      <c r="KL725">
        <v>100.563</v>
      </c>
    </row>
    <row r="726" spans="1:298">
      <c r="A726">
        <v>710</v>
      </c>
      <c r="B726">
        <v>1758832052</v>
      </c>
      <c r="C726">
        <v>19016.90000009537</v>
      </c>
      <c r="D726" t="s">
        <v>1871</v>
      </c>
      <c r="E726" t="s">
        <v>1872</v>
      </c>
      <c r="F726">
        <v>5</v>
      </c>
      <c r="G726" t="s">
        <v>1798</v>
      </c>
      <c r="H726" t="s">
        <v>437</v>
      </c>
      <c r="I726" t="s">
        <v>438</v>
      </c>
      <c r="J726">
        <v>1758832044.5</v>
      </c>
      <c r="K726">
        <f>(L726)/1000</f>
        <v>0</v>
      </c>
      <c r="L726">
        <f>IF(DQ726, AO726, AI726)</f>
        <v>0</v>
      </c>
      <c r="M726">
        <f>IF(DQ726, AJ726, AH726)</f>
        <v>0</v>
      </c>
      <c r="N726">
        <f>DS726 - IF(AV726&gt;1, M726*DM726*100.0/(AX726), 0)</f>
        <v>0</v>
      </c>
      <c r="O726">
        <f>((U726-K726/2)*N726-M726)/(U726+K726/2)</f>
        <v>0</v>
      </c>
      <c r="P726">
        <f>O726*(DZ726+EA726)/1000.0</f>
        <v>0</v>
      </c>
      <c r="Q726">
        <f>(DS726 - IF(AV726&gt;1, M726*DM726*100.0/(AX726), 0))*(DZ726+EA726)/1000.0</f>
        <v>0</v>
      </c>
      <c r="R726">
        <f>2.0/((1/T726-1/S726)+SIGN(T726)*SQRT((1/T726-1/S726)*(1/T726-1/S726) + 4*DN726/((DN726+1)*(DN726+1))*(2*1/T726*1/S726-1/S726*1/S726)))</f>
        <v>0</v>
      </c>
      <c r="S726">
        <f>IF(LEFT(DO726,1)&lt;&gt;"0",IF(LEFT(DO726,1)="1",3.0,DP726),$D$5+$E$5*(EG726*DZ726/($K$5*1000))+$F$5*(EG726*DZ726/($K$5*1000))*MAX(MIN(DM726,$J$5),$I$5)*MAX(MIN(DM726,$J$5),$I$5)+$G$5*MAX(MIN(DM726,$J$5),$I$5)*(EG726*DZ726/($K$5*1000))+$H$5*(EG726*DZ726/($K$5*1000))*(EG726*DZ726/($K$5*1000)))</f>
        <v>0</v>
      </c>
      <c r="T726">
        <f>K726*(1000-(1000*0.61365*exp(17.502*X726/(240.97+X726))/(DZ726+EA726)+DU726)/2)/(1000*0.61365*exp(17.502*X726/(240.97+X726))/(DZ726+EA726)-DU726)</f>
        <v>0</v>
      </c>
      <c r="U726">
        <f>1/((DN726+1)/(R726/1.6)+1/(S726/1.37)) + DN726/((DN726+1)/(R726/1.6) + DN726/(S726/1.37))</f>
        <v>0</v>
      </c>
      <c r="V726">
        <f>(DI726*DL726)</f>
        <v>0</v>
      </c>
      <c r="W726">
        <f>(EB726+(V726+2*0.95*5.67E-8*(((EB726+$B$7)+273)^4-(EB726+273)^4)-44100*K726)/(1.84*29.3*S726+8*0.95*5.67E-8*(EB726+273)^3))</f>
        <v>0</v>
      </c>
      <c r="X726">
        <f>($C$7*EC726+$D$7*ED726+$E$7*W726)</f>
        <v>0</v>
      </c>
      <c r="Y726">
        <f>0.61365*exp(17.502*X726/(240.97+X726))</f>
        <v>0</v>
      </c>
      <c r="Z726">
        <f>(AA726/AB726*100)</f>
        <v>0</v>
      </c>
      <c r="AA726">
        <f>DU726*(DZ726+EA726)/1000</f>
        <v>0</v>
      </c>
      <c r="AB726">
        <f>0.61365*exp(17.502*EB726/(240.97+EB726))</f>
        <v>0</v>
      </c>
      <c r="AC726">
        <f>(Y726-DU726*(DZ726+EA726)/1000)</f>
        <v>0</v>
      </c>
      <c r="AD726">
        <f>(-K726*44100)</f>
        <v>0</v>
      </c>
      <c r="AE726">
        <f>2*29.3*S726*0.92*(EB726-X726)</f>
        <v>0</v>
      </c>
      <c r="AF726">
        <f>2*0.95*5.67E-8*(((EB726+$B$7)+273)^4-(X726+273)^4)</f>
        <v>0</v>
      </c>
      <c r="AG726">
        <f>V726+AF726+AD726+AE726</f>
        <v>0</v>
      </c>
      <c r="AH726">
        <f>DY726*AV726*(DT726-DS726*(1000-AV726*DV726)/(1000-AV726*DU726))/(100*DM726)</f>
        <v>0</v>
      </c>
      <c r="AI726">
        <f>1000*DY726*AV726*(DU726-DV726)/(100*DM726*(1000-AV726*DU726))</f>
        <v>0</v>
      </c>
      <c r="AJ726">
        <f>(AK726 - AL726 - DZ726*1E3/(8.314*(EB726+273.15)) * AN726/DY726 * AM726) * DY726/(100*DM726) * (1000 - DV726)/1000</f>
        <v>0</v>
      </c>
      <c r="AK726">
        <v>622.7602075786866</v>
      </c>
      <c r="AL726">
        <v>600.8140363636365</v>
      </c>
      <c r="AM726">
        <v>3.41883478899162</v>
      </c>
      <c r="AN726">
        <v>65.06539825400574</v>
      </c>
      <c r="AO726">
        <f>(AQ726 - AP726 + DZ726*1E3/(8.314*(EB726+273.15)) * AS726/DY726 * AR726) * DY726/(100*DM726) * 1000/(1000 - AQ726)</f>
        <v>0</v>
      </c>
      <c r="AP726">
        <v>22.26671485237413</v>
      </c>
      <c r="AQ726">
        <v>23.02174424242425</v>
      </c>
      <c r="AR726">
        <v>-3.727898654378058E-05</v>
      </c>
      <c r="AS726">
        <v>107.8792153216024</v>
      </c>
      <c r="AT726">
        <v>0</v>
      </c>
      <c r="AU726">
        <v>0</v>
      </c>
      <c r="AV726">
        <f>IF(AT726*$H$13&gt;=AX726,1.0,(AX726/(AX726-AT726*$H$13)))</f>
        <v>0</v>
      </c>
      <c r="AW726">
        <f>(AV726-1)*100</f>
        <v>0</v>
      </c>
      <c r="AX726">
        <f>MAX(0,($B$13+$C$13*EG726)/(1+$D$13*EG726)*DZ726/(EB726+273)*$E$13)</f>
        <v>0</v>
      </c>
      <c r="AY726" t="s">
        <v>439</v>
      </c>
      <c r="AZ726" t="s">
        <v>439</v>
      </c>
      <c r="BA726">
        <v>0</v>
      </c>
      <c r="BB726">
        <v>0</v>
      </c>
      <c r="BC726">
        <f>1-BA726/BB726</f>
        <v>0</v>
      </c>
      <c r="BD726">
        <v>0</v>
      </c>
      <c r="BE726" t="s">
        <v>439</v>
      </c>
      <c r="BF726" t="s">
        <v>439</v>
      </c>
      <c r="BG726">
        <v>0</v>
      </c>
      <c r="BH726">
        <v>0</v>
      </c>
      <c r="BI726">
        <f>1-BG726/BH726</f>
        <v>0</v>
      </c>
      <c r="BJ726">
        <v>0.5</v>
      </c>
      <c r="BK726">
        <f>DJ726</f>
        <v>0</v>
      </c>
      <c r="BL726">
        <f>M726</f>
        <v>0</v>
      </c>
      <c r="BM726">
        <f>BI726*BJ726*BK726</f>
        <v>0</v>
      </c>
      <c r="BN726">
        <f>(BL726-BD726)/BK726</f>
        <v>0</v>
      </c>
      <c r="BO726">
        <f>(BB726-BH726)/BH726</f>
        <v>0</v>
      </c>
      <c r="BP726">
        <f>BA726/(BC726+BA726/BH726)</f>
        <v>0</v>
      </c>
      <c r="BQ726" t="s">
        <v>439</v>
      </c>
      <c r="BR726">
        <v>0</v>
      </c>
      <c r="BS726">
        <f>IF(BR726&lt;&gt;0, BR726, BP726)</f>
        <v>0</v>
      </c>
      <c r="BT726">
        <f>1-BS726/BH726</f>
        <v>0</v>
      </c>
      <c r="BU726">
        <f>(BH726-BG726)/(BH726-BS726)</f>
        <v>0</v>
      </c>
      <c r="BV726">
        <f>(BB726-BH726)/(BB726-BS726)</f>
        <v>0</v>
      </c>
      <c r="BW726">
        <f>(BH726-BG726)/(BH726-BA726)</f>
        <v>0</v>
      </c>
      <c r="BX726">
        <f>(BB726-BH726)/(BB726-BA726)</f>
        <v>0</v>
      </c>
      <c r="BY726">
        <f>(BU726*BS726/BG726)</f>
        <v>0</v>
      </c>
      <c r="BZ726">
        <f>(1-BY726)</f>
        <v>0</v>
      </c>
      <c r="DI726">
        <f>$B$11*EH726+$C$11*EI726+$F$11*ET726*(1-EW726)</f>
        <v>0</v>
      </c>
      <c r="DJ726">
        <f>DI726*DK726</f>
        <v>0</v>
      </c>
      <c r="DK726">
        <f>($B$11*$D$9+$C$11*$D$9+$F$11*((FG726+EY726)/MAX(FG726+EY726+FH726, 0.1)*$I$9+FH726/MAX(FG726+EY726+FH726, 0.1)*$J$9))/($B$11+$C$11+$F$11)</f>
        <v>0</v>
      </c>
      <c r="DL726">
        <f>($B$11*$K$9+$C$11*$K$9+$F$11*((FG726+EY726)/MAX(FG726+EY726+FH726, 0.1)*$P$9+FH726/MAX(FG726+EY726+FH726, 0.1)*$Q$9))/($B$11+$C$11+$F$11)</f>
        <v>0</v>
      </c>
      <c r="DM726">
        <v>1.65</v>
      </c>
      <c r="DN726">
        <v>0.5</v>
      </c>
      <c r="DO726" t="s">
        <v>440</v>
      </c>
      <c r="DP726">
        <v>2</v>
      </c>
      <c r="DQ726" t="b">
        <v>1</v>
      </c>
      <c r="DR726">
        <v>1758832044.5</v>
      </c>
      <c r="DS726">
        <v>563.5786666666667</v>
      </c>
      <c r="DT726">
        <v>594.0562592592593</v>
      </c>
      <c r="DU726">
        <v>23.03025185185185</v>
      </c>
      <c r="DV726">
        <v>22.26743703703703</v>
      </c>
      <c r="DW726">
        <v>564.039037037037</v>
      </c>
      <c r="DX726">
        <v>22.9103925925926</v>
      </c>
      <c r="DY726">
        <v>500.0060370370371</v>
      </c>
      <c r="DZ726">
        <v>90.87775925925926</v>
      </c>
      <c r="EA726">
        <v>0.02830265925925925</v>
      </c>
      <c r="EB726">
        <v>29.80006666666666</v>
      </c>
      <c r="EC726">
        <v>30.01471111111111</v>
      </c>
      <c r="ED726">
        <v>999.9000000000001</v>
      </c>
      <c r="EE726">
        <v>0</v>
      </c>
      <c r="EF726">
        <v>0</v>
      </c>
      <c r="EG726">
        <v>10007.27185185185</v>
      </c>
      <c r="EH726">
        <v>0</v>
      </c>
      <c r="EI726">
        <v>11.63619259259259</v>
      </c>
      <c r="EJ726">
        <v>-30.47748148148148</v>
      </c>
      <c r="EK726">
        <v>576.8640740740741</v>
      </c>
      <c r="EL726">
        <v>607.5854444444444</v>
      </c>
      <c r="EM726">
        <v>0.7628049259259261</v>
      </c>
      <c r="EN726">
        <v>594.0562592592593</v>
      </c>
      <c r="EO726">
        <v>22.26743703703703</v>
      </c>
      <c r="EP726">
        <v>2.092936296296296</v>
      </c>
      <c r="EQ726">
        <v>2.023615185185185</v>
      </c>
      <c r="ER726">
        <v>18.16553703703704</v>
      </c>
      <c r="ES726">
        <v>17.63032962962963</v>
      </c>
      <c r="ET726">
        <v>1999.996666666666</v>
      </c>
      <c r="EU726">
        <v>0.9800057037037035</v>
      </c>
      <c r="EV726">
        <v>0.01999385555555555</v>
      </c>
      <c r="EW726">
        <v>0</v>
      </c>
      <c r="EX726">
        <v>174.9371111111111</v>
      </c>
      <c r="EY726">
        <v>5.00097</v>
      </c>
      <c r="EZ726">
        <v>3606.409259259259</v>
      </c>
      <c r="FA726">
        <v>16707.58888888889</v>
      </c>
      <c r="FB726">
        <v>40.26377777777777</v>
      </c>
      <c r="FC726">
        <v>40.62033333333333</v>
      </c>
      <c r="FD726">
        <v>40.18699999999999</v>
      </c>
      <c r="FE726">
        <v>40.24066666666667</v>
      </c>
      <c r="FF726">
        <v>40.87266666666666</v>
      </c>
      <c r="FG726">
        <v>1955.106666666667</v>
      </c>
      <c r="FH726">
        <v>39.89000000000001</v>
      </c>
      <c r="FI726">
        <v>0</v>
      </c>
      <c r="FJ726">
        <v>1758832053.6</v>
      </c>
      <c r="FK726">
        <v>0</v>
      </c>
      <c r="FL726">
        <v>174.97596</v>
      </c>
      <c r="FM726">
        <v>4.794076932393716</v>
      </c>
      <c r="FN726">
        <v>84.05461551047374</v>
      </c>
      <c r="FO726">
        <v>3607.0136</v>
      </c>
      <c r="FP726">
        <v>15</v>
      </c>
      <c r="FQ726">
        <v>0</v>
      </c>
      <c r="FR726" t="s">
        <v>441</v>
      </c>
      <c r="FS726">
        <v>1747247426.5</v>
      </c>
      <c r="FT726">
        <v>1747247420.5</v>
      </c>
      <c r="FU726">
        <v>0</v>
      </c>
      <c r="FV726">
        <v>1.027</v>
      </c>
      <c r="FW726">
        <v>0.031</v>
      </c>
      <c r="FX726">
        <v>0.02</v>
      </c>
      <c r="FY726">
        <v>0.05</v>
      </c>
      <c r="FZ726">
        <v>420</v>
      </c>
      <c r="GA726">
        <v>16</v>
      </c>
      <c r="GB726">
        <v>0.01</v>
      </c>
      <c r="GC726">
        <v>0.1</v>
      </c>
      <c r="GD726">
        <v>-30.36164634146342</v>
      </c>
      <c r="GE726">
        <v>-1.825854355400781</v>
      </c>
      <c r="GF726">
        <v>0.1852027433521212</v>
      </c>
      <c r="GG726">
        <v>0</v>
      </c>
      <c r="GH726">
        <v>174.6972941176471</v>
      </c>
      <c r="GI726">
        <v>4.514774635300711</v>
      </c>
      <c r="GJ726">
        <v>0.4815200520784479</v>
      </c>
      <c r="GK726">
        <v>-1</v>
      </c>
      <c r="GL726">
        <v>0.7646711219512196</v>
      </c>
      <c r="GM726">
        <v>-0.03495052264808321</v>
      </c>
      <c r="GN726">
        <v>0.00362162215504439</v>
      </c>
      <c r="GO726">
        <v>1</v>
      </c>
      <c r="GP726">
        <v>1</v>
      </c>
      <c r="GQ726">
        <v>2</v>
      </c>
      <c r="GR726" t="s">
        <v>442</v>
      </c>
      <c r="GS726">
        <v>3.13614</v>
      </c>
      <c r="GT726">
        <v>2.6888</v>
      </c>
      <c r="GU726">
        <v>0.121026</v>
      </c>
      <c r="GV726">
        <v>0.124147</v>
      </c>
      <c r="GW726">
        <v>0.103839</v>
      </c>
      <c r="GX726">
        <v>0.100154</v>
      </c>
      <c r="GY726">
        <v>27944.8</v>
      </c>
      <c r="GZ726">
        <v>27898.6</v>
      </c>
      <c r="HA726">
        <v>29552.5</v>
      </c>
      <c r="HB726">
        <v>29435</v>
      </c>
      <c r="HC726">
        <v>34986.6</v>
      </c>
      <c r="HD726">
        <v>35083.1</v>
      </c>
      <c r="HE726">
        <v>41582.1</v>
      </c>
      <c r="HF726">
        <v>41820.6</v>
      </c>
      <c r="HG726">
        <v>1.92795</v>
      </c>
      <c r="HH726">
        <v>1.89142</v>
      </c>
      <c r="HI726">
        <v>0.100225</v>
      </c>
      <c r="HJ726">
        <v>0</v>
      </c>
      <c r="HK726">
        <v>28.3899</v>
      </c>
      <c r="HL726">
        <v>999.9</v>
      </c>
      <c r="HM726">
        <v>54.4</v>
      </c>
      <c r="HN726">
        <v>31.1</v>
      </c>
      <c r="HO726">
        <v>27.1585</v>
      </c>
      <c r="HP726">
        <v>61.8762</v>
      </c>
      <c r="HQ726">
        <v>25.5409</v>
      </c>
      <c r="HR726">
        <v>1</v>
      </c>
      <c r="HS726">
        <v>0.057378</v>
      </c>
      <c r="HT726">
        <v>-0.642609</v>
      </c>
      <c r="HU726">
        <v>20.3401</v>
      </c>
      <c r="HV726">
        <v>5.21624</v>
      </c>
      <c r="HW726">
        <v>12.0131</v>
      </c>
      <c r="HX726">
        <v>4.98865</v>
      </c>
      <c r="HY726">
        <v>3.28798</v>
      </c>
      <c r="HZ726">
        <v>9999</v>
      </c>
      <c r="IA726">
        <v>9999</v>
      </c>
      <c r="IB726">
        <v>9999</v>
      </c>
      <c r="IC726">
        <v>8.6</v>
      </c>
      <c r="ID726">
        <v>1.86754</v>
      </c>
      <c r="IE726">
        <v>1.86672</v>
      </c>
      <c r="IF726">
        <v>1.86607</v>
      </c>
      <c r="IG726">
        <v>1.866</v>
      </c>
      <c r="IH726">
        <v>1.86783</v>
      </c>
      <c r="II726">
        <v>1.87027</v>
      </c>
      <c r="IJ726">
        <v>1.86894</v>
      </c>
      <c r="IK726">
        <v>1.87042</v>
      </c>
      <c r="IL726">
        <v>0</v>
      </c>
      <c r="IM726">
        <v>0</v>
      </c>
      <c r="IN726">
        <v>0</v>
      </c>
      <c r="IO726">
        <v>0</v>
      </c>
      <c r="IP726" t="s">
        <v>443</v>
      </c>
      <c r="IQ726" t="s">
        <v>444</v>
      </c>
      <c r="IR726" t="s">
        <v>445</v>
      </c>
      <c r="IS726" t="s">
        <v>445</v>
      </c>
      <c r="IT726" t="s">
        <v>445</v>
      </c>
      <c r="IU726" t="s">
        <v>445</v>
      </c>
      <c r="IV726">
        <v>0</v>
      </c>
      <c r="IW726">
        <v>100</v>
      </c>
      <c r="IX726">
        <v>100</v>
      </c>
      <c r="IY726">
        <v>-0.482</v>
      </c>
      <c r="IZ726">
        <v>0.1197</v>
      </c>
      <c r="JA726">
        <v>-0.08430758455233166</v>
      </c>
      <c r="JB726">
        <v>-0.0005046786976645747</v>
      </c>
      <c r="JC726">
        <v>-2.788243218172637E-07</v>
      </c>
      <c r="JD726">
        <v>-1.458253586176284E-11</v>
      </c>
      <c r="JE726">
        <v>-0.06436460862781151</v>
      </c>
      <c r="JF726">
        <v>-0.004978686969522418</v>
      </c>
      <c r="JG726">
        <v>0.0008967905392753483</v>
      </c>
      <c r="JH726">
        <v>-1.433903952826167E-05</v>
      </c>
      <c r="JI726">
        <v>4</v>
      </c>
      <c r="JJ726">
        <v>2332</v>
      </c>
      <c r="JK726">
        <v>1</v>
      </c>
      <c r="JL726">
        <v>26</v>
      </c>
      <c r="JM726">
        <v>193077.1</v>
      </c>
      <c r="JN726">
        <v>193077.2</v>
      </c>
      <c r="JO726">
        <v>1.43921</v>
      </c>
      <c r="JP726">
        <v>2.27661</v>
      </c>
      <c r="JQ726">
        <v>1.39648</v>
      </c>
      <c r="JR726">
        <v>2.35352</v>
      </c>
      <c r="JS726">
        <v>1.49536</v>
      </c>
      <c r="JT726">
        <v>2.64404</v>
      </c>
      <c r="JU726">
        <v>36.4814</v>
      </c>
      <c r="JV726">
        <v>24.0612</v>
      </c>
      <c r="JW726">
        <v>18</v>
      </c>
      <c r="JX726">
        <v>489.942</v>
      </c>
      <c r="JY726">
        <v>456.98</v>
      </c>
      <c r="JZ726">
        <v>28.512</v>
      </c>
      <c r="KA726">
        <v>28.342</v>
      </c>
      <c r="KB726">
        <v>29.9999</v>
      </c>
      <c r="KC726">
        <v>28.2427</v>
      </c>
      <c r="KD726">
        <v>28.1775</v>
      </c>
      <c r="KE726">
        <v>28.8644</v>
      </c>
      <c r="KF726">
        <v>25.2889</v>
      </c>
      <c r="KG726">
        <v>93.95310000000001</v>
      </c>
      <c r="KH726">
        <v>28.4883</v>
      </c>
      <c r="KI726">
        <v>640.554</v>
      </c>
      <c r="KJ726">
        <v>22.3474</v>
      </c>
      <c r="KK726">
        <v>100.996</v>
      </c>
      <c r="KL726">
        <v>100.563</v>
      </c>
    </row>
    <row r="727" spans="1:298">
      <c r="A727">
        <v>711</v>
      </c>
      <c r="B727">
        <v>1758832057</v>
      </c>
      <c r="C727">
        <v>19021.90000009537</v>
      </c>
      <c r="D727" t="s">
        <v>1873</v>
      </c>
      <c r="E727" t="s">
        <v>1874</v>
      </c>
      <c r="F727">
        <v>5</v>
      </c>
      <c r="G727" t="s">
        <v>1798</v>
      </c>
      <c r="H727" t="s">
        <v>437</v>
      </c>
      <c r="I727" t="s">
        <v>438</v>
      </c>
      <c r="J727">
        <v>1758832049.214286</v>
      </c>
      <c r="K727">
        <f>(L727)/1000</f>
        <v>0</v>
      </c>
      <c r="L727">
        <f>IF(DQ727, AO727, AI727)</f>
        <v>0</v>
      </c>
      <c r="M727">
        <f>IF(DQ727, AJ727, AH727)</f>
        <v>0</v>
      </c>
      <c r="N727">
        <f>DS727 - IF(AV727&gt;1, M727*DM727*100.0/(AX727), 0)</f>
        <v>0</v>
      </c>
      <c r="O727">
        <f>((U727-K727/2)*N727-M727)/(U727+K727/2)</f>
        <v>0</v>
      </c>
      <c r="P727">
        <f>O727*(DZ727+EA727)/1000.0</f>
        <v>0</v>
      </c>
      <c r="Q727">
        <f>(DS727 - IF(AV727&gt;1, M727*DM727*100.0/(AX727), 0))*(DZ727+EA727)/1000.0</f>
        <v>0</v>
      </c>
      <c r="R727">
        <f>2.0/((1/T727-1/S727)+SIGN(T727)*SQRT((1/T727-1/S727)*(1/T727-1/S727) + 4*DN727/((DN727+1)*(DN727+1))*(2*1/T727*1/S727-1/S727*1/S727)))</f>
        <v>0</v>
      </c>
      <c r="S727">
        <f>IF(LEFT(DO727,1)&lt;&gt;"0",IF(LEFT(DO727,1)="1",3.0,DP727),$D$5+$E$5*(EG727*DZ727/($K$5*1000))+$F$5*(EG727*DZ727/($K$5*1000))*MAX(MIN(DM727,$J$5),$I$5)*MAX(MIN(DM727,$J$5),$I$5)+$G$5*MAX(MIN(DM727,$J$5),$I$5)*(EG727*DZ727/($K$5*1000))+$H$5*(EG727*DZ727/($K$5*1000))*(EG727*DZ727/($K$5*1000)))</f>
        <v>0</v>
      </c>
      <c r="T727">
        <f>K727*(1000-(1000*0.61365*exp(17.502*X727/(240.97+X727))/(DZ727+EA727)+DU727)/2)/(1000*0.61365*exp(17.502*X727/(240.97+X727))/(DZ727+EA727)-DU727)</f>
        <v>0</v>
      </c>
      <c r="U727">
        <f>1/((DN727+1)/(R727/1.6)+1/(S727/1.37)) + DN727/((DN727+1)/(R727/1.6) + DN727/(S727/1.37))</f>
        <v>0</v>
      </c>
      <c r="V727">
        <f>(DI727*DL727)</f>
        <v>0</v>
      </c>
      <c r="W727">
        <f>(EB727+(V727+2*0.95*5.67E-8*(((EB727+$B$7)+273)^4-(EB727+273)^4)-44100*K727)/(1.84*29.3*S727+8*0.95*5.67E-8*(EB727+273)^3))</f>
        <v>0</v>
      </c>
      <c r="X727">
        <f>($C$7*EC727+$D$7*ED727+$E$7*W727)</f>
        <v>0</v>
      </c>
      <c r="Y727">
        <f>0.61365*exp(17.502*X727/(240.97+X727))</f>
        <v>0</v>
      </c>
      <c r="Z727">
        <f>(AA727/AB727*100)</f>
        <v>0</v>
      </c>
      <c r="AA727">
        <f>DU727*(DZ727+EA727)/1000</f>
        <v>0</v>
      </c>
      <c r="AB727">
        <f>0.61365*exp(17.502*EB727/(240.97+EB727))</f>
        <v>0</v>
      </c>
      <c r="AC727">
        <f>(Y727-DU727*(DZ727+EA727)/1000)</f>
        <v>0</v>
      </c>
      <c r="AD727">
        <f>(-K727*44100)</f>
        <v>0</v>
      </c>
      <c r="AE727">
        <f>2*29.3*S727*0.92*(EB727-X727)</f>
        <v>0</v>
      </c>
      <c r="AF727">
        <f>2*0.95*5.67E-8*(((EB727+$B$7)+273)^4-(X727+273)^4)</f>
        <v>0</v>
      </c>
      <c r="AG727">
        <f>V727+AF727+AD727+AE727</f>
        <v>0</v>
      </c>
      <c r="AH727">
        <f>DY727*AV727*(DT727-DS727*(1000-AV727*DV727)/(1000-AV727*DU727))/(100*DM727)</f>
        <v>0</v>
      </c>
      <c r="AI727">
        <f>1000*DY727*AV727*(DU727-DV727)/(100*DM727*(1000-AV727*DU727))</f>
        <v>0</v>
      </c>
      <c r="AJ727">
        <f>(AK727 - AL727 - DZ727*1E3/(8.314*(EB727+273.15)) * AN727/DY727 * AM727) * DY727/(100*DM727) * (1000 - DV727)/1000</f>
        <v>0</v>
      </c>
      <c r="AK727">
        <v>639.8052249753779</v>
      </c>
      <c r="AL727">
        <v>617.936987878788</v>
      </c>
      <c r="AM727">
        <v>3.435709766348961</v>
      </c>
      <c r="AN727">
        <v>65.06539825400574</v>
      </c>
      <c r="AO727">
        <f>(AQ727 - AP727 + DZ727*1E3/(8.314*(EB727+273.15)) * AS727/DY727 * AR727) * DY727/(100*DM727) * 1000/(1000 - AQ727)</f>
        <v>0</v>
      </c>
      <c r="AP727">
        <v>22.28333920683442</v>
      </c>
      <c r="AQ727">
        <v>23.02187878787878</v>
      </c>
      <c r="AR727">
        <v>-4.29988265052962E-07</v>
      </c>
      <c r="AS727">
        <v>107.8792153216024</v>
      </c>
      <c r="AT727">
        <v>0</v>
      </c>
      <c r="AU727">
        <v>0</v>
      </c>
      <c r="AV727">
        <f>IF(AT727*$H$13&gt;=AX727,1.0,(AX727/(AX727-AT727*$H$13)))</f>
        <v>0</v>
      </c>
      <c r="AW727">
        <f>(AV727-1)*100</f>
        <v>0</v>
      </c>
      <c r="AX727">
        <f>MAX(0,($B$13+$C$13*EG727)/(1+$D$13*EG727)*DZ727/(EB727+273)*$E$13)</f>
        <v>0</v>
      </c>
      <c r="AY727" t="s">
        <v>439</v>
      </c>
      <c r="AZ727" t="s">
        <v>439</v>
      </c>
      <c r="BA727">
        <v>0</v>
      </c>
      <c r="BB727">
        <v>0</v>
      </c>
      <c r="BC727">
        <f>1-BA727/BB727</f>
        <v>0</v>
      </c>
      <c r="BD727">
        <v>0</v>
      </c>
      <c r="BE727" t="s">
        <v>439</v>
      </c>
      <c r="BF727" t="s">
        <v>439</v>
      </c>
      <c r="BG727">
        <v>0</v>
      </c>
      <c r="BH727">
        <v>0</v>
      </c>
      <c r="BI727">
        <f>1-BG727/BH727</f>
        <v>0</v>
      </c>
      <c r="BJ727">
        <v>0.5</v>
      </c>
      <c r="BK727">
        <f>DJ727</f>
        <v>0</v>
      </c>
      <c r="BL727">
        <f>M727</f>
        <v>0</v>
      </c>
      <c r="BM727">
        <f>BI727*BJ727*BK727</f>
        <v>0</v>
      </c>
      <c r="BN727">
        <f>(BL727-BD727)/BK727</f>
        <v>0</v>
      </c>
      <c r="BO727">
        <f>(BB727-BH727)/BH727</f>
        <v>0</v>
      </c>
      <c r="BP727">
        <f>BA727/(BC727+BA727/BH727)</f>
        <v>0</v>
      </c>
      <c r="BQ727" t="s">
        <v>439</v>
      </c>
      <c r="BR727">
        <v>0</v>
      </c>
      <c r="BS727">
        <f>IF(BR727&lt;&gt;0, BR727, BP727)</f>
        <v>0</v>
      </c>
      <c r="BT727">
        <f>1-BS727/BH727</f>
        <v>0</v>
      </c>
      <c r="BU727">
        <f>(BH727-BG727)/(BH727-BS727)</f>
        <v>0</v>
      </c>
      <c r="BV727">
        <f>(BB727-BH727)/(BB727-BS727)</f>
        <v>0</v>
      </c>
      <c r="BW727">
        <f>(BH727-BG727)/(BH727-BA727)</f>
        <v>0</v>
      </c>
      <c r="BX727">
        <f>(BB727-BH727)/(BB727-BA727)</f>
        <v>0</v>
      </c>
      <c r="BY727">
        <f>(BU727*BS727/BG727)</f>
        <v>0</v>
      </c>
      <c r="BZ727">
        <f>(1-BY727)</f>
        <v>0</v>
      </c>
      <c r="DI727">
        <f>$B$11*EH727+$C$11*EI727+$F$11*ET727*(1-EW727)</f>
        <v>0</v>
      </c>
      <c r="DJ727">
        <f>DI727*DK727</f>
        <v>0</v>
      </c>
      <c r="DK727">
        <f>($B$11*$D$9+$C$11*$D$9+$F$11*((FG727+EY727)/MAX(FG727+EY727+FH727, 0.1)*$I$9+FH727/MAX(FG727+EY727+FH727, 0.1)*$J$9))/($B$11+$C$11+$F$11)</f>
        <v>0</v>
      </c>
      <c r="DL727">
        <f>($B$11*$K$9+$C$11*$K$9+$F$11*((FG727+EY727)/MAX(FG727+EY727+FH727, 0.1)*$P$9+FH727/MAX(FG727+EY727+FH727, 0.1)*$Q$9))/($B$11+$C$11+$F$11)</f>
        <v>0</v>
      </c>
      <c r="DM727">
        <v>1.65</v>
      </c>
      <c r="DN727">
        <v>0.5</v>
      </c>
      <c r="DO727" t="s">
        <v>440</v>
      </c>
      <c r="DP727">
        <v>2</v>
      </c>
      <c r="DQ727" t="b">
        <v>1</v>
      </c>
      <c r="DR727">
        <v>1758832049.214286</v>
      </c>
      <c r="DS727">
        <v>579.3328928571428</v>
      </c>
      <c r="DT727">
        <v>609.86625</v>
      </c>
      <c r="DU727">
        <v>23.02616071428571</v>
      </c>
      <c r="DV727">
        <v>22.27182857142857</v>
      </c>
      <c r="DW727">
        <v>579.8064285714287</v>
      </c>
      <c r="DX727">
        <v>22.90635714285714</v>
      </c>
      <c r="DY727">
        <v>500.0149642857143</v>
      </c>
      <c r="DZ727">
        <v>90.87692857142858</v>
      </c>
      <c r="EA727">
        <v>0.02829593214285714</v>
      </c>
      <c r="EB727">
        <v>29.79920714285715</v>
      </c>
      <c r="EC727">
        <v>30.01935714285714</v>
      </c>
      <c r="ED727">
        <v>999.9000000000002</v>
      </c>
      <c r="EE727">
        <v>0</v>
      </c>
      <c r="EF727">
        <v>0</v>
      </c>
      <c r="EG727">
        <v>10003.2175</v>
      </c>
      <c r="EH727">
        <v>0</v>
      </c>
      <c r="EI727">
        <v>11.63735</v>
      </c>
      <c r="EJ727">
        <v>-30.53328571428571</v>
      </c>
      <c r="EK727">
        <v>592.9871071428571</v>
      </c>
      <c r="EL727">
        <v>623.7584285714286</v>
      </c>
      <c r="EM727">
        <v>0.7543240357142856</v>
      </c>
      <c r="EN727">
        <v>609.86625</v>
      </c>
      <c r="EO727">
        <v>22.27182857142857</v>
      </c>
      <c r="EP727">
        <v>2.092545714285714</v>
      </c>
      <c r="EQ727">
        <v>2.023996071428571</v>
      </c>
      <c r="ER727">
        <v>18.16256071428571</v>
      </c>
      <c r="ES727">
        <v>17.63330714285714</v>
      </c>
      <c r="ET727">
        <v>2000.013928571429</v>
      </c>
      <c r="EU727">
        <v>0.9800059642857144</v>
      </c>
      <c r="EV727">
        <v>0.01999366428571428</v>
      </c>
      <c r="EW727">
        <v>0</v>
      </c>
      <c r="EX727">
        <v>175.2404999999999</v>
      </c>
      <c r="EY727">
        <v>5.00097</v>
      </c>
      <c r="EZ727">
        <v>3613.093214285714</v>
      </c>
      <c r="FA727">
        <v>16707.72857142857</v>
      </c>
      <c r="FB727">
        <v>40.26992857142857</v>
      </c>
      <c r="FC727">
        <v>40.61375</v>
      </c>
      <c r="FD727">
        <v>40.18699999999999</v>
      </c>
      <c r="FE727">
        <v>40.241</v>
      </c>
      <c r="FF727">
        <v>40.87275</v>
      </c>
      <c r="FG727">
        <v>1955.123928571428</v>
      </c>
      <c r="FH727">
        <v>39.89000000000001</v>
      </c>
      <c r="FI727">
        <v>0</v>
      </c>
      <c r="FJ727">
        <v>1758832058.4</v>
      </c>
      <c r="FK727">
        <v>0</v>
      </c>
      <c r="FL727">
        <v>175.28848</v>
      </c>
      <c r="FM727">
        <v>3.767999990983651</v>
      </c>
      <c r="FN727">
        <v>81.84461525348813</v>
      </c>
      <c r="FO727">
        <v>3613.7592</v>
      </c>
      <c r="FP727">
        <v>15</v>
      </c>
      <c r="FQ727">
        <v>0</v>
      </c>
      <c r="FR727" t="s">
        <v>441</v>
      </c>
      <c r="FS727">
        <v>1747247426.5</v>
      </c>
      <c r="FT727">
        <v>1747247420.5</v>
      </c>
      <c r="FU727">
        <v>0</v>
      </c>
      <c r="FV727">
        <v>1.027</v>
      </c>
      <c r="FW727">
        <v>0.031</v>
      </c>
      <c r="FX727">
        <v>0.02</v>
      </c>
      <c r="FY727">
        <v>0.05</v>
      </c>
      <c r="FZ727">
        <v>420</v>
      </c>
      <c r="GA727">
        <v>16</v>
      </c>
      <c r="GB727">
        <v>0.01</v>
      </c>
      <c r="GC727">
        <v>0.1</v>
      </c>
      <c r="GD727">
        <v>-30.4926825</v>
      </c>
      <c r="GE727">
        <v>-0.8234285178235706</v>
      </c>
      <c r="GF727">
        <v>0.09189692020818772</v>
      </c>
      <c r="GG727">
        <v>0</v>
      </c>
      <c r="GH727">
        <v>175.0640882352941</v>
      </c>
      <c r="GI727">
        <v>4.231489687075276</v>
      </c>
      <c r="GJ727">
        <v>0.4545178031617698</v>
      </c>
      <c r="GK727">
        <v>-1</v>
      </c>
      <c r="GL727">
        <v>0.7576338999999999</v>
      </c>
      <c r="GM727">
        <v>-0.09917491181988841</v>
      </c>
      <c r="GN727">
        <v>0.01136922403860528</v>
      </c>
      <c r="GO727">
        <v>1</v>
      </c>
      <c r="GP727">
        <v>1</v>
      </c>
      <c r="GQ727">
        <v>2</v>
      </c>
      <c r="GR727" t="s">
        <v>442</v>
      </c>
      <c r="GS727">
        <v>3.13611</v>
      </c>
      <c r="GT727">
        <v>2.68836</v>
      </c>
      <c r="GU727">
        <v>0.123438</v>
      </c>
      <c r="GV727">
        <v>0.126468</v>
      </c>
      <c r="GW727">
        <v>0.103837</v>
      </c>
      <c r="GX727">
        <v>0.10027</v>
      </c>
      <c r="GY727">
        <v>27868.1</v>
      </c>
      <c r="GZ727">
        <v>27825</v>
      </c>
      <c r="HA727">
        <v>29552.4</v>
      </c>
      <c r="HB727">
        <v>29435.4</v>
      </c>
      <c r="HC727">
        <v>34986.3</v>
      </c>
      <c r="HD727">
        <v>35079.1</v>
      </c>
      <c r="HE727">
        <v>41581.6</v>
      </c>
      <c r="HF727">
        <v>41821.2</v>
      </c>
      <c r="HG727">
        <v>1.92805</v>
      </c>
      <c r="HH727">
        <v>1.89135</v>
      </c>
      <c r="HI727">
        <v>0.100631</v>
      </c>
      <c r="HJ727">
        <v>0</v>
      </c>
      <c r="HK727">
        <v>28.3899</v>
      </c>
      <c r="HL727">
        <v>999.9</v>
      </c>
      <c r="HM727">
        <v>54.4</v>
      </c>
      <c r="HN727">
        <v>31</v>
      </c>
      <c r="HO727">
        <v>27.0055</v>
      </c>
      <c r="HP727">
        <v>61.7662</v>
      </c>
      <c r="HQ727">
        <v>25.625</v>
      </c>
      <c r="HR727">
        <v>1</v>
      </c>
      <c r="HS727">
        <v>0.0574314</v>
      </c>
      <c r="HT727">
        <v>-0.608619</v>
      </c>
      <c r="HU727">
        <v>20.3403</v>
      </c>
      <c r="HV727">
        <v>5.21699</v>
      </c>
      <c r="HW727">
        <v>12.0131</v>
      </c>
      <c r="HX727">
        <v>4.98875</v>
      </c>
      <c r="HY727">
        <v>3.288</v>
      </c>
      <c r="HZ727">
        <v>9999</v>
      </c>
      <c r="IA727">
        <v>9999</v>
      </c>
      <c r="IB727">
        <v>9999</v>
      </c>
      <c r="IC727">
        <v>8.6</v>
      </c>
      <c r="ID727">
        <v>1.86754</v>
      </c>
      <c r="IE727">
        <v>1.86675</v>
      </c>
      <c r="IF727">
        <v>1.86606</v>
      </c>
      <c r="IG727">
        <v>1.866</v>
      </c>
      <c r="IH727">
        <v>1.86783</v>
      </c>
      <c r="II727">
        <v>1.87027</v>
      </c>
      <c r="IJ727">
        <v>1.86895</v>
      </c>
      <c r="IK727">
        <v>1.87042</v>
      </c>
      <c r="IL727">
        <v>0</v>
      </c>
      <c r="IM727">
        <v>0</v>
      </c>
      <c r="IN727">
        <v>0</v>
      </c>
      <c r="IO727">
        <v>0</v>
      </c>
      <c r="IP727" t="s">
        <v>443</v>
      </c>
      <c r="IQ727" t="s">
        <v>444</v>
      </c>
      <c r="IR727" t="s">
        <v>445</v>
      </c>
      <c r="IS727" t="s">
        <v>445</v>
      </c>
      <c r="IT727" t="s">
        <v>445</v>
      </c>
      <c r="IU727" t="s">
        <v>445</v>
      </c>
      <c r="IV727">
        <v>0</v>
      </c>
      <c r="IW727">
        <v>100</v>
      </c>
      <c r="IX727">
        <v>100</v>
      </c>
      <c r="IY727">
        <v>-0.496</v>
      </c>
      <c r="IZ727">
        <v>0.1197</v>
      </c>
      <c r="JA727">
        <v>-0.08430758455233166</v>
      </c>
      <c r="JB727">
        <v>-0.0005046786976645747</v>
      </c>
      <c r="JC727">
        <v>-2.788243218172637E-07</v>
      </c>
      <c r="JD727">
        <v>-1.458253586176284E-11</v>
      </c>
      <c r="JE727">
        <v>-0.06436460862781151</v>
      </c>
      <c r="JF727">
        <v>-0.004978686969522418</v>
      </c>
      <c r="JG727">
        <v>0.0008967905392753483</v>
      </c>
      <c r="JH727">
        <v>-1.433903952826167E-05</v>
      </c>
      <c r="JI727">
        <v>4</v>
      </c>
      <c r="JJ727">
        <v>2332</v>
      </c>
      <c r="JK727">
        <v>1</v>
      </c>
      <c r="JL727">
        <v>26</v>
      </c>
      <c r="JM727">
        <v>193077.2</v>
      </c>
      <c r="JN727">
        <v>193077.3</v>
      </c>
      <c r="JO727">
        <v>1.47095</v>
      </c>
      <c r="JP727">
        <v>2.27051</v>
      </c>
      <c r="JQ727">
        <v>1.39648</v>
      </c>
      <c r="JR727">
        <v>2.35474</v>
      </c>
      <c r="JS727">
        <v>1.49536</v>
      </c>
      <c r="JT727">
        <v>2.58545</v>
      </c>
      <c r="JU727">
        <v>36.4578</v>
      </c>
      <c r="JV727">
        <v>24.0612</v>
      </c>
      <c r="JW727">
        <v>18</v>
      </c>
      <c r="JX727">
        <v>489.989</v>
      </c>
      <c r="JY727">
        <v>456.919</v>
      </c>
      <c r="JZ727">
        <v>28.4919</v>
      </c>
      <c r="KA727">
        <v>28.3407</v>
      </c>
      <c r="KB727">
        <v>30</v>
      </c>
      <c r="KC727">
        <v>28.2409</v>
      </c>
      <c r="KD727">
        <v>28.1757</v>
      </c>
      <c r="KE727">
        <v>29.4394</v>
      </c>
      <c r="KF727">
        <v>25.2889</v>
      </c>
      <c r="KG727">
        <v>93.95310000000001</v>
      </c>
      <c r="KH727">
        <v>28.4614</v>
      </c>
      <c r="KI727">
        <v>660.59</v>
      </c>
      <c r="KJ727">
        <v>22.3535</v>
      </c>
      <c r="KK727">
        <v>100.995</v>
      </c>
      <c r="KL727">
        <v>100.564</v>
      </c>
    </row>
    <row r="728" spans="1:298">
      <c r="A728">
        <v>712</v>
      </c>
      <c r="B728">
        <v>1758832062</v>
      </c>
      <c r="C728">
        <v>19026.90000009537</v>
      </c>
      <c r="D728" t="s">
        <v>1875</v>
      </c>
      <c r="E728" t="s">
        <v>1876</v>
      </c>
      <c r="F728">
        <v>5</v>
      </c>
      <c r="G728" t="s">
        <v>1798</v>
      </c>
      <c r="H728" t="s">
        <v>437</v>
      </c>
      <c r="I728" t="s">
        <v>438</v>
      </c>
      <c r="J728">
        <v>1758832054.5</v>
      </c>
      <c r="K728">
        <f>(L728)/1000</f>
        <v>0</v>
      </c>
      <c r="L728">
        <f>IF(DQ728, AO728, AI728)</f>
        <v>0</v>
      </c>
      <c r="M728">
        <f>IF(DQ728, AJ728, AH728)</f>
        <v>0</v>
      </c>
      <c r="N728">
        <f>DS728 - IF(AV728&gt;1, M728*DM728*100.0/(AX728), 0)</f>
        <v>0</v>
      </c>
      <c r="O728">
        <f>((U728-K728/2)*N728-M728)/(U728+K728/2)</f>
        <v>0</v>
      </c>
      <c r="P728">
        <f>O728*(DZ728+EA728)/1000.0</f>
        <v>0</v>
      </c>
      <c r="Q728">
        <f>(DS728 - IF(AV728&gt;1, M728*DM728*100.0/(AX728), 0))*(DZ728+EA728)/1000.0</f>
        <v>0</v>
      </c>
      <c r="R728">
        <f>2.0/((1/T728-1/S728)+SIGN(T728)*SQRT((1/T728-1/S728)*(1/T728-1/S728) + 4*DN728/((DN728+1)*(DN728+1))*(2*1/T728*1/S728-1/S728*1/S728)))</f>
        <v>0</v>
      </c>
      <c r="S728">
        <f>IF(LEFT(DO728,1)&lt;&gt;"0",IF(LEFT(DO728,1)="1",3.0,DP728),$D$5+$E$5*(EG728*DZ728/($K$5*1000))+$F$5*(EG728*DZ728/($K$5*1000))*MAX(MIN(DM728,$J$5),$I$5)*MAX(MIN(DM728,$J$5),$I$5)+$G$5*MAX(MIN(DM728,$J$5),$I$5)*(EG728*DZ728/($K$5*1000))+$H$5*(EG728*DZ728/($K$5*1000))*(EG728*DZ728/($K$5*1000)))</f>
        <v>0</v>
      </c>
      <c r="T728">
        <f>K728*(1000-(1000*0.61365*exp(17.502*X728/(240.97+X728))/(DZ728+EA728)+DU728)/2)/(1000*0.61365*exp(17.502*X728/(240.97+X728))/(DZ728+EA728)-DU728)</f>
        <v>0</v>
      </c>
      <c r="U728">
        <f>1/((DN728+1)/(R728/1.6)+1/(S728/1.37)) + DN728/((DN728+1)/(R728/1.6) + DN728/(S728/1.37))</f>
        <v>0</v>
      </c>
      <c r="V728">
        <f>(DI728*DL728)</f>
        <v>0</v>
      </c>
      <c r="W728">
        <f>(EB728+(V728+2*0.95*5.67E-8*(((EB728+$B$7)+273)^4-(EB728+273)^4)-44100*K728)/(1.84*29.3*S728+8*0.95*5.67E-8*(EB728+273)^3))</f>
        <v>0</v>
      </c>
      <c r="X728">
        <f>($C$7*EC728+$D$7*ED728+$E$7*W728)</f>
        <v>0</v>
      </c>
      <c r="Y728">
        <f>0.61365*exp(17.502*X728/(240.97+X728))</f>
        <v>0</v>
      </c>
      <c r="Z728">
        <f>(AA728/AB728*100)</f>
        <v>0</v>
      </c>
      <c r="AA728">
        <f>DU728*(DZ728+EA728)/1000</f>
        <v>0</v>
      </c>
      <c r="AB728">
        <f>0.61365*exp(17.502*EB728/(240.97+EB728))</f>
        <v>0</v>
      </c>
      <c r="AC728">
        <f>(Y728-DU728*(DZ728+EA728)/1000)</f>
        <v>0</v>
      </c>
      <c r="AD728">
        <f>(-K728*44100)</f>
        <v>0</v>
      </c>
      <c r="AE728">
        <f>2*29.3*S728*0.92*(EB728-X728)</f>
        <v>0</v>
      </c>
      <c r="AF728">
        <f>2*0.95*5.67E-8*(((EB728+$B$7)+273)^4-(X728+273)^4)</f>
        <v>0</v>
      </c>
      <c r="AG728">
        <f>V728+AF728+AD728+AE728</f>
        <v>0</v>
      </c>
      <c r="AH728">
        <f>DY728*AV728*(DT728-DS728*(1000-AV728*DV728)/(1000-AV728*DU728))/(100*DM728)</f>
        <v>0</v>
      </c>
      <c r="AI728">
        <f>1000*DY728*AV728*(DU728-DV728)/(100*DM728*(1000-AV728*DU728))</f>
        <v>0</v>
      </c>
      <c r="AJ728">
        <f>(AK728 - AL728 - DZ728*1E3/(8.314*(EB728+273.15)) * AN728/DY728 * AM728) * DY728/(100*DM728) * (1000 - DV728)/1000</f>
        <v>0</v>
      </c>
      <c r="AK728">
        <v>656.8856788901362</v>
      </c>
      <c r="AL728">
        <v>634.9959999999998</v>
      </c>
      <c r="AM728">
        <v>3.419556558084496</v>
      </c>
      <c r="AN728">
        <v>65.06539825400574</v>
      </c>
      <c r="AO728">
        <f>(AQ728 - AP728 + DZ728*1E3/(8.314*(EB728+273.15)) * AS728/DY728 * AR728) * DY728/(100*DM728) * 1000/(1000 - AQ728)</f>
        <v>0</v>
      </c>
      <c r="AP728">
        <v>22.30980163627556</v>
      </c>
      <c r="AQ728">
        <v>23.03092909090909</v>
      </c>
      <c r="AR728">
        <v>3.59604968183973E-05</v>
      </c>
      <c r="AS728">
        <v>107.8792153216024</v>
      </c>
      <c r="AT728">
        <v>0</v>
      </c>
      <c r="AU728">
        <v>0</v>
      </c>
      <c r="AV728">
        <f>IF(AT728*$H$13&gt;=AX728,1.0,(AX728/(AX728-AT728*$H$13)))</f>
        <v>0</v>
      </c>
      <c r="AW728">
        <f>(AV728-1)*100</f>
        <v>0</v>
      </c>
      <c r="AX728">
        <f>MAX(0,($B$13+$C$13*EG728)/(1+$D$13*EG728)*DZ728/(EB728+273)*$E$13)</f>
        <v>0</v>
      </c>
      <c r="AY728" t="s">
        <v>439</v>
      </c>
      <c r="AZ728" t="s">
        <v>439</v>
      </c>
      <c r="BA728">
        <v>0</v>
      </c>
      <c r="BB728">
        <v>0</v>
      </c>
      <c r="BC728">
        <f>1-BA728/BB728</f>
        <v>0</v>
      </c>
      <c r="BD728">
        <v>0</v>
      </c>
      <c r="BE728" t="s">
        <v>439</v>
      </c>
      <c r="BF728" t="s">
        <v>439</v>
      </c>
      <c r="BG728">
        <v>0</v>
      </c>
      <c r="BH728">
        <v>0</v>
      </c>
      <c r="BI728">
        <f>1-BG728/BH728</f>
        <v>0</v>
      </c>
      <c r="BJ728">
        <v>0.5</v>
      </c>
      <c r="BK728">
        <f>DJ728</f>
        <v>0</v>
      </c>
      <c r="BL728">
        <f>M728</f>
        <v>0</v>
      </c>
      <c r="BM728">
        <f>BI728*BJ728*BK728</f>
        <v>0</v>
      </c>
      <c r="BN728">
        <f>(BL728-BD728)/BK728</f>
        <v>0</v>
      </c>
      <c r="BO728">
        <f>(BB728-BH728)/BH728</f>
        <v>0</v>
      </c>
      <c r="BP728">
        <f>BA728/(BC728+BA728/BH728)</f>
        <v>0</v>
      </c>
      <c r="BQ728" t="s">
        <v>439</v>
      </c>
      <c r="BR728">
        <v>0</v>
      </c>
      <c r="BS728">
        <f>IF(BR728&lt;&gt;0, BR728, BP728)</f>
        <v>0</v>
      </c>
      <c r="BT728">
        <f>1-BS728/BH728</f>
        <v>0</v>
      </c>
      <c r="BU728">
        <f>(BH728-BG728)/(BH728-BS728)</f>
        <v>0</v>
      </c>
      <c r="BV728">
        <f>(BB728-BH728)/(BB728-BS728)</f>
        <v>0</v>
      </c>
      <c r="BW728">
        <f>(BH728-BG728)/(BH728-BA728)</f>
        <v>0</v>
      </c>
      <c r="BX728">
        <f>(BB728-BH728)/(BB728-BA728)</f>
        <v>0</v>
      </c>
      <c r="BY728">
        <f>(BU728*BS728/BG728)</f>
        <v>0</v>
      </c>
      <c r="BZ728">
        <f>(1-BY728)</f>
        <v>0</v>
      </c>
      <c r="DI728">
        <f>$B$11*EH728+$C$11*EI728+$F$11*ET728*(1-EW728)</f>
        <v>0</v>
      </c>
      <c r="DJ728">
        <f>DI728*DK728</f>
        <v>0</v>
      </c>
      <c r="DK728">
        <f>($B$11*$D$9+$C$11*$D$9+$F$11*((FG728+EY728)/MAX(FG728+EY728+FH728, 0.1)*$I$9+FH728/MAX(FG728+EY728+FH728, 0.1)*$J$9))/($B$11+$C$11+$F$11)</f>
        <v>0</v>
      </c>
      <c r="DL728">
        <f>($B$11*$K$9+$C$11*$K$9+$F$11*((FG728+EY728)/MAX(FG728+EY728+FH728, 0.1)*$P$9+FH728/MAX(FG728+EY728+FH728, 0.1)*$Q$9))/($B$11+$C$11+$F$11)</f>
        <v>0</v>
      </c>
      <c r="DM728">
        <v>1.65</v>
      </c>
      <c r="DN728">
        <v>0.5</v>
      </c>
      <c r="DO728" t="s">
        <v>440</v>
      </c>
      <c r="DP728">
        <v>2</v>
      </c>
      <c r="DQ728" t="b">
        <v>1</v>
      </c>
      <c r="DR728">
        <v>1758832054.5</v>
      </c>
      <c r="DS728">
        <v>596.9879259259259</v>
      </c>
      <c r="DT728">
        <v>627.5637407407407</v>
      </c>
      <c r="DU728">
        <v>23.02491481481481</v>
      </c>
      <c r="DV728">
        <v>22.28601851851852</v>
      </c>
      <c r="DW728">
        <v>597.4764814814815</v>
      </c>
      <c r="DX728">
        <v>22.90513333333333</v>
      </c>
      <c r="DY728">
        <v>500.0212222222222</v>
      </c>
      <c r="DZ728">
        <v>90.87594444444446</v>
      </c>
      <c r="EA728">
        <v>0.02822273333333333</v>
      </c>
      <c r="EB728">
        <v>29.79785925925926</v>
      </c>
      <c r="EC728">
        <v>30.01921481481482</v>
      </c>
      <c r="ED728">
        <v>999.9000000000001</v>
      </c>
      <c r="EE728">
        <v>0</v>
      </c>
      <c r="EF728">
        <v>0</v>
      </c>
      <c r="EG728">
        <v>9994.441851851852</v>
      </c>
      <c r="EH728">
        <v>0</v>
      </c>
      <c r="EI728">
        <v>11.63862962962963</v>
      </c>
      <c r="EJ728">
        <v>-30.5757962962963</v>
      </c>
      <c r="EK728">
        <v>611.0574444444444</v>
      </c>
      <c r="EL728">
        <v>641.8686666666666</v>
      </c>
      <c r="EM728">
        <v>0.7388834074074073</v>
      </c>
      <c r="EN728">
        <v>627.5637407407407</v>
      </c>
      <c r="EO728">
        <v>22.28601851851852</v>
      </c>
      <c r="EP728">
        <v>2.09241</v>
      </c>
      <c r="EQ728">
        <v>2.025264444444445</v>
      </c>
      <c r="ER728">
        <v>18.16152962962963</v>
      </c>
      <c r="ES728">
        <v>17.64324444444444</v>
      </c>
      <c r="ET728">
        <v>2000.014814814815</v>
      </c>
      <c r="EU728">
        <v>0.9800059629629628</v>
      </c>
      <c r="EV728">
        <v>0.01999363333333333</v>
      </c>
      <c r="EW728">
        <v>0</v>
      </c>
      <c r="EX728">
        <v>175.5916666666667</v>
      </c>
      <c r="EY728">
        <v>5.00097</v>
      </c>
      <c r="EZ728">
        <v>3620.267037037037</v>
      </c>
      <c r="FA728">
        <v>16707.73703703704</v>
      </c>
      <c r="FB728">
        <v>40.26148148148148</v>
      </c>
      <c r="FC728">
        <v>40.61333333333333</v>
      </c>
      <c r="FD728">
        <v>40.18699999999999</v>
      </c>
      <c r="FE728">
        <v>40.24766666666666</v>
      </c>
      <c r="FF728">
        <v>40.875</v>
      </c>
      <c r="FG728">
        <v>1955.124814814815</v>
      </c>
      <c r="FH728">
        <v>39.89000000000001</v>
      </c>
      <c r="FI728">
        <v>0</v>
      </c>
      <c r="FJ728">
        <v>1758832063.2</v>
      </c>
      <c r="FK728">
        <v>0</v>
      </c>
      <c r="FL728">
        <v>175.6029599999999</v>
      </c>
      <c r="FM728">
        <v>3.060000009445259</v>
      </c>
      <c r="FN728">
        <v>80.46999998673756</v>
      </c>
      <c r="FO728">
        <v>3620.2232</v>
      </c>
      <c r="FP728">
        <v>15</v>
      </c>
      <c r="FQ728">
        <v>0</v>
      </c>
      <c r="FR728" t="s">
        <v>441</v>
      </c>
      <c r="FS728">
        <v>1747247426.5</v>
      </c>
      <c r="FT728">
        <v>1747247420.5</v>
      </c>
      <c r="FU728">
        <v>0</v>
      </c>
      <c r="FV728">
        <v>1.027</v>
      </c>
      <c r="FW728">
        <v>0.031</v>
      </c>
      <c r="FX728">
        <v>0.02</v>
      </c>
      <c r="FY728">
        <v>0.05</v>
      </c>
      <c r="FZ728">
        <v>420</v>
      </c>
      <c r="GA728">
        <v>16</v>
      </c>
      <c r="GB728">
        <v>0.01</v>
      </c>
      <c r="GC728">
        <v>0.1</v>
      </c>
      <c r="GD728">
        <v>-30.534315</v>
      </c>
      <c r="GE728">
        <v>-0.3960337711068821</v>
      </c>
      <c r="GF728">
        <v>0.05834545633551924</v>
      </c>
      <c r="GG728">
        <v>0</v>
      </c>
      <c r="GH728">
        <v>175.3279411764706</v>
      </c>
      <c r="GI728">
        <v>3.577906798828812</v>
      </c>
      <c r="GJ728">
        <v>0.399645868324951</v>
      </c>
      <c r="GK728">
        <v>-1</v>
      </c>
      <c r="GL728">
        <v>0.7478186</v>
      </c>
      <c r="GM728">
        <v>-0.1728994671669816</v>
      </c>
      <c r="GN728">
        <v>0.01817819402443488</v>
      </c>
      <c r="GO728">
        <v>0</v>
      </c>
      <c r="GP728">
        <v>0</v>
      </c>
      <c r="GQ728">
        <v>2</v>
      </c>
      <c r="GR728" t="s">
        <v>450</v>
      </c>
      <c r="GS728">
        <v>3.13591</v>
      </c>
      <c r="GT728">
        <v>2.68844</v>
      </c>
      <c r="GU728">
        <v>0.125814</v>
      </c>
      <c r="GV728">
        <v>0.128784</v>
      </c>
      <c r="GW728">
        <v>0.103866</v>
      </c>
      <c r="GX728">
        <v>0.100297</v>
      </c>
      <c r="GY728">
        <v>27792.7</v>
      </c>
      <c r="GZ728">
        <v>27750.9</v>
      </c>
      <c r="HA728">
        <v>29552.6</v>
      </c>
      <c r="HB728">
        <v>29435.1</v>
      </c>
      <c r="HC728">
        <v>34985.5</v>
      </c>
      <c r="HD728">
        <v>35077.9</v>
      </c>
      <c r="HE728">
        <v>41582</v>
      </c>
      <c r="HF728">
        <v>41821</v>
      </c>
      <c r="HG728">
        <v>1.92775</v>
      </c>
      <c r="HH728">
        <v>1.89147</v>
      </c>
      <c r="HI728">
        <v>0.099346</v>
      </c>
      <c r="HJ728">
        <v>0</v>
      </c>
      <c r="HK728">
        <v>28.3899</v>
      </c>
      <c r="HL728">
        <v>999.9</v>
      </c>
      <c r="HM728">
        <v>54.4</v>
      </c>
      <c r="HN728">
        <v>31</v>
      </c>
      <c r="HO728">
        <v>27.008</v>
      </c>
      <c r="HP728">
        <v>62.0762</v>
      </c>
      <c r="HQ728">
        <v>25.6611</v>
      </c>
      <c r="HR728">
        <v>1</v>
      </c>
      <c r="HS728">
        <v>0.0573196</v>
      </c>
      <c r="HT728">
        <v>-0.553592</v>
      </c>
      <c r="HU728">
        <v>20.3404</v>
      </c>
      <c r="HV728">
        <v>5.21819</v>
      </c>
      <c r="HW728">
        <v>12.0137</v>
      </c>
      <c r="HX728">
        <v>4.98905</v>
      </c>
      <c r="HY728">
        <v>3.28813</v>
      </c>
      <c r="HZ728">
        <v>9999</v>
      </c>
      <c r="IA728">
        <v>9999</v>
      </c>
      <c r="IB728">
        <v>9999</v>
      </c>
      <c r="IC728">
        <v>8.6</v>
      </c>
      <c r="ID728">
        <v>1.86755</v>
      </c>
      <c r="IE728">
        <v>1.86674</v>
      </c>
      <c r="IF728">
        <v>1.86607</v>
      </c>
      <c r="IG728">
        <v>1.866</v>
      </c>
      <c r="IH728">
        <v>1.86784</v>
      </c>
      <c r="II728">
        <v>1.87027</v>
      </c>
      <c r="IJ728">
        <v>1.86896</v>
      </c>
      <c r="IK728">
        <v>1.87042</v>
      </c>
      <c r="IL728">
        <v>0</v>
      </c>
      <c r="IM728">
        <v>0</v>
      </c>
      <c r="IN728">
        <v>0</v>
      </c>
      <c r="IO728">
        <v>0</v>
      </c>
      <c r="IP728" t="s">
        <v>443</v>
      </c>
      <c r="IQ728" t="s">
        <v>444</v>
      </c>
      <c r="IR728" t="s">
        <v>445</v>
      </c>
      <c r="IS728" t="s">
        <v>445</v>
      </c>
      <c r="IT728" t="s">
        <v>445</v>
      </c>
      <c r="IU728" t="s">
        <v>445</v>
      </c>
      <c r="IV728">
        <v>0</v>
      </c>
      <c r="IW728">
        <v>100</v>
      </c>
      <c r="IX728">
        <v>100</v>
      </c>
      <c r="IY728">
        <v>-0.51</v>
      </c>
      <c r="IZ728">
        <v>0.1199</v>
      </c>
      <c r="JA728">
        <v>-0.08430758455233166</v>
      </c>
      <c r="JB728">
        <v>-0.0005046786976645747</v>
      </c>
      <c r="JC728">
        <v>-2.788243218172637E-07</v>
      </c>
      <c r="JD728">
        <v>-1.458253586176284E-11</v>
      </c>
      <c r="JE728">
        <v>-0.06436460862781151</v>
      </c>
      <c r="JF728">
        <v>-0.004978686969522418</v>
      </c>
      <c r="JG728">
        <v>0.0008967905392753483</v>
      </c>
      <c r="JH728">
        <v>-1.433903952826167E-05</v>
      </c>
      <c r="JI728">
        <v>4</v>
      </c>
      <c r="JJ728">
        <v>2332</v>
      </c>
      <c r="JK728">
        <v>1</v>
      </c>
      <c r="JL728">
        <v>26</v>
      </c>
      <c r="JM728">
        <v>193077.3</v>
      </c>
      <c r="JN728">
        <v>193077.4</v>
      </c>
      <c r="JO728">
        <v>1.50024</v>
      </c>
      <c r="JP728">
        <v>2.26318</v>
      </c>
      <c r="JQ728">
        <v>1.39648</v>
      </c>
      <c r="JR728">
        <v>2.35352</v>
      </c>
      <c r="JS728">
        <v>1.49536</v>
      </c>
      <c r="JT728">
        <v>2.71973</v>
      </c>
      <c r="JU728">
        <v>36.4578</v>
      </c>
      <c r="JV728">
        <v>24.0612</v>
      </c>
      <c r="JW728">
        <v>18</v>
      </c>
      <c r="JX728">
        <v>489.782</v>
      </c>
      <c r="JY728">
        <v>456.979</v>
      </c>
      <c r="JZ728">
        <v>28.4687</v>
      </c>
      <c r="KA728">
        <v>28.3396</v>
      </c>
      <c r="KB728">
        <v>29.9999</v>
      </c>
      <c r="KC728">
        <v>28.2387</v>
      </c>
      <c r="KD728">
        <v>28.1733</v>
      </c>
      <c r="KE728">
        <v>30.0868</v>
      </c>
      <c r="KF728">
        <v>25.2889</v>
      </c>
      <c r="KG728">
        <v>93.95310000000001</v>
      </c>
      <c r="KH728">
        <v>28.4499</v>
      </c>
      <c r="KI728">
        <v>673.971</v>
      </c>
      <c r="KJ728">
        <v>22.3522</v>
      </c>
      <c r="KK728">
        <v>100.996</v>
      </c>
      <c r="KL728">
        <v>100.563</v>
      </c>
    </row>
    <row r="729" spans="1:298">
      <c r="A729">
        <v>713</v>
      </c>
      <c r="B729">
        <v>1758832067</v>
      </c>
      <c r="C729">
        <v>19031.90000009537</v>
      </c>
      <c r="D729" t="s">
        <v>1877</v>
      </c>
      <c r="E729" t="s">
        <v>1878</v>
      </c>
      <c r="F729">
        <v>5</v>
      </c>
      <c r="G729" t="s">
        <v>1798</v>
      </c>
      <c r="H729" t="s">
        <v>437</v>
      </c>
      <c r="I729" t="s">
        <v>438</v>
      </c>
      <c r="J729">
        <v>1758832059.214286</v>
      </c>
      <c r="K729">
        <f>(L729)/1000</f>
        <v>0</v>
      </c>
      <c r="L729">
        <f>IF(DQ729, AO729, AI729)</f>
        <v>0</v>
      </c>
      <c r="M729">
        <f>IF(DQ729, AJ729, AH729)</f>
        <v>0</v>
      </c>
      <c r="N729">
        <f>DS729 - IF(AV729&gt;1, M729*DM729*100.0/(AX729), 0)</f>
        <v>0</v>
      </c>
      <c r="O729">
        <f>((U729-K729/2)*N729-M729)/(U729+K729/2)</f>
        <v>0</v>
      </c>
      <c r="P729">
        <f>O729*(DZ729+EA729)/1000.0</f>
        <v>0</v>
      </c>
      <c r="Q729">
        <f>(DS729 - IF(AV729&gt;1, M729*DM729*100.0/(AX729), 0))*(DZ729+EA729)/1000.0</f>
        <v>0</v>
      </c>
      <c r="R729">
        <f>2.0/((1/T729-1/S729)+SIGN(T729)*SQRT((1/T729-1/S729)*(1/T729-1/S729) + 4*DN729/((DN729+1)*(DN729+1))*(2*1/T729*1/S729-1/S729*1/S729)))</f>
        <v>0</v>
      </c>
      <c r="S729">
        <f>IF(LEFT(DO729,1)&lt;&gt;"0",IF(LEFT(DO729,1)="1",3.0,DP729),$D$5+$E$5*(EG729*DZ729/($K$5*1000))+$F$5*(EG729*DZ729/($K$5*1000))*MAX(MIN(DM729,$J$5),$I$5)*MAX(MIN(DM729,$J$5),$I$5)+$G$5*MAX(MIN(DM729,$J$5),$I$5)*(EG729*DZ729/($K$5*1000))+$H$5*(EG729*DZ729/($K$5*1000))*(EG729*DZ729/($K$5*1000)))</f>
        <v>0</v>
      </c>
      <c r="T729">
        <f>K729*(1000-(1000*0.61365*exp(17.502*X729/(240.97+X729))/(DZ729+EA729)+DU729)/2)/(1000*0.61365*exp(17.502*X729/(240.97+X729))/(DZ729+EA729)-DU729)</f>
        <v>0</v>
      </c>
      <c r="U729">
        <f>1/((DN729+1)/(R729/1.6)+1/(S729/1.37)) + DN729/((DN729+1)/(R729/1.6) + DN729/(S729/1.37))</f>
        <v>0</v>
      </c>
      <c r="V729">
        <f>(DI729*DL729)</f>
        <v>0</v>
      </c>
      <c r="W729">
        <f>(EB729+(V729+2*0.95*5.67E-8*(((EB729+$B$7)+273)^4-(EB729+273)^4)-44100*K729)/(1.84*29.3*S729+8*0.95*5.67E-8*(EB729+273)^3))</f>
        <v>0</v>
      </c>
      <c r="X729">
        <f>($C$7*EC729+$D$7*ED729+$E$7*W729)</f>
        <v>0</v>
      </c>
      <c r="Y729">
        <f>0.61365*exp(17.502*X729/(240.97+X729))</f>
        <v>0</v>
      </c>
      <c r="Z729">
        <f>(AA729/AB729*100)</f>
        <v>0</v>
      </c>
      <c r="AA729">
        <f>DU729*(DZ729+EA729)/1000</f>
        <v>0</v>
      </c>
      <c r="AB729">
        <f>0.61365*exp(17.502*EB729/(240.97+EB729))</f>
        <v>0</v>
      </c>
      <c r="AC729">
        <f>(Y729-DU729*(DZ729+EA729)/1000)</f>
        <v>0</v>
      </c>
      <c r="AD729">
        <f>(-K729*44100)</f>
        <v>0</v>
      </c>
      <c r="AE729">
        <f>2*29.3*S729*0.92*(EB729-X729)</f>
        <v>0</v>
      </c>
      <c r="AF729">
        <f>2*0.95*5.67E-8*(((EB729+$B$7)+273)^4-(X729+273)^4)</f>
        <v>0</v>
      </c>
      <c r="AG729">
        <f>V729+AF729+AD729+AE729</f>
        <v>0</v>
      </c>
      <c r="AH729">
        <f>DY729*AV729*(DT729-DS729*(1000-AV729*DV729)/(1000-AV729*DU729))/(100*DM729)</f>
        <v>0</v>
      </c>
      <c r="AI729">
        <f>1000*DY729*AV729*(DU729-DV729)/(100*DM729*(1000-AV729*DU729))</f>
        <v>0</v>
      </c>
      <c r="AJ729">
        <f>(AK729 - AL729 - DZ729*1E3/(8.314*(EB729+273.15)) * AN729/DY729 * AM729) * DY729/(100*DM729) * (1000 - DV729)/1000</f>
        <v>0</v>
      </c>
      <c r="AK729">
        <v>674.2994601069705</v>
      </c>
      <c r="AL729">
        <v>652.1811575757575</v>
      </c>
      <c r="AM729">
        <v>3.428922956883644</v>
      </c>
      <c r="AN729">
        <v>65.06539825400574</v>
      </c>
      <c r="AO729">
        <f>(AQ729 - AP729 + DZ729*1E3/(8.314*(EB729+273.15)) * AS729/DY729 * AR729) * DY729/(100*DM729) * 1000/(1000 - AQ729)</f>
        <v>0</v>
      </c>
      <c r="AP729">
        <v>22.31253926072823</v>
      </c>
      <c r="AQ729">
        <v>23.03860666666666</v>
      </c>
      <c r="AR729">
        <v>2.396427127852633E-05</v>
      </c>
      <c r="AS729">
        <v>107.8792153216024</v>
      </c>
      <c r="AT729">
        <v>0</v>
      </c>
      <c r="AU729">
        <v>0</v>
      </c>
      <c r="AV729">
        <f>IF(AT729*$H$13&gt;=AX729,1.0,(AX729/(AX729-AT729*$H$13)))</f>
        <v>0</v>
      </c>
      <c r="AW729">
        <f>(AV729-1)*100</f>
        <v>0</v>
      </c>
      <c r="AX729">
        <f>MAX(0,($B$13+$C$13*EG729)/(1+$D$13*EG729)*DZ729/(EB729+273)*$E$13)</f>
        <v>0</v>
      </c>
      <c r="AY729" t="s">
        <v>439</v>
      </c>
      <c r="AZ729" t="s">
        <v>439</v>
      </c>
      <c r="BA729">
        <v>0</v>
      </c>
      <c r="BB729">
        <v>0</v>
      </c>
      <c r="BC729">
        <f>1-BA729/BB729</f>
        <v>0</v>
      </c>
      <c r="BD729">
        <v>0</v>
      </c>
      <c r="BE729" t="s">
        <v>439</v>
      </c>
      <c r="BF729" t="s">
        <v>439</v>
      </c>
      <c r="BG729">
        <v>0</v>
      </c>
      <c r="BH729">
        <v>0</v>
      </c>
      <c r="BI729">
        <f>1-BG729/BH729</f>
        <v>0</v>
      </c>
      <c r="BJ729">
        <v>0.5</v>
      </c>
      <c r="BK729">
        <f>DJ729</f>
        <v>0</v>
      </c>
      <c r="BL729">
        <f>M729</f>
        <v>0</v>
      </c>
      <c r="BM729">
        <f>BI729*BJ729*BK729</f>
        <v>0</v>
      </c>
      <c r="BN729">
        <f>(BL729-BD729)/BK729</f>
        <v>0</v>
      </c>
      <c r="BO729">
        <f>(BB729-BH729)/BH729</f>
        <v>0</v>
      </c>
      <c r="BP729">
        <f>BA729/(BC729+BA729/BH729)</f>
        <v>0</v>
      </c>
      <c r="BQ729" t="s">
        <v>439</v>
      </c>
      <c r="BR729">
        <v>0</v>
      </c>
      <c r="BS729">
        <f>IF(BR729&lt;&gt;0, BR729, BP729)</f>
        <v>0</v>
      </c>
      <c r="BT729">
        <f>1-BS729/BH729</f>
        <v>0</v>
      </c>
      <c r="BU729">
        <f>(BH729-BG729)/(BH729-BS729)</f>
        <v>0</v>
      </c>
      <c r="BV729">
        <f>(BB729-BH729)/(BB729-BS729)</f>
        <v>0</v>
      </c>
      <c r="BW729">
        <f>(BH729-BG729)/(BH729-BA729)</f>
        <v>0</v>
      </c>
      <c r="BX729">
        <f>(BB729-BH729)/(BB729-BA729)</f>
        <v>0</v>
      </c>
      <c r="BY729">
        <f>(BU729*BS729/BG729)</f>
        <v>0</v>
      </c>
      <c r="BZ729">
        <f>(1-BY729)</f>
        <v>0</v>
      </c>
      <c r="DI729">
        <f>$B$11*EH729+$C$11*EI729+$F$11*ET729*(1-EW729)</f>
        <v>0</v>
      </c>
      <c r="DJ729">
        <f>DI729*DK729</f>
        <v>0</v>
      </c>
      <c r="DK729">
        <f>($B$11*$D$9+$C$11*$D$9+$F$11*((FG729+EY729)/MAX(FG729+EY729+FH729, 0.1)*$I$9+FH729/MAX(FG729+EY729+FH729, 0.1)*$J$9))/($B$11+$C$11+$F$11)</f>
        <v>0</v>
      </c>
      <c r="DL729">
        <f>($B$11*$K$9+$C$11*$K$9+$F$11*((FG729+EY729)/MAX(FG729+EY729+FH729, 0.1)*$P$9+FH729/MAX(FG729+EY729+FH729, 0.1)*$Q$9))/($B$11+$C$11+$F$11)</f>
        <v>0</v>
      </c>
      <c r="DM729">
        <v>1.65</v>
      </c>
      <c r="DN729">
        <v>0.5</v>
      </c>
      <c r="DO729" t="s">
        <v>440</v>
      </c>
      <c r="DP729">
        <v>2</v>
      </c>
      <c r="DQ729" t="b">
        <v>1</v>
      </c>
      <c r="DR729">
        <v>1758832059.214286</v>
      </c>
      <c r="DS729">
        <v>612.7530714285714</v>
      </c>
      <c r="DT729">
        <v>643.3925357142858</v>
      </c>
      <c r="DU729">
        <v>23.0281</v>
      </c>
      <c r="DV729">
        <v>22.30003928571428</v>
      </c>
      <c r="DW729">
        <v>613.2551785714287</v>
      </c>
      <c r="DX729">
        <v>22.90826785714286</v>
      </c>
      <c r="DY729">
        <v>499.99225</v>
      </c>
      <c r="DZ729">
        <v>90.87500357142858</v>
      </c>
      <c r="EA729">
        <v>0.02822020714285714</v>
      </c>
      <c r="EB729">
        <v>29.79763214285714</v>
      </c>
      <c r="EC729">
        <v>30.0182</v>
      </c>
      <c r="ED729">
        <v>999.9000000000002</v>
      </c>
      <c r="EE729">
        <v>0</v>
      </c>
      <c r="EF729">
        <v>0</v>
      </c>
      <c r="EG729">
        <v>9995.268928571428</v>
      </c>
      <c r="EH729">
        <v>0</v>
      </c>
      <c r="EI729">
        <v>11.64245</v>
      </c>
      <c r="EJ729">
        <v>-30.63949642857143</v>
      </c>
      <c r="EK729">
        <v>627.1962857142855</v>
      </c>
      <c r="EL729">
        <v>658.06775</v>
      </c>
      <c r="EM729">
        <v>0.7280531785714285</v>
      </c>
      <c r="EN729">
        <v>643.3925357142858</v>
      </c>
      <c r="EO729">
        <v>22.30003928571428</v>
      </c>
      <c r="EP729">
        <v>2.0926775</v>
      </c>
      <c r="EQ729">
        <v>2.026517142857143</v>
      </c>
      <c r="ER729">
        <v>18.16356428571428</v>
      </c>
      <c r="ES729">
        <v>17.65305714285714</v>
      </c>
      <c r="ET729">
        <v>2000.017857142857</v>
      </c>
      <c r="EU729">
        <v>0.9800059642857141</v>
      </c>
      <c r="EV729">
        <v>0.01999366428571429</v>
      </c>
      <c r="EW729">
        <v>0</v>
      </c>
      <c r="EX729">
        <v>175.8948214285713</v>
      </c>
      <c r="EY729">
        <v>5.00097</v>
      </c>
      <c r="EZ729">
        <v>3626.465714285715</v>
      </c>
      <c r="FA729">
        <v>16707.75714285715</v>
      </c>
      <c r="FB729">
        <v>40.25885714285715</v>
      </c>
      <c r="FC729">
        <v>40.616</v>
      </c>
      <c r="FD729">
        <v>40.18699999999999</v>
      </c>
      <c r="FE729">
        <v>40.23874999999999</v>
      </c>
      <c r="FF729">
        <v>40.875</v>
      </c>
      <c r="FG729">
        <v>1955.127857142857</v>
      </c>
      <c r="FH729">
        <v>39.89000000000001</v>
      </c>
      <c r="FI729">
        <v>0</v>
      </c>
      <c r="FJ729">
        <v>1758832068.6</v>
      </c>
      <c r="FK729">
        <v>0</v>
      </c>
      <c r="FL729">
        <v>175.9168846153846</v>
      </c>
      <c r="FM729">
        <v>4.38800000299771</v>
      </c>
      <c r="FN729">
        <v>76.08341880641176</v>
      </c>
      <c r="FO729">
        <v>3626.886153846154</v>
      </c>
      <c r="FP729">
        <v>15</v>
      </c>
      <c r="FQ729">
        <v>0</v>
      </c>
      <c r="FR729" t="s">
        <v>441</v>
      </c>
      <c r="FS729">
        <v>1747247426.5</v>
      </c>
      <c r="FT729">
        <v>1747247420.5</v>
      </c>
      <c r="FU729">
        <v>0</v>
      </c>
      <c r="FV729">
        <v>1.027</v>
      </c>
      <c r="FW729">
        <v>0.031</v>
      </c>
      <c r="FX729">
        <v>0.02</v>
      </c>
      <c r="FY729">
        <v>0.05</v>
      </c>
      <c r="FZ729">
        <v>420</v>
      </c>
      <c r="GA729">
        <v>16</v>
      </c>
      <c r="GB729">
        <v>0.01</v>
      </c>
      <c r="GC729">
        <v>0.1</v>
      </c>
      <c r="GD729">
        <v>-30.61176341463415</v>
      </c>
      <c r="GE729">
        <v>-0.6888083623693223</v>
      </c>
      <c r="GF729">
        <v>0.09457192837793239</v>
      </c>
      <c r="GG729">
        <v>0</v>
      </c>
      <c r="GH729">
        <v>175.7103823529412</v>
      </c>
      <c r="GI729">
        <v>3.785378152140206</v>
      </c>
      <c r="GJ729">
        <v>0.4226588816963603</v>
      </c>
      <c r="GK729">
        <v>-1</v>
      </c>
      <c r="GL729">
        <v>0.7368766341463415</v>
      </c>
      <c r="GM729">
        <v>-0.1632409547038319</v>
      </c>
      <c r="GN729">
        <v>0.01802743704678808</v>
      </c>
      <c r="GO729">
        <v>0</v>
      </c>
      <c r="GP729">
        <v>0</v>
      </c>
      <c r="GQ729">
        <v>2</v>
      </c>
      <c r="GR729" t="s">
        <v>450</v>
      </c>
      <c r="GS729">
        <v>3.13611</v>
      </c>
      <c r="GT729">
        <v>2.68862</v>
      </c>
      <c r="GU729">
        <v>0.128167</v>
      </c>
      <c r="GV729">
        <v>0.131074</v>
      </c>
      <c r="GW729">
        <v>0.103886</v>
      </c>
      <c r="GX729">
        <v>0.100298</v>
      </c>
      <c r="GY729">
        <v>27718.1</v>
      </c>
      <c r="GZ729">
        <v>27678.5</v>
      </c>
      <c r="HA729">
        <v>29552.8</v>
      </c>
      <c r="HB729">
        <v>29435.6</v>
      </c>
      <c r="HC729">
        <v>34985.2</v>
      </c>
      <c r="HD729">
        <v>35078.5</v>
      </c>
      <c r="HE729">
        <v>41582.5</v>
      </c>
      <c r="HF729">
        <v>41821.7</v>
      </c>
      <c r="HG729">
        <v>1.92835</v>
      </c>
      <c r="HH729">
        <v>1.8912</v>
      </c>
      <c r="HI729">
        <v>0.10008</v>
      </c>
      <c r="HJ729">
        <v>0</v>
      </c>
      <c r="HK729">
        <v>28.3887</v>
      </c>
      <c r="HL729">
        <v>999.9</v>
      </c>
      <c r="HM729">
        <v>54.4</v>
      </c>
      <c r="HN729">
        <v>31</v>
      </c>
      <c r="HO729">
        <v>27.006</v>
      </c>
      <c r="HP729">
        <v>61.9062</v>
      </c>
      <c r="HQ729">
        <v>25.5369</v>
      </c>
      <c r="HR729">
        <v>1</v>
      </c>
      <c r="HS729">
        <v>0.0571824</v>
      </c>
      <c r="HT729">
        <v>-0.583647</v>
      </c>
      <c r="HU729">
        <v>20.3403</v>
      </c>
      <c r="HV729">
        <v>5.21774</v>
      </c>
      <c r="HW729">
        <v>12.0143</v>
      </c>
      <c r="HX729">
        <v>4.98915</v>
      </c>
      <c r="HY729">
        <v>3.28808</v>
      </c>
      <c r="HZ729">
        <v>9999</v>
      </c>
      <c r="IA729">
        <v>9999</v>
      </c>
      <c r="IB729">
        <v>9999</v>
      </c>
      <c r="IC729">
        <v>8.6</v>
      </c>
      <c r="ID729">
        <v>1.86757</v>
      </c>
      <c r="IE729">
        <v>1.86674</v>
      </c>
      <c r="IF729">
        <v>1.86607</v>
      </c>
      <c r="IG729">
        <v>1.866</v>
      </c>
      <c r="IH729">
        <v>1.86784</v>
      </c>
      <c r="II729">
        <v>1.87027</v>
      </c>
      <c r="IJ729">
        <v>1.86893</v>
      </c>
      <c r="IK729">
        <v>1.87042</v>
      </c>
      <c r="IL729">
        <v>0</v>
      </c>
      <c r="IM729">
        <v>0</v>
      </c>
      <c r="IN729">
        <v>0</v>
      </c>
      <c r="IO729">
        <v>0</v>
      </c>
      <c r="IP729" t="s">
        <v>443</v>
      </c>
      <c r="IQ729" t="s">
        <v>444</v>
      </c>
      <c r="IR729" t="s">
        <v>445</v>
      </c>
      <c r="IS729" t="s">
        <v>445</v>
      </c>
      <c r="IT729" t="s">
        <v>445</v>
      </c>
      <c r="IU729" t="s">
        <v>445</v>
      </c>
      <c r="IV729">
        <v>0</v>
      </c>
      <c r="IW729">
        <v>100</v>
      </c>
      <c r="IX729">
        <v>100</v>
      </c>
      <c r="IY729">
        <v>-0.525</v>
      </c>
      <c r="IZ729">
        <v>0.1199</v>
      </c>
      <c r="JA729">
        <v>-0.08430758455233166</v>
      </c>
      <c r="JB729">
        <v>-0.0005046786976645747</v>
      </c>
      <c r="JC729">
        <v>-2.788243218172637E-07</v>
      </c>
      <c r="JD729">
        <v>-1.458253586176284E-11</v>
      </c>
      <c r="JE729">
        <v>-0.06436460862781151</v>
      </c>
      <c r="JF729">
        <v>-0.004978686969522418</v>
      </c>
      <c r="JG729">
        <v>0.0008967905392753483</v>
      </c>
      <c r="JH729">
        <v>-1.433903952826167E-05</v>
      </c>
      <c r="JI729">
        <v>4</v>
      </c>
      <c r="JJ729">
        <v>2332</v>
      </c>
      <c r="JK729">
        <v>1</v>
      </c>
      <c r="JL729">
        <v>26</v>
      </c>
      <c r="JM729">
        <v>193077.3</v>
      </c>
      <c r="JN729">
        <v>193077.4</v>
      </c>
      <c r="JO729">
        <v>1.53076</v>
      </c>
      <c r="JP729">
        <v>2.26318</v>
      </c>
      <c r="JQ729">
        <v>1.39648</v>
      </c>
      <c r="JR729">
        <v>2.35474</v>
      </c>
      <c r="JS729">
        <v>1.49536</v>
      </c>
      <c r="JT729">
        <v>2.63306</v>
      </c>
      <c r="JU729">
        <v>36.4578</v>
      </c>
      <c r="JV729">
        <v>24.07</v>
      </c>
      <c r="JW729">
        <v>18</v>
      </c>
      <c r="JX729">
        <v>490.141</v>
      </c>
      <c r="JY729">
        <v>456.791</v>
      </c>
      <c r="JZ729">
        <v>28.4478</v>
      </c>
      <c r="KA729">
        <v>28.3372</v>
      </c>
      <c r="KB729">
        <v>29.9999</v>
      </c>
      <c r="KC729">
        <v>28.2363</v>
      </c>
      <c r="KD729">
        <v>28.1715</v>
      </c>
      <c r="KE729">
        <v>30.6479</v>
      </c>
      <c r="KF729">
        <v>25.2889</v>
      </c>
      <c r="KG729">
        <v>93.95310000000001</v>
      </c>
      <c r="KH729">
        <v>28.434</v>
      </c>
      <c r="KI729">
        <v>694.005</v>
      </c>
      <c r="KJ729">
        <v>22.3508</v>
      </c>
      <c r="KK729">
        <v>100.997</v>
      </c>
      <c r="KL729">
        <v>100.565</v>
      </c>
    </row>
    <row r="730" spans="1:298">
      <c r="A730">
        <v>714</v>
      </c>
      <c r="B730">
        <v>1758832072</v>
      </c>
      <c r="C730">
        <v>19036.90000009537</v>
      </c>
      <c r="D730" t="s">
        <v>1879</v>
      </c>
      <c r="E730" t="s">
        <v>1880</v>
      </c>
      <c r="F730">
        <v>5</v>
      </c>
      <c r="G730" t="s">
        <v>1798</v>
      </c>
      <c r="H730" t="s">
        <v>437</v>
      </c>
      <c r="I730" t="s">
        <v>438</v>
      </c>
      <c r="J730">
        <v>1758832064.5</v>
      </c>
      <c r="K730">
        <f>(L730)/1000</f>
        <v>0</v>
      </c>
      <c r="L730">
        <f>IF(DQ730, AO730, AI730)</f>
        <v>0</v>
      </c>
      <c r="M730">
        <f>IF(DQ730, AJ730, AH730)</f>
        <v>0</v>
      </c>
      <c r="N730">
        <f>DS730 - IF(AV730&gt;1, M730*DM730*100.0/(AX730), 0)</f>
        <v>0</v>
      </c>
      <c r="O730">
        <f>((U730-K730/2)*N730-M730)/(U730+K730/2)</f>
        <v>0</v>
      </c>
      <c r="P730">
        <f>O730*(DZ730+EA730)/1000.0</f>
        <v>0</v>
      </c>
      <c r="Q730">
        <f>(DS730 - IF(AV730&gt;1, M730*DM730*100.0/(AX730), 0))*(DZ730+EA730)/1000.0</f>
        <v>0</v>
      </c>
      <c r="R730">
        <f>2.0/((1/T730-1/S730)+SIGN(T730)*SQRT((1/T730-1/S730)*(1/T730-1/S730) + 4*DN730/((DN730+1)*(DN730+1))*(2*1/T730*1/S730-1/S730*1/S730)))</f>
        <v>0</v>
      </c>
      <c r="S730">
        <f>IF(LEFT(DO730,1)&lt;&gt;"0",IF(LEFT(DO730,1)="1",3.0,DP730),$D$5+$E$5*(EG730*DZ730/($K$5*1000))+$F$5*(EG730*DZ730/($K$5*1000))*MAX(MIN(DM730,$J$5),$I$5)*MAX(MIN(DM730,$J$5),$I$5)+$G$5*MAX(MIN(DM730,$J$5),$I$5)*(EG730*DZ730/($K$5*1000))+$H$5*(EG730*DZ730/($K$5*1000))*(EG730*DZ730/($K$5*1000)))</f>
        <v>0</v>
      </c>
      <c r="T730">
        <f>K730*(1000-(1000*0.61365*exp(17.502*X730/(240.97+X730))/(DZ730+EA730)+DU730)/2)/(1000*0.61365*exp(17.502*X730/(240.97+X730))/(DZ730+EA730)-DU730)</f>
        <v>0</v>
      </c>
      <c r="U730">
        <f>1/((DN730+1)/(R730/1.6)+1/(S730/1.37)) + DN730/((DN730+1)/(R730/1.6) + DN730/(S730/1.37))</f>
        <v>0</v>
      </c>
      <c r="V730">
        <f>(DI730*DL730)</f>
        <v>0</v>
      </c>
      <c r="W730">
        <f>(EB730+(V730+2*0.95*5.67E-8*(((EB730+$B$7)+273)^4-(EB730+273)^4)-44100*K730)/(1.84*29.3*S730+8*0.95*5.67E-8*(EB730+273)^3))</f>
        <v>0</v>
      </c>
      <c r="X730">
        <f>($C$7*EC730+$D$7*ED730+$E$7*W730)</f>
        <v>0</v>
      </c>
      <c r="Y730">
        <f>0.61365*exp(17.502*X730/(240.97+X730))</f>
        <v>0</v>
      </c>
      <c r="Z730">
        <f>(AA730/AB730*100)</f>
        <v>0</v>
      </c>
      <c r="AA730">
        <f>DU730*(DZ730+EA730)/1000</f>
        <v>0</v>
      </c>
      <c r="AB730">
        <f>0.61365*exp(17.502*EB730/(240.97+EB730))</f>
        <v>0</v>
      </c>
      <c r="AC730">
        <f>(Y730-DU730*(DZ730+EA730)/1000)</f>
        <v>0</v>
      </c>
      <c r="AD730">
        <f>(-K730*44100)</f>
        <v>0</v>
      </c>
      <c r="AE730">
        <f>2*29.3*S730*0.92*(EB730-X730)</f>
        <v>0</v>
      </c>
      <c r="AF730">
        <f>2*0.95*5.67E-8*(((EB730+$B$7)+273)^4-(X730+273)^4)</f>
        <v>0</v>
      </c>
      <c r="AG730">
        <f>V730+AF730+AD730+AE730</f>
        <v>0</v>
      </c>
      <c r="AH730">
        <f>DY730*AV730*(DT730-DS730*(1000-AV730*DV730)/(1000-AV730*DU730))/(100*DM730)</f>
        <v>0</v>
      </c>
      <c r="AI730">
        <f>1000*DY730*AV730*(DU730-DV730)/(100*DM730*(1000-AV730*DU730))</f>
        <v>0</v>
      </c>
      <c r="AJ730">
        <f>(AK730 - AL730 - DZ730*1E3/(8.314*(EB730+273.15)) * AN730/DY730 * AM730) * DY730/(100*DM730) * (1000 - DV730)/1000</f>
        <v>0</v>
      </c>
      <c r="AK730">
        <v>691.3269229023591</v>
      </c>
      <c r="AL730">
        <v>669.2002424242423</v>
      </c>
      <c r="AM730">
        <v>3.403408961785096</v>
      </c>
      <c r="AN730">
        <v>65.06539825400574</v>
      </c>
      <c r="AO730">
        <f>(AQ730 - AP730 + DZ730*1E3/(8.314*(EB730+273.15)) * AS730/DY730 * AR730) * DY730/(100*DM730) * 1000/(1000 - AQ730)</f>
        <v>0</v>
      </c>
      <c r="AP730">
        <v>22.314443552309</v>
      </c>
      <c r="AQ730">
        <v>23.03945393939395</v>
      </c>
      <c r="AR730">
        <v>3.68136038111691E-06</v>
      </c>
      <c r="AS730">
        <v>107.8792153216024</v>
      </c>
      <c r="AT730">
        <v>0</v>
      </c>
      <c r="AU730">
        <v>0</v>
      </c>
      <c r="AV730">
        <f>IF(AT730*$H$13&gt;=AX730,1.0,(AX730/(AX730-AT730*$H$13)))</f>
        <v>0</v>
      </c>
      <c r="AW730">
        <f>(AV730-1)*100</f>
        <v>0</v>
      </c>
      <c r="AX730">
        <f>MAX(0,($B$13+$C$13*EG730)/(1+$D$13*EG730)*DZ730/(EB730+273)*$E$13)</f>
        <v>0</v>
      </c>
      <c r="AY730" t="s">
        <v>439</v>
      </c>
      <c r="AZ730" t="s">
        <v>439</v>
      </c>
      <c r="BA730">
        <v>0</v>
      </c>
      <c r="BB730">
        <v>0</v>
      </c>
      <c r="BC730">
        <f>1-BA730/BB730</f>
        <v>0</v>
      </c>
      <c r="BD730">
        <v>0</v>
      </c>
      <c r="BE730" t="s">
        <v>439</v>
      </c>
      <c r="BF730" t="s">
        <v>439</v>
      </c>
      <c r="BG730">
        <v>0</v>
      </c>
      <c r="BH730">
        <v>0</v>
      </c>
      <c r="BI730">
        <f>1-BG730/BH730</f>
        <v>0</v>
      </c>
      <c r="BJ730">
        <v>0.5</v>
      </c>
      <c r="BK730">
        <f>DJ730</f>
        <v>0</v>
      </c>
      <c r="BL730">
        <f>M730</f>
        <v>0</v>
      </c>
      <c r="BM730">
        <f>BI730*BJ730*BK730</f>
        <v>0</v>
      </c>
      <c r="BN730">
        <f>(BL730-BD730)/BK730</f>
        <v>0</v>
      </c>
      <c r="BO730">
        <f>(BB730-BH730)/BH730</f>
        <v>0</v>
      </c>
      <c r="BP730">
        <f>BA730/(BC730+BA730/BH730)</f>
        <v>0</v>
      </c>
      <c r="BQ730" t="s">
        <v>439</v>
      </c>
      <c r="BR730">
        <v>0</v>
      </c>
      <c r="BS730">
        <f>IF(BR730&lt;&gt;0, BR730, BP730)</f>
        <v>0</v>
      </c>
      <c r="BT730">
        <f>1-BS730/BH730</f>
        <v>0</v>
      </c>
      <c r="BU730">
        <f>(BH730-BG730)/(BH730-BS730)</f>
        <v>0</v>
      </c>
      <c r="BV730">
        <f>(BB730-BH730)/(BB730-BS730)</f>
        <v>0</v>
      </c>
      <c r="BW730">
        <f>(BH730-BG730)/(BH730-BA730)</f>
        <v>0</v>
      </c>
      <c r="BX730">
        <f>(BB730-BH730)/(BB730-BA730)</f>
        <v>0</v>
      </c>
      <c r="BY730">
        <f>(BU730*BS730/BG730)</f>
        <v>0</v>
      </c>
      <c r="BZ730">
        <f>(1-BY730)</f>
        <v>0</v>
      </c>
      <c r="DI730">
        <f>$B$11*EH730+$C$11*EI730+$F$11*ET730*(1-EW730)</f>
        <v>0</v>
      </c>
      <c r="DJ730">
        <f>DI730*DK730</f>
        <v>0</v>
      </c>
      <c r="DK730">
        <f>($B$11*$D$9+$C$11*$D$9+$F$11*((FG730+EY730)/MAX(FG730+EY730+FH730, 0.1)*$I$9+FH730/MAX(FG730+EY730+FH730, 0.1)*$J$9))/($B$11+$C$11+$F$11)</f>
        <v>0</v>
      </c>
      <c r="DL730">
        <f>($B$11*$K$9+$C$11*$K$9+$F$11*((FG730+EY730)/MAX(FG730+EY730+FH730, 0.1)*$P$9+FH730/MAX(FG730+EY730+FH730, 0.1)*$Q$9))/($B$11+$C$11+$F$11)</f>
        <v>0</v>
      </c>
      <c r="DM730">
        <v>1.65</v>
      </c>
      <c r="DN730">
        <v>0.5</v>
      </c>
      <c r="DO730" t="s">
        <v>440</v>
      </c>
      <c r="DP730">
        <v>2</v>
      </c>
      <c r="DQ730" t="b">
        <v>1</v>
      </c>
      <c r="DR730">
        <v>1758832064.5</v>
      </c>
      <c r="DS730">
        <v>630.4259259259258</v>
      </c>
      <c r="DT730">
        <v>661.1330370370371</v>
      </c>
      <c r="DU730">
        <v>23.03412962962963</v>
      </c>
      <c r="DV730">
        <v>22.31193333333334</v>
      </c>
      <c r="DW730">
        <v>630.9434444444444</v>
      </c>
      <c r="DX730">
        <v>22.91422222222222</v>
      </c>
      <c r="DY730">
        <v>500.0126296296297</v>
      </c>
      <c r="DZ730">
        <v>90.87370740740741</v>
      </c>
      <c r="EA730">
        <v>0.02817327777777778</v>
      </c>
      <c r="EB730">
        <v>29.79756296296296</v>
      </c>
      <c r="EC730">
        <v>30.01353703703704</v>
      </c>
      <c r="ED730">
        <v>999.9000000000001</v>
      </c>
      <c r="EE730">
        <v>0</v>
      </c>
      <c r="EF730">
        <v>0</v>
      </c>
      <c r="EG730">
        <v>9996.456666666667</v>
      </c>
      <c r="EH730">
        <v>0</v>
      </c>
      <c r="EI730">
        <v>11.64028888888889</v>
      </c>
      <c r="EJ730">
        <v>-30.70707037037037</v>
      </c>
      <c r="EK730">
        <v>645.2897407407409</v>
      </c>
      <c r="EL730">
        <v>676.220962962963</v>
      </c>
      <c r="EM730">
        <v>0.7221861481481482</v>
      </c>
      <c r="EN730">
        <v>661.1330370370371</v>
      </c>
      <c r="EO730">
        <v>22.31193333333334</v>
      </c>
      <c r="EP730">
        <v>2.093195925925926</v>
      </c>
      <c r="EQ730">
        <v>2.02756962962963</v>
      </c>
      <c r="ER730">
        <v>18.16750740740741</v>
      </c>
      <c r="ES730">
        <v>17.66129259259259</v>
      </c>
      <c r="ET730">
        <v>1999.988148148148</v>
      </c>
      <c r="EU730">
        <v>0.9800054814814814</v>
      </c>
      <c r="EV730">
        <v>0.01999407037037037</v>
      </c>
      <c r="EW730">
        <v>0</v>
      </c>
      <c r="EX730">
        <v>176.2739259259259</v>
      </c>
      <c r="EY730">
        <v>5.00097</v>
      </c>
      <c r="EZ730">
        <v>3633.021481481481</v>
      </c>
      <c r="FA730">
        <v>16707.51481481481</v>
      </c>
      <c r="FB730">
        <v>40.25</v>
      </c>
      <c r="FC730">
        <v>40.611</v>
      </c>
      <c r="FD730">
        <v>40.18699999999999</v>
      </c>
      <c r="FE730">
        <v>40.24066666666667</v>
      </c>
      <c r="FF730">
        <v>40.875</v>
      </c>
      <c r="FG730">
        <v>1955.098148148148</v>
      </c>
      <c r="FH730">
        <v>39.89000000000001</v>
      </c>
      <c r="FI730">
        <v>0</v>
      </c>
      <c r="FJ730">
        <v>1758832073.4</v>
      </c>
      <c r="FK730">
        <v>0</v>
      </c>
      <c r="FL730">
        <v>176.2501153846154</v>
      </c>
      <c r="FM730">
        <v>4.806188040680611</v>
      </c>
      <c r="FN730">
        <v>74.19487179130113</v>
      </c>
      <c r="FO730">
        <v>3632.903846153846</v>
      </c>
      <c r="FP730">
        <v>15</v>
      </c>
      <c r="FQ730">
        <v>0</v>
      </c>
      <c r="FR730" t="s">
        <v>441</v>
      </c>
      <c r="FS730">
        <v>1747247426.5</v>
      </c>
      <c r="FT730">
        <v>1747247420.5</v>
      </c>
      <c r="FU730">
        <v>0</v>
      </c>
      <c r="FV730">
        <v>1.027</v>
      </c>
      <c r="FW730">
        <v>0.031</v>
      </c>
      <c r="FX730">
        <v>0.02</v>
      </c>
      <c r="FY730">
        <v>0.05</v>
      </c>
      <c r="FZ730">
        <v>420</v>
      </c>
      <c r="GA730">
        <v>16</v>
      </c>
      <c r="GB730">
        <v>0.01</v>
      </c>
      <c r="GC730">
        <v>0.1</v>
      </c>
      <c r="GD730">
        <v>-30.6650925</v>
      </c>
      <c r="GE730">
        <v>-0.9319148217635658</v>
      </c>
      <c r="GF730">
        <v>0.1065501839217091</v>
      </c>
      <c r="GG730">
        <v>0</v>
      </c>
      <c r="GH730">
        <v>176.0502941176471</v>
      </c>
      <c r="GI730">
        <v>4.216134456609452</v>
      </c>
      <c r="GJ730">
        <v>0.4566115951100317</v>
      </c>
      <c r="GK730">
        <v>-1</v>
      </c>
      <c r="GL730">
        <v>0.72696465</v>
      </c>
      <c r="GM730">
        <v>-0.0555984090056293</v>
      </c>
      <c r="GN730">
        <v>0.01072568832884399</v>
      </c>
      <c r="GO730">
        <v>1</v>
      </c>
      <c r="GP730">
        <v>1</v>
      </c>
      <c r="GQ730">
        <v>2</v>
      </c>
      <c r="GR730" t="s">
        <v>442</v>
      </c>
      <c r="GS730">
        <v>3.13603</v>
      </c>
      <c r="GT730">
        <v>2.68847</v>
      </c>
      <c r="GU730">
        <v>0.130465</v>
      </c>
      <c r="GV730">
        <v>0.133301</v>
      </c>
      <c r="GW730">
        <v>0.103885</v>
      </c>
      <c r="GX730">
        <v>0.100299</v>
      </c>
      <c r="GY730">
        <v>27645</v>
      </c>
      <c r="GZ730">
        <v>27607.5</v>
      </c>
      <c r="HA730">
        <v>29552.8</v>
      </c>
      <c r="HB730">
        <v>29435.6</v>
      </c>
      <c r="HC730">
        <v>34985.3</v>
      </c>
      <c r="HD730">
        <v>35078.3</v>
      </c>
      <c r="HE730">
        <v>41582.6</v>
      </c>
      <c r="HF730">
        <v>41821.5</v>
      </c>
      <c r="HG730">
        <v>1.92787</v>
      </c>
      <c r="HH730">
        <v>1.89182</v>
      </c>
      <c r="HI730">
        <v>0.09938329999999999</v>
      </c>
      <c r="HJ730">
        <v>0</v>
      </c>
      <c r="HK730">
        <v>28.3875</v>
      </c>
      <c r="HL730">
        <v>999.9</v>
      </c>
      <c r="HM730">
        <v>54.4</v>
      </c>
      <c r="HN730">
        <v>31</v>
      </c>
      <c r="HO730">
        <v>27.0075</v>
      </c>
      <c r="HP730">
        <v>61.9762</v>
      </c>
      <c r="HQ730">
        <v>25.6651</v>
      </c>
      <c r="HR730">
        <v>1</v>
      </c>
      <c r="HS730">
        <v>0.0567912</v>
      </c>
      <c r="HT730">
        <v>-0.577337</v>
      </c>
      <c r="HU730">
        <v>20.3402</v>
      </c>
      <c r="HV730">
        <v>5.21759</v>
      </c>
      <c r="HW730">
        <v>12.014</v>
      </c>
      <c r="HX730">
        <v>4.9888</v>
      </c>
      <c r="HY730">
        <v>3.28803</v>
      </c>
      <c r="HZ730">
        <v>9999</v>
      </c>
      <c r="IA730">
        <v>9999</v>
      </c>
      <c r="IB730">
        <v>9999</v>
      </c>
      <c r="IC730">
        <v>8.699999999999999</v>
      </c>
      <c r="ID730">
        <v>1.86754</v>
      </c>
      <c r="IE730">
        <v>1.86672</v>
      </c>
      <c r="IF730">
        <v>1.86605</v>
      </c>
      <c r="IG730">
        <v>1.866</v>
      </c>
      <c r="IH730">
        <v>1.86783</v>
      </c>
      <c r="II730">
        <v>1.87029</v>
      </c>
      <c r="IJ730">
        <v>1.86894</v>
      </c>
      <c r="IK730">
        <v>1.87042</v>
      </c>
      <c r="IL730">
        <v>0</v>
      </c>
      <c r="IM730">
        <v>0</v>
      </c>
      <c r="IN730">
        <v>0</v>
      </c>
      <c r="IO730">
        <v>0</v>
      </c>
      <c r="IP730" t="s">
        <v>443</v>
      </c>
      <c r="IQ730" t="s">
        <v>444</v>
      </c>
      <c r="IR730" t="s">
        <v>445</v>
      </c>
      <c r="IS730" t="s">
        <v>445</v>
      </c>
      <c r="IT730" t="s">
        <v>445</v>
      </c>
      <c r="IU730" t="s">
        <v>445</v>
      </c>
      <c r="IV730">
        <v>0</v>
      </c>
      <c r="IW730">
        <v>100</v>
      </c>
      <c r="IX730">
        <v>100</v>
      </c>
      <c r="IY730">
        <v>-0.539</v>
      </c>
      <c r="IZ730">
        <v>0.1199</v>
      </c>
      <c r="JA730">
        <v>-0.08430758455233166</v>
      </c>
      <c r="JB730">
        <v>-0.0005046786976645747</v>
      </c>
      <c r="JC730">
        <v>-2.788243218172637E-07</v>
      </c>
      <c r="JD730">
        <v>-1.458253586176284E-11</v>
      </c>
      <c r="JE730">
        <v>-0.06436460862781151</v>
      </c>
      <c r="JF730">
        <v>-0.004978686969522418</v>
      </c>
      <c r="JG730">
        <v>0.0008967905392753483</v>
      </c>
      <c r="JH730">
        <v>-1.433903952826167E-05</v>
      </c>
      <c r="JI730">
        <v>4</v>
      </c>
      <c r="JJ730">
        <v>2332</v>
      </c>
      <c r="JK730">
        <v>1</v>
      </c>
      <c r="JL730">
        <v>26</v>
      </c>
      <c r="JM730">
        <v>193077.4</v>
      </c>
      <c r="JN730">
        <v>193077.5</v>
      </c>
      <c r="JO730">
        <v>1.56006</v>
      </c>
      <c r="JP730">
        <v>2.25464</v>
      </c>
      <c r="JQ730">
        <v>1.39648</v>
      </c>
      <c r="JR730">
        <v>2.35229</v>
      </c>
      <c r="JS730">
        <v>1.49536</v>
      </c>
      <c r="JT730">
        <v>2.677</v>
      </c>
      <c r="JU730">
        <v>36.4578</v>
      </c>
      <c r="JV730">
        <v>24.07</v>
      </c>
      <c r="JW730">
        <v>18</v>
      </c>
      <c r="JX730">
        <v>489.823</v>
      </c>
      <c r="JY730">
        <v>457.167</v>
      </c>
      <c r="JZ730">
        <v>28.4333</v>
      </c>
      <c r="KA730">
        <v>28.3364</v>
      </c>
      <c r="KB730">
        <v>30</v>
      </c>
      <c r="KC730">
        <v>28.2339</v>
      </c>
      <c r="KD730">
        <v>28.1692</v>
      </c>
      <c r="KE730">
        <v>31.2914</v>
      </c>
      <c r="KF730">
        <v>25.2889</v>
      </c>
      <c r="KG730">
        <v>93.95310000000001</v>
      </c>
      <c r="KH730">
        <v>28.4214</v>
      </c>
      <c r="KI730">
        <v>707.366</v>
      </c>
      <c r="KJ730">
        <v>22.3575</v>
      </c>
      <c r="KK730">
        <v>100.997</v>
      </c>
      <c r="KL730">
        <v>100.565</v>
      </c>
    </row>
    <row r="731" spans="1:298">
      <c r="A731">
        <v>715</v>
      </c>
      <c r="B731">
        <v>1758832077</v>
      </c>
      <c r="C731">
        <v>19041.90000009537</v>
      </c>
      <c r="D731" t="s">
        <v>1881</v>
      </c>
      <c r="E731" t="s">
        <v>1882</v>
      </c>
      <c r="F731">
        <v>5</v>
      </c>
      <c r="G731" t="s">
        <v>1798</v>
      </c>
      <c r="H731" t="s">
        <v>437</v>
      </c>
      <c r="I731" t="s">
        <v>438</v>
      </c>
      <c r="J731">
        <v>1758832069.214286</v>
      </c>
      <c r="K731">
        <f>(L731)/1000</f>
        <v>0</v>
      </c>
      <c r="L731">
        <f>IF(DQ731, AO731, AI731)</f>
        <v>0</v>
      </c>
      <c r="M731">
        <f>IF(DQ731, AJ731, AH731)</f>
        <v>0</v>
      </c>
      <c r="N731">
        <f>DS731 - IF(AV731&gt;1, M731*DM731*100.0/(AX731), 0)</f>
        <v>0</v>
      </c>
      <c r="O731">
        <f>((U731-K731/2)*N731-M731)/(U731+K731/2)</f>
        <v>0</v>
      </c>
      <c r="P731">
        <f>O731*(DZ731+EA731)/1000.0</f>
        <v>0</v>
      </c>
      <c r="Q731">
        <f>(DS731 - IF(AV731&gt;1, M731*DM731*100.0/(AX731), 0))*(DZ731+EA731)/1000.0</f>
        <v>0</v>
      </c>
      <c r="R731">
        <f>2.0/((1/T731-1/S731)+SIGN(T731)*SQRT((1/T731-1/S731)*(1/T731-1/S731) + 4*DN731/((DN731+1)*(DN731+1))*(2*1/T731*1/S731-1/S731*1/S731)))</f>
        <v>0</v>
      </c>
      <c r="S731">
        <f>IF(LEFT(DO731,1)&lt;&gt;"0",IF(LEFT(DO731,1)="1",3.0,DP731),$D$5+$E$5*(EG731*DZ731/($K$5*1000))+$F$5*(EG731*DZ731/($K$5*1000))*MAX(MIN(DM731,$J$5),$I$5)*MAX(MIN(DM731,$J$5),$I$5)+$G$5*MAX(MIN(DM731,$J$5),$I$5)*(EG731*DZ731/($K$5*1000))+$H$5*(EG731*DZ731/($K$5*1000))*(EG731*DZ731/($K$5*1000)))</f>
        <v>0</v>
      </c>
      <c r="T731">
        <f>K731*(1000-(1000*0.61365*exp(17.502*X731/(240.97+X731))/(DZ731+EA731)+DU731)/2)/(1000*0.61365*exp(17.502*X731/(240.97+X731))/(DZ731+EA731)-DU731)</f>
        <v>0</v>
      </c>
      <c r="U731">
        <f>1/((DN731+1)/(R731/1.6)+1/(S731/1.37)) + DN731/((DN731+1)/(R731/1.6) + DN731/(S731/1.37))</f>
        <v>0</v>
      </c>
      <c r="V731">
        <f>(DI731*DL731)</f>
        <v>0</v>
      </c>
      <c r="W731">
        <f>(EB731+(V731+2*0.95*5.67E-8*(((EB731+$B$7)+273)^4-(EB731+273)^4)-44100*K731)/(1.84*29.3*S731+8*0.95*5.67E-8*(EB731+273)^3))</f>
        <v>0</v>
      </c>
      <c r="X731">
        <f>($C$7*EC731+$D$7*ED731+$E$7*W731)</f>
        <v>0</v>
      </c>
      <c r="Y731">
        <f>0.61365*exp(17.502*X731/(240.97+X731))</f>
        <v>0</v>
      </c>
      <c r="Z731">
        <f>(AA731/AB731*100)</f>
        <v>0</v>
      </c>
      <c r="AA731">
        <f>DU731*(DZ731+EA731)/1000</f>
        <v>0</v>
      </c>
      <c r="AB731">
        <f>0.61365*exp(17.502*EB731/(240.97+EB731))</f>
        <v>0</v>
      </c>
      <c r="AC731">
        <f>(Y731-DU731*(DZ731+EA731)/1000)</f>
        <v>0</v>
      </c>
      <c r="AD731">
        <f>(-K731*44100)</f>
        <v>0</v>
      </c>
      <c r="AE731">
        <f>2*29.3*S731*0.92*(EB731-X731)</f>
        <v>0</v>
      </c>
      <c r="AF731">
        <f>2*0.95*5.67E-8*(((EB731+$B$7)+273)^4-(X731+273)^4)</f>
        <v>0</v>
      </c>
      <c r="AG731">
        <f>V731+AF731+AD731+AE731</f>
        <v>0</v>
      </c>
      <c r="AH731">
        <f>DY731*AV731*(DT731-DS731*(1000-AV731*DV731)/(1000-AV731*DU731))/(100*DM731)</f>
        <v>0</v>
      </c>
      <c r="AI731">
        <f>1000*DY731*AV731*(DU731-DV731)/(100*DM731*(1000-AV731*DU731))</f>
        <v>0</v>
      </c>
      <c r="AJ731">
        <f>(AK731 - AL731 - DZ731*1E3/(8.314*(EB731+273.15)) * AN731/DY731 * AM731) * DY731/(100*DM731) * (1000 - DV731)/1000</f>
        <v>0</v>
      </c>
      <c r="AK731">
        <v>708.4447154432555</v>
      </c>
      <c r="AL731">
        <v>686.262321212121</v>
      </c>
      <c r="AM731">
        <v>3.401012946494485</v>
      </c>
      <c r="AN731">
        <v>65.06539825400574</v>
      </c>
      <c r="AO731">
        <f>(AQ731 - AP731 + DZ731*1E3/(8.314*(EB731+273.15)) * AS731/DY731 * AR731) * DY731/(100*DM731) * 1000/(1000 - AQ731)</f>
        <v>0</v>
      </c>
      <c r="AP731">
        <v>22.31311711075919</v>
      </c>
      <c r="AQ731">
        <v>23.03816787878788</v>
      </c>
      <c r="AR731">
        <v>-8.75279424275864E-07</v>
      </c>
      <c r="AS731">
        <v>107.8792153216024</v>
      </c>
      <c r="AT731">
        <v>0</v>
      </c>
      <c r="AU731">
        <v>0</v>
      </c>
      <c r="AV731">
        <f>IF(AT731*$H$13&gt;=AX731,1.0,(AX731/(AX731-AT731*$H$13)))</f>
        <v>0</v>
      </c>
      <c r="AW731">
        <f>(AV731-1)*100</f>
        <v>0</v>
      </c>
      <c r="AX731">
        <f>MAX(0,($B$13+$C$13*EG731)/(1+$D$13*EG731)*DZ731/(EB731+273)*$E$13)</f>
        <v>0</v>
      </c>
      <c r="AY731" t="s">
        <v>439</v>
      </c>
      <c r="AZ731" t="s">
        <v>439</v>
      </c>
      <c r="BA731">
        <v>0</v>
      </c>
      <c r="BB731">
        <v>0</v>
      </c>
      <c r="BC731">
        <f>1-BA731/BB731</f>
        <v>0</v>
      </c>
      <c r="BD731">
        <v>0</v>
      </c>
      <c r="BE731" t="s">
        <v>439</v>
      </c>
      <c r="BF731" t="s">
        <v>439</v>
      </c>
      <c r="BG731">
        <v>0</v>
      </c>
      <c r="BH731">
        <v>0</v>
      </c>
      <c r="BI731">
        <f>1-BG731/BH731</f>
        <v>0</v>
      </c>
      <c r="BJ731">
        <v>0.5</v>
      </c>
      <c r="BK731">
        <f>DJ731</f>
        <v>0</v>
      </c>
      <c r="BL731">
        <f>M731</f>
        <v>0</v>
      </c>
      <c r="BM731">
        <f>BI731*BJ731*BK731</f>
        <v>0</v>
      </c>
      <c r="BN731">
        <f>(BL731-BD731)/BK731</f>
        <v>0</v>
      </c>
      <c r="BO731">
        <f>(BB731-BH731)/BH731</f>
        <v>0</v>
      </c>
      <c r="BP731">
        <f>BA731/(BC731+BA731/BH731)</f>
        <v>0</v>
      </c>
      <c r="BQ731" t="s">
        <v>439</v>
      </c>
      <c r="BR731">
        <v>0</v>
      </c>
      <c r="BS731">
        <f>IF(BR731&lt;&gt;0, BR731, BP731)</f>
        <v>0</v>
      </c>
      <c r="BT731">
        <f>1-BS731/BH731</f>
        <v>0</v>
      </c>
      <c r="BU731">
        <f>(BH731-BG731)/(BH731-BS731)</f>
        <v>0</v>
      </c>
      <c r="BV731">
        <f>(BB731-BH731)/(BB731-BS731)</f>
        <v>0</v>
      </c>
      <c r="BW731">
        <f>(BH731-BG731)/(BH731-BA731)</f>
        <v>0</v>
      </c>
      <c r="BX731">
        <f>(BB731-BH731)/(BB731-BA731)</f>
        <v>0</v>
      </c>
      <c r="BY731">
        <f>(BU731*BS731/BG731)</f>
        <v>0</v>
      </c>
      <c r="BZ731">
        <f>(1-BY731)</f>
        <v>0</v>
      </c>
      <c r="DI731">
        <f>$B$11*EH731+$C$11*EI731+$F$11*ET731*(1-EW731)</f>
        <v>0</v>
      </c>
      <c r="DJ731">
        <f>DI731*DK731</f>
        <v>0</v>
      </c>
      <c r="DK731">
        <f>($B$11*$D$9+$C$11*$D$9+$F$11*((FG731+EY731)/MAX(FG731+EY731+FH731, 0.1)*$I$9+FH731/MAX(FG731+EY731+FH731, 0.1)*$J$9))/($B$11+$C$11+$F$11)</f>
        <v>0</v>
      </c>
      <c r="DL731">
        <f>($B$11*$K$9+$C$11*$K$9+$F$11*((FG731+EY731)/MAX(FG731+EY731+FH731, 0.1)*$P$9+FH731/MAX(FG731+EY731+FH731, 0.1)*$Q$9))/($B$11+$C$11+$F$11)</f>
        <v>0</v>
      </c>
      <c r="DM731">
        <v>1.65</v>
      </c>
      <c r="DN731">
        <v>0.5</v>
      </c>
      <c r="DO731" t="s">
        <v>440</v>
      </c>
      <c r="DP731">
        <v>2</v>
      </c>
      <c r="DQ731" t="b">
        <v>1</v>
      </c>
      <c r="DR731">
        <v>1758832069.214286</v>
      </c>
      <c r="DS731">
        <v>646.1834285714285</v>
      </c>
      <c r="DT731">
        <v>676.9604642857142</v>
      </c>
      <c r="DU731">
        <v>23.03751071428571</v>
      </c>
      <c r="DV731">
        <v>22.31325714285714</v>
      </c>
      <c r="DW731">
        <v>646.71475</v>
      </c>
      <c r="DX731">
        <v>22.91755</v>
      </c>
      <c r="DY731">
        <v>499.9878214285715</v>
      </c>
      <c r="DZ731">
        <v>90.87235</v>
      </c>
      <c r="EA731">
        <v>0.02828173571428572</v>
      </c>
      <c r="EB731">
        <v>29.79642142857142</v>
      </c>
      <c r="EC731">
        <v>30.01217142857143</v>
      </c>
      <c r="ED731">
        <v>999.9000000000002</v>
      </c>
      <c r="EE731">
        <v>0</v>
      </c>
      <c r="EF731">
        <v>0</v>
      </c>
      <c r="EG731">
        <v>10000.48464285714</v>
      </c>
      <c r="EH731">
        <v>0</v>
      </c>
      <c r="EI731">
        <v>11.63895</v>
      </c>
      <c r="EJ731">
        <v>-30.77709285714286</v>
      </c>
      <c r="EK731">
        <v>661.4209642857144</v>
      </c>
      <c r="EL731">
        <v>692.4105</v>
      </c>
      <c r="EM731">
        <v>0.7242460714285714</v>
      </c>
      <c r="EN731">
        <v>676.9604642857142</v>
      </c>
      <c r="EO731">
        <v>22.31325714285714</v>
      </c>
      <c r="EP731">
        <v>2.0934725</v>
      </c>
      <c r="EQ731">
        <v>2.027658571428572</v>
      </c>
      <c r="ER731">
        <v>18.16960357142857</v>
      </c>
      <c r="ES731">
        <v>17.66198571428572</v>
      </c>
      <c r="ET731">
        <v>1999.978571428572</v>
      </c>
      <c r="EU731">
        <v>0.9800052857142855</v>
      </c>
      <c r="EV731">
        <v>0.01999429285714286</v>
      </c>
      <c r="EW731">
        <v>0</v>
      </c>
      <c r="EX731">
        <v>176.5596428571429</v>
      </c>
      <c r="EY731">
        <v>5.00097</v>
      </c>
      <c r="EZ731">
        <v>3638.643928571429</v>
      </c>
      <c r="FA731">
        <v>16707.42857142857</v>
      </c>
      <c r="FB731">
        <v>40.25</v>
      </c>
      <c r="FC731">
        <v>40.59125</v>
      </c>
      <c r="FD731">
        <v>40.18699999999999</v>
      </c>
      <c r="FE731">
        <v>40.22974999999999</v>
      </c>
      <c r="FF731">
        <v>40.875</v>
      </c>
      <c r="FG731">
        <v>1955.088571428572</v>
      </c>
      <c r="FH731">
        <v>39.89000000000001</v>
      </c>
      <c r="FI731">
        <v>0</v>
      </c>
      <c r="FJ731">
        <v>1758832078.2</v>
      </c>
      <c r="FK731">
        <v>0</v>
      </c>
      <c r="FL731">
        <v>176.5616153846154</v>
      </c>
      <c r="FM731">
        <v>2.964991461009908</v>
      </c>
      <c r="FN731">
        <v>71.59555560169402</v>
      </c>
      <c r="FO731">
        <v>3638.656538461538</v>
      </c>
      <c r="FP731">
        <v>15</v>
      </c>
      <c r="FQ731">
        <v>0</v>
      </c>
      <c r="FR731" t="s">
        <v>441</v>
      </c>
      <c r="FS731">
        <v>1747247426.5</v>
      </c>
      <c r="FT731">
        <v>1747247420.5</v>
      </c>
      <c r="FU731">
        <v>0</v>
      </c>
      <c r="FV731">
        <v>1.027</v>
      </c>
      <c r="FW731">
        <v>0.031</v>
      </c>
      <c r="FX731">
        <v>0.02</v>
      </c>
      <c r="FY731">
        <v>0.05</v>
      </c>
      <c r="FZ731">
        <v>420</v>
      </c>
      <c r="GA731">
        <v>16</v>
      </c>
      <c r="GB731">
        <v>0.01</v>
      </c>
      <c r="GC731">
        <v>0.1</v>
      </c>
      <c r="GD731">
        <v>-30.71366341463414</v>
      </c>
      <c r="GE731">
        <v>-0.9023790940767001</v>
      </c>
      <c r="GF731">
        <v>0.1055336375830524</v>
      </c>
      <c r="GG731">
        <v>0</v>
      </c>
      <c r="GH731">
        <v>176.3379705882353</v>
      </c>
      <c r="GI731">
        <v>3.955981669532394</v>
      </c>
      <c r="GJ731">
        <v>0.4315130347219496</v>
      </c>
      <c r="GK731">
        <v>-1</v>
      </c>
      <c r="GL731">
        <v>0.7227322439024391</v>
      </c>
      <c r="GM731">
        <v>0.02366460627177688</v>
      </c>
      <c r="GN731">
        <v>0.003076208584862984</v>
      </c>
      <c r="GO731">
        <v>1</v>
      </c>
      <c r="GP731">
        <v>1</v>
      </c>
      <c r="GQ731">
        <v>2</v>
      </c>
      <c r="GR731" t="s">
        <v>442</v>
      </c>
      <c r="GS731">
        <v>3.13602</v>
      </c>
      <c r="GT731">
        <v>2.68872</v>
      </c>
      <c r="GU731">
        <v>0.132743</v>
      </c>
      <c r="GV731">
        <v>0.135515</v>
      </c>
      <c r="GW731">
        <v>0.103884</v>
      </c>
      <c r="GX731">
        <v>0.100299</v>
      </c>
      <c r="GY731">
        <v>27572.8</v>
      </c>
      <c r="GZ731">
        <v>27536.9</v>
      </c>
      <c r="HA731">
        <v>29553</v>
      </c>
      <c r="HB731">
        <v>29435.5</v>
      </c>
      <c r="HC731">
        <v>34985.8</v>
      </c>
      <c r="HD731">
        <v>35078.5</v>
      </c>
      <c r="HE731">
        <v>41583</v>
      </c>
      <c r="HF731">
        <v>41821.7</v>
      </c>
      <c r="HG731">
        <v>1.92787</v>
      </c>
      <c r="HH731">
        <v>1.8918</v>
      </c>
      <c r="HI731">
        <v>0.09958450000000001</v>
      </c>
      <c r="HJ731">
        <v>0</v>
      </c>
      <c r="HK731">
        <v>28.3851</v>
      </c>
      <c r="HL731">
        <v>999.9</v>
      </c>
      <c r="HM731">
        <v>54.5</v>
      </c>
      <c r="HN731">
        <v>31</v>
      </c>
      <c r="HO731">
        <v>27.0572</v>
      </c>
      <c r="HP731">
        <v>62.0162</v>
      </c>
      <c r="HQ731">
        <v>25.5849</v>
      </c>
      <c r="HR731">
        <v>1</v>
      </c>
      <c r="HS731">
        <v>0.0568445</v>
      </c>
      <c r="HT731">
        <v>-0.582328</v>
      </c>
      <c r="HU731">
        <v>20.3403</v>
      </c>
      <c r="HV731">
        <v>5.21624</v>
      </c>
      <c r="HW731">
        <v>12.0129</v>
      </c>
      <c r="HX731">
        <v>4.98855</v>
      </c>
      <c r="HY731">
        <v>3.28775</v>
      </c>
      <c r="HZ731">
        <v>9999</v>
      </c>
      <c r="IA731">
        <v>9999</v>
      </c>
      <c r="IB731">
        <v>9999</v>
      </c>
      <c r="IC731">
        <v>8.699999999999999</v>
      </c>
      <c r="ID731">
        <v>1.86756</v>
      </c>
      <c r="IE731">
        <v>1.86673</v>
      </c>
      <c r="IF731">
        <v>1.86605</v>
      </c>
      <c r="IG731">
        <v>1.866</v>
      </c>
      <c r="IH731">
        <v>1.86784</v>
      </c>
      <c r="II731">
        <v>1.87028</v>
      </c>
      <c r="IJ731">
        <v>1.86893</v>
      </c>
      <c r="IK731">
        <v>1.87042</v>
      </c>
      <c r="IL731">
        <v>0</v>
      </c>
      <c r="IM731">
        <v>0</v>
      </c>
      <c r="IN731">
        <v>0</v>
      </c>
      <c r="IO731">
        <v>0</v>
      </c>
      <c r="IP731" t="s">
        <v>443</v>
      </c>
      <c r="IQ731" t="s">
        <v>444</v>
      </c>
      <c r="IR731" t="s">
        <v>445</v>
      </c>
      <c r="IS731" t="s">
        <v>445</v>
      </c>
      <c r="IT731" t="s">
        <v>445</v>
      </c>
      <c r="IU731" t="s">
        <v>445</v>
      </c>
      <c r="IV731">
        <v>0</v>
      </c>
      <c r="IW731">
        <v>100</v>
      </c>
      <c r="IX731">
        <v>100</v>
      </c>
      <c r="IY731">
        <v>-0.554</v>
      </c>
      <c r="IZ731">
        <v>0.1199</v>
      </c>
      <c r="JA731">
        <v>-0.08430758455233166</v>
      </c>
      <c r="JB731">
        <v>-0.0005046786976645747</v>
      </c>
      <c r="JC731">
        <v>-2.788243218172637E-07</v>
      </c>
      <c r="JD731">
        <v>-1.458253586176284E-11</v>
      </c>
      <c r="JE731">
        <v>-0.06436460862781151</v>
      </c>
      <c r="JF731">
        <v>-0.004978686969522418</v>
      </c>
      <c r="JG731">
        <v>0.0008967905392753483</v>
      </c>
      <c r="JH731">
        <v>-1.433903952826167E-05</v>
      </c>
      <c r="JI731">
        <v>4</v>
      </c>
      <c r="JJ731">
        <v>2332</v>
      </c>
      <c r="JK731">
        <v>1</v>
      </c>
      <c r="JL731">
        <v>26</v>
      </c>
      <c r="JM731">
        <v>193077.5</v>
      </c>
      <c r="JN731">
        <v>193077.6</v>
      </c>
      <c r="JO731">
        <v>1.58936</v>
      </c>
      <c r="JP731">
        <v>2.26929</v>
      </c>
      <c r="JQ731">
        <v>1.39771</v>
      </c>
      <c r="JR731">
        <v>2.34863</v>
      </c>
      <c r="JS731">
        <v>1.49536</v>
      </c>
      <c r="JT731">
        <v>2.69287</v>
      </c>
      <c r="JU731">
        <v>36.4578</v>
      </c>
      <c r="JV731">
        <v>24.0612</v>
      </c>
      <c r="JW731">
        <v>18</v>
      </c>
      <c r="JX731">
        <v>489.803</v>
      </c>
      <c r="JY731">
        <v>457.132</v>
      </c>
      <c r="JZ731">
        <v>28.4197</v>
      </c>
      <c r="KA731">
        <v>28.3348</v>
      </c>
      <c r="KB731">
        <v>30</v>
      </c>
      <c r="KC731">
        <v>28.2315</v>
      </c>
      <c r="KD731">
        <v>28.1668</v>
      </c>
      <c r="KE731">
        <v>31.8562</v>
      </c>
      <c r="KF731">
        <v>25.2889</v>
      </c>
      <c r="KG731">
        <v>93.95310000000001</v>
      </c>
      <c r="KH731">
        <v>28.4131</v>
      </c>
      <c r="KI731">
        <v>720.722</v>
      </c>
      <c r="KJ731">
        <v>22.3565</v>
      </c>
      <c r="KK731">
        <v>100.998</v>
      </c>
      <c r="KL731">
        <v>100.565</v>
      </c>
    </row>
    <row r="732" spans="1:298">
      <c r="A732">
        <v>716</v>
      </c>
      <c r="B732">
        <v>1758832082</v>
      </c>
      <c r="C732">
        <v>19046.90000009537</v>
      </c>
      <c r="D732" t="s">
        <v>1883</v>
      </c>
      <c r="E732" t="s">
        <v>1884</v>
      </c>
      <c r="F732">
        <v>5</v>
      </c>
      <c r="G732" t="s">
        <v>1798</v>
      </c>
      <c r="H732" t="s">
        <v>437</v>
      </c>
      <c r="I732" t="s">
        <v>438</v>
      </c>
      <c r="J732">
        <v>1758832074.5</v>
      </c>
      <c r="K732">
        <f>(L732)/1000</f>
        <v>0</v>
      </c>
      <c r="L732">
        <f>IF(DQ732, AO732, AI732)</f>
        <v>0</v>
      </c>
      <c r="M732">
        <f>IF(DQ732, AJ732, AH732)</f>
        <v>0</v>
      </c>
      <c r="N732">
        <f>DS732 - IF(AV732&gt;1, M732*DM732*100.0/(AX732), 0)</f>
        <v>0</v>
      </c>
      <c r="O732">
        <f>((U732-K732/2)*N732-M732)/(U732+K732/2)</f>
        <v>0</v>
      </c>
      <c r="P732">
        <f>O732*(DZ732+EA732)/1000.0</f>
        <v>0</v>
      </c>
      <c r="Q732">
        <f>(DS732 - IF(AV732&gt;1, M732*DM732*100.0/(AX732), 0))*(DZ732+EA732)/1000.0</f>
        <v>0</v>
      </c>
      <c r="R732">
        <f>2.0/((1/T732-1/S732)+SIGN(T732)*SQRT((1/T732-1/S732)*(1/T732-1/S732) + 4*DN732/((DN732+1)*(DN732+1))*(2*1/T732*1/S732-1/S732*1/S732)))</f>
        <v>0</v>
      </c>
      <c r="S732">
        <f>IF(LEFT(DO732,1)&lt;&gt;"0",IF(LEFT(DO732,1)="1",3.0,DP732),$D$5+$E$5*(EG732*DZ732/($K$5*1000))+$F$5*(EG732*DZ732/($K$5*1000))*MAX(MIN(DM732,$J$5),$I$5)*MAX(MIN(DM732,$J$5),$I$5)+$G$5*MAX(MIN(DM732,$J$5),$I$5)*(EG732*DZ732/($K$5*1000))+$H$5*(EG732*DZ732/($K$5*1000))*(EG732*DZ732/($K$5*1000)))</f>
        <v>0</v>
      </c>
      <c r="T732">
        <f>K732*(1000-(1000*0.61365*exp(17.502*X732/(240.97+X732))/(DZ732+EA732)+DU732)/2)/(1000*0.61365*exp(17.502*X732/(240.97+X732))/(DZ732+EA732)-DU732)</f>
        <v>0</v>
      </c>
      <c r="U732">
        <f>1/((DN732+1)/(R732/1.6)+1/(S732/1.37)) + DN732/((DN732+1)/(R732/1.6) + DN732/(S732/1.37))</f>
        <v>0</v>
      </c>
      <c r="V732">
        <f>(DI732*DL732)</f>
        <v>0</v>
      </c>
      <c r="W732">
        <f>(EB732+(V732+2*0.95*5.67E-8*(((EB732+$B$7)+273)^4-(EB732+273)^4)-44100*K732)/(1.84*29.3*S732+8*0.95*5.67E-8*(EB732+273)^3))</f>
        <v>0</v>
      </c>
      <c r="X732">
        <f>($C$7*EC732+$D$7*ED732+$E$7*W732)</f>
        <v>0</v>
      </c>
      <c r="Y732">
        <f>0.61365*exp(17.502*X732/(240.97+X732))</f>
        <v>0</v>
      </c>
      <c r="Z732">
        <f>(AA732/AB732*100)</f>
        <v>0</v>
      </c>
      <c r="AA732">
        <f>DU732*(DZ732+EA732)/1000</f>
        <v>0</v>
      </c>
      <c r="AB732">
        <f>0.61365*exp(17.502*EB732/(240.97+EB732))</f>
        <v>0</v>
      </c>
      <c r="AC732">
        <f>(Y732-DU732*(DZ732+EA732)/1000)</f>
        <v>0</v>
      </c>
      <c r="AD732">
        <f>(-K732*44100)</f>
        <v>0</v>
      </c>
      <c r="AE732">
        <f>2*29.3*S732*0.92*(EB732-X732)</f>
        <v>0</v>
      </c>
      <c r="AF732">
        <f>2*0.95*5.67E-8*(((EB732+$B$7)+273)^4-(X732+273)^4)</f>
        <v>0</v>
      </c>
      <c r="AG732">
        <f>V732+AF732+AD732+AE732</f>
        <v>0</v>
      </c>
      <c r="AH732">
        <f>DY732*AV732*(DT732-DS732*(1000-AV732*DV732)/(1000-AV732*DU732))/(100*DM732)</f>
        <v>0</v>
      </c>
      <c r="AI732">
        <f>1000*DY732*AV732*(DU732-DV732)/(100*DM732*(1000-AV732*DU732))</f>
        <v>0</v>
      </c>
      <c r="AJ732">
        <f>(AK732 - AL732 - DZ732*1E3/(8.314*(EB732+273.15)) * AN732/DY732 * AM732) * DY732/(100*DM732) * (1000 - DV732)/1000</f>
        <v>0</v>
      </c>
      <c r="AK732">
        <v>725.551733485002</v>
      </c>
      <c r="AL732">
        <v>703.2729333333328</v>
      </c>
      <c r="AM732">
        <v>3.408677270951262</v>
      </c>
      <c r="AN732">
        <v>65.06539825400574</v>
      </c>
      <c r="AO732">
        <f>(AQ732 - AP732 + DZ732*1E3/(8.314*(EB732+273.15)) * AS732/DY732 * AR732) * DY732/(100*DM732) * 1000/(1000 - AQ732)</f>
        <v>0</v>
      </c>
      <c r="AP732">
        <v>22.31402327218889</v>
      </c>
      <c r="AQ732">
        <v>23.03391212121213</v>
      </c>
      <c r="AR732">
        <v>-1.144652788291009E-05</v>
      </c>
      <c r="AS732">
        <v>107.8792153216024</v>
      </c>
      <c r="AT732">
        <v>0</v>
      </c>
      <c r="AU732">
        <v>0</v>
      </c>
      <c r="AV732">
        <f>IF(AT732*$H$13&gt;=AX732,1.0,(AX732/(AX732-AT732*$H$13)))</f>
        <v>0</v>
      </c>
      <c r="AW732">
        <f>(AV732-1)*100</f>
        <v>0</v>
      </c>
      <c r="AX732">
        <f>MAX(0,($B$13+$C$13*EG732)/(1+$D$13*EG732)*DZ732/(EB732+273)*$E$13)</f>
        <v>0</v>
      </c>
      <c r="AY732" t="s">
        <v>439</v>
      </c>
      <c r="AZ732" t="s">
        <v>439</v>
      </c>
      <c r="BA732">
        <v>0</v>
      </c>
      <c r="BB732">
        <v>0</v>
      </c>
      <c r="BC732">
        <f>1-BA732/BB732</f>
        <v>0</v>
      </c>
      <c r="BD732">
        <v>0</v>
      </c>
      <c r="BE732" t="s">
        <v>439</v>
      </c>
      <c r="BF732" t="s">
        <v>439</v>
      </c>
      <c r="BG732">
        <v>0</v>
      </c>
      <c r="BH732">
        <v>0</v>
      </c>
      <c r="BI732">
        <f>1-BG732/BH732</f>
        <v>0</v>
      </c>
      <c r="BJ732">
        <v>0.5</v>
      </c>
      <c r="BK732">
        <f>DJ732</f>
        <v>0</v>
      </c>
      <c r="BL732">
        <f>M732</f>
        <v>0</v>
      </c>
      <c r="BM732">
        <f>BI732*BJ732*BK732</f>
        <v>0</v>
      </c>
      <c r="BN732">
        <f>(BL732-BD732)/BK732</f>
        <v>0</v>
      </c>
      <c r="BO732">
        <f>(BB732-BH732)/BH732</f>
        <v>0</v>
      </c>
      <c r="BP732">
        <f>BA732/(BC732+BA732/BH732)</f>
        <v>0</v>
      </c>
      <c r="BQ732" t="s">
        <v>439</v>
      </c>
      <c r="BR732">
        <v>0</v>
      </c>
      <c r="BS732">
        <f>IF(BR732&lt;&gt;0, BR732, BP732)</f>
        <v>0</v>
      </c>
      <c r="BT732">
        <f>1-BS732/BH732</f>
        <v>0</v>
      </c>
      <c r="BU732">
        <f>(BH732-BG732)/(BH732-BS732)</f>
        <v>0</v>
      </c>
      <c r="BV732">
        <f>(BB732-BH732)/(BB732-BS732)</f>
        <v>0</v>
      </c>
      <c r="BW732">
        <f>(BH732-BG732)/(BH732-BA732)</f>
        <v>0</v>
      </c>
      <c r="BX732">
        <f>(BB732-BH732)/(BB732-BA732)</f>
        <v>0</v>
      </c>
      <c r="BY732">
        <f>(BU732*BS732/BG732)</f>
        <v>0</v>
      </c>
      <c r="BZ732">
        <f>(1-BY732)</f>
        <v>0</v>
      </c>
      <c r="DI732">
        <f>$B$11*EH732+$C$11*EI732+$F$11*ET732*(1-EW732)</f>
        <v>0</v>
      </c>
      <c r="DJ732">
        <f>DI732*DK732</f>
        <v>0</v>
      </c>
      <c r="DK732">
        <f>($B$11*$D$9+$C$11*$D$9+$F$11*((FG732+EY732)/MAX(FG732+EY732+FH732, 0.1)*$I$9+FH732/MAX(FG732+EY732+FH732, 0.1)*$J$9))/($B$11+$C$11+$F$11)</f>
        <v>0</v>
      </c>
      <c r="DL732">
        <f>($B$11*$K$9+$C$11*$K$9+$F$11*((FG732+EY732)/MAX(FG732+EY732+FH732, 0.1)*$P$9+FH732/MAX(FG732+EY732+FH732, 0.1)*$Q$9))/($B$11+$C$11+$F$11)</f>
        <v>0</v>
      </c>
      <c r="DM732">
        <v>1.65</v>
      </c>
      <c r="DN732">
        <v>0.5</v>
      </c>
      <c r="DO732" t="s">
        <v>440</v>
      </c>
      <c r="DP732">
        <v>2</v>
      </c>
      <c r="DQ732" t="b">
        <v>1</v>
      </c>
      <c r="DR732">
        <v>1758832074.5</v>
      </c>
      <c r="DS732">
        <v>663.7911851851852</v>
      </c>
      <c r="DT732">
        <v>694.6369999999998</v>
      </c>
      <c r="DU732">
        <v>23.03766296296297</v>
      </c>
      <c r="DV732">
        <v>22.31371851851852</v>
      </c>
      <c r="DW732">
        <v>664.3381481481482</v>
      </c>
      <c r="DX732">
        <v>22.9177</v>
      </c>
      <c r="DY732">
        <v>500.0062962962963</v>
      </c>
      <c r="DZ732">
        <v>90.87136296296296</v>
      </c>
      <c r="EA732">
        <v>0.02836899259259259</v>
      </c>
      <c r="EB732">
        <v>29.79537777777778</v>
      </c>
      <c r="EC732">
        <v>30.01197407407408</v>
      </c>
      <c r="ED732">
        <v>999.9000000000001</v>
      </c>
      <c r="EE732">
        <v>0</v>
      </c>
      <c r="EF732">
        <v>0</v>
      </c>
      <c r="EG732">
        <v>10003.18962962963</v>
      </c>
      <c r="EH732">
        <v>0</v>
      </c>
      <c r="EI732">
        <v>11.635</v>
      </c>
      <c r="EJ732">
        <v>-30.84582222222222</v>
      </c>
      <c r="EK732">
        <v>679.443962962963</v>
      </c>
      <c r="EL732">
        <v>710.4906666666668</v>
      </c>
      <c r="EM732">
        <v>0.7239332222222222</v>
      </c>
      <c r="EN732">
        <v>694.6369999999998</v>
      </c>
      <c r="EO732">
        <v>22.31371851851852</v>
      </c>
      <c r="EP732">
        <v>2.093463703703704</v>
      </c>
      <c r="EQ732">
        <v>2.027678518518519</v>
      </c>
      <c r="ER732">
        <v>18.16953333333333</v>
      </c>
      <c r="ES732">
        <v>17.66214444444444</v>
      </c>
      <c r="ET732">
        <v>1999.973703703703</v>
      </c>
      <c r="EU732">
        <v>0.980005148148148</v>
      </c>
      <c r="EV732">
        <v>0.01999439259259259</v>
      </c>
      <c r="EW732">
        <v>0</v>
      </c>
      <c r="EX732">
        <v>176.8198148148148</v>
      </c>
      <c r="EY732">
        <v>5.00097</v>
      </c>
      <c r="EZ732">
        <v>3644.792222222223</v>
      </c>
      <c r="FA732">
        <v>16707.3962962963</v>
      </c>
      <c r="FB732">
        <v>40.25</v>
      </c>
      <c r="FC732">
        <v>40.58066666666667</v>
      </c>
      <c r="FD732">
        <v>40.18699999999999</v>
      </c>
      <c r="FE732">
        <v>40.22666666666666</v>
      </c>
      <c r="FF732">
        <v>40.875</v>
      </c>
      <c r="FG732">
        <v>1955.083703703704</v>
      </c>
      <c r="FH732">
        <v>39.89000000000001</v>
      </c>
      <c r="FI732">
        <v>0</v>
      </c>
      <c r="FJ732">
        <v>1758832083.6</v>
      </c>
      <c r="FK732">
        <v>0</v>
      </c>
      <c r="FL732">
        <v>176.86224</v>
      </c>
      <c r="FM732">
        <v>3.34923078247631</v>
      </c>
      <c r="FN732">
        <v>68.21846163705834</v>
      </c>
      <c r="FO732">
        <v>3645.326</v>
      </c>
      <c r="FP732">
        <v>15</v>
      </c>
      <c r="FQ732">
        <v>0</v>
      </c>
      <c r="FR732" t="s">
        <v>441</v>
      </c>
      <c r="FS732">
        <v>1747247426.5</v>
      </c>
      <c r="FT732">
        <v>1747247420.5</v>
      </c>
      <c r="FU732">
        <v>0</v>
      </c>
      <c r="FV732">
        <v>1.027</v>
      </c>
      <c r="FW732">
        <v>0.031</v>
      </c>
      <c r="FX732">
        <v>0.02</v>
      </c>
      <c r="FY732">
        <v>0.05</v>
      </c>
      <c r="FZ732">
        <v>420</v>
      </c>
      <c r="GA732">
        <v>16</v>
      </c>
      <c r="GB732">
        <v>0.01</v>
      </c>
      <c r="GC732">
        <v>0.1</v>
      </c>
      <c r="GD732">
        <v>-30.8230675</v>
      </c>
      <c r="GE732">
        <v>-0.8172686679173646</v>
      </c>
      <c r="GF732">
        <v>0.09837814388241946</v>
      </c>
      <c r="GG732">
        <v>0</v>
      </c>
      <c r="GH732">
        <v>176.6933235294118</v>
      </c>
      <c r="GI732">
        <v>3.243651646969092</v>
      </c>
      <c r="GJ732">
        <v>0.3710125034034002</v>
      </c>
      <c r="GK732">
        <v>-1</v>
      </c>
      <c r="GL732">
        <v>0.723658825</v>
      </c>
      <c r="GM732">
        <v>-0.002848221388368771</v>
      </c>
      <c r="GN732">
        <v>0.002057503935445803</v>
      </c>
      <c r="GO732">
        <v>1</v>
      </c>
      <c r="GP732">
        <v>1</v>
      </c>
      <c r="GQ732">
        <v>2</v>
      </c>
      <c r="GR732" t="s">
        <v>442</v>
      </c>
      <c r="GS732">
        <v>3.13608</v>
      </c>
      <c r="GT732">
        <v>2.68877</v>
      </c>
      <c r="GU732">
        <v>0.134987</v>
      </c>
      <c r="GV732">
        <v>0.137725</v>
      </c>
      <c r="GW732">
        <v>0.103871</v>
      </c>
      <c r="GX732">
        <v>0.1003</v>
      </c>
      <c r="GY732">
        <v>27501.6</v>
      </c>
      <c r="GZ732">
        <v>27466.4</v>
      </c>
      <c r="HA732">
        <v>29553.2</v>
      </c>
      <c r="HB732">
        <v>29435.5</v>
      </c>
      <c r="HC732">
        <v>34986.2</v>
      </c>
      <c r="HD732">
        <v>35078.5</v>
      </c>
      <c r="HE732">
        <v>41582.9</v>
      </c>
      <c r="HF732">
        <v>41821.7</v>
      </c>
      <c r="HG732">
        <v>1.928</v>
      </c>
      <c r="HH732">
        <v>1.89182</v>
      </c>
      <c r="HI732">
        <v>0.0999235</v>
      </c>
      <c r="HJ732">
        <v>0</v>
      </c>
      <c r="HK732">
        <v>28.3851</v>
      </c>
      <c r="HL732">
        <v>999.9</v>
      </c>
      <c r="HM732">
        <v>54.5</v>
      </c>
      <c r="HN732">
        <v>31</v>
      </c>
      <c r="HO732">
        <v>27.0573</v>
      </c>
      <c r="HP732">
        <v>62.0862</v>
      </c>
      <c r="HQ732">
        <v>25.649</v>
      </c>
      <c r="HR732">
        <v>1</v>
      </c>
      <c r="HS732">
        <v>0.0568064</v>
      </c>
      <c r="HT732">
        <v>-0.592794</v>
      </c>
      <c r="HU732">
        <v>20.3402</v>
      </c>
      <c r="HV732">
        <v>5.21669</v>
      </c>
      <c r="HW732">
        <v>12.0117</v>
      </c>
      <c r="HX732">
        <v>4.9883</v>
      </c>
      <c r="HY732">
        <v>3.28798</v>
      </c>
      <c r="HZ732">
        <v>9999</v>
      </c>
      <c r="IA732">
        <v>9999</v>
      </c>
      <c r="IB732">
        <v>9999</v>
      </c>
      <c r="IC732">
        <v>8.699999999999999</v>
      </c>
      <c r="ID732">
        <v>1.86757</v>
      </c>
      <c r="IE732">
        <v>1.86675</v>
      </c>
      <c r="IF732">
        <v>1.86609</v>
      </c>
      <c r="IG732">
        <v>1.866</v>
      </c>
      <c r="IH732">
        <v>1.86784</v>
      </c>
      <c r="II732">
        <v>1.87028</v>
      </c>
      <c r="IJ732">
        <v>1.86894</v>
      </c>
      <c r="IK732">
        <v>1.87042</v>
      </c>
      <c r="IL732">
        <v>0</v>
      </c>
      <c r="IM732">
        <v>0</v>
      </c>
      <c r="IN732">
        <v>0</v>
      </c>
      <c r="IO732">
        <v>0</v>
      </c>
      <c r="IP732" t="s">
        <v>443</v>
      </c>
      <c r="IQ732" t="s">
        <v>444</v>
      </c>
      <c r="IR732" t="s">
        <v>445</v>
      </c>
      <c r="IS732" t="s">
        <v>445</v>
      </c>
      <c r="IT732" t="s">
        <v>445</v>
      </c>
      <c r="IU732" t="s">
        <v>445</v>
      </c>
      <c r="IV732">
        <v>0</v>
      </c>
      <c r="IW732">
        <v>100</v>
      </c>
      <c r="IX732">
        <v>100</v>
      </c>
      <c r="IY732">
        <v>-0.57</v>
      </c>
      <c r="IZ732">
        <v>0.1199</v>
      </c>
      <c r="JA732">
        <v>-0.08430758455233166</v>
      </c>
      <c r="JB732">
        <v>-0.0005046786976645747</v>
      </c>
      <c r="JC732">
        <v>-2.788243218172637E-07</v>
      </c>
      <c r="JD732">
        <v>-1.458253586176284E-11</v>
      </c>
      <c r="JE732">
        <v>-0.06436460862781151</v>
      </c>
      <c r="JF732">
        <v>-0.004978686969522418</v>
      </c>
      <c r="JG732">
        <v>0.0008967905392753483</v>
      </c>
      <c r="JH732">
        <v>-1.433903952826167E-05</v>
      </c>
      <c r="JI732">
        <v>4</v>
      </c>
      <c r="JJ732">
        <v>2332</v>
      </c>
      <c r="JK732">
        <v>1</v>
      </c>
      <c r="JL732">
        <v>26</v>
      </c>
      <c r="JM732">
        <v>193077.6</v>
      </c>
      <c r="JN732">
        <v>193077.7</v>
      </c>
      <c r="JO732">
        <v>1.62109</v>
      </c>
      <c r="JP732">
        <v>2.25952</v>
      </c>
      <c r="JQ732">
        <v>1.39648</v>
      </c>
      <c r="JR732">
        <v>2.35107</v>
      </c>
      <c r="JS732">
        <v>1.49536</v>
      </c>
      <c r="JT732">
        <v>2.71973</v>
      </c>
      <c r="JU732">
        <v>36.4578</v>
      </c>
      <c r="JV732">
        <v>24.0612</v>
      </c>
      <c r="JW732">
        <v>18</v>
      </c>
      <c r="JX732">
        <v>489.866</v>
      </c>
      <c r="JY732">
        <v>457.129</v>
      </c>
      <c r="JZ732">
        <v>28.4104</v>
      </c>
      <c r="KA732">
        <v>28.3324</v>
      </c>
      <c r="KB732">
        <v>30</v>
      </c>
      <c r="KC732">
        <v>28.2295</v>
      </c>
      <c r="KD732">
        <v>28.1644</v>
      </c>
      <c r="KE732">
        <v>32.49</v>
      </c>
      <c r="KF732">
        <v>25.2889</v>
      </c>
      <c r="KG732">
        <v>93.95310000000001</v>
      </c>
      <c r="KH732">
        <v>28.3989</v>
      </c>
      <c r="KI732">
        <v>740.758</v>
      </c>
      <c r="KJ732">
        <v>22.3679</v>
      </c>
      <c r="KK732">
        <v>100.998</v>
      </c>
      <c r="KL732">
        <v>100.565</v>
      </c>
    </row>
    <row r="733" spans="1:298">
      <c r="A733">
        <v>717</v>
      </c>
      <c r="B733">
        <v>1758832087</v>
      </c>
      <c r="C733">
        <v>19051.90000009537</v>
      </c>
      <c r="D733" t="s">
        <v>1885</v>
      </c>
      <c r="E733" t="s">
        <v>1886</v>
      </c>
      <c r="F733">
        <v>5</v>
      </c>
      <c r="G733" t="s">
        <v>1798</v>
      </c>
      <c r="H733" t="s">
        <v>437</v>
      </c>
      <c r="I733" t="s">
        <v>438</v>
      </c>
      <c r="J733">
        <v>1758832079.214286</v>
      </c>
      <c r="K733">
        <f>(L733)/1000</f>
        <v>0</v>
      </c>
      <c r="L733">
        <f>IF(DQ733, AO733, AI733)</f>
        <v>0</v>
      </c>
      <c r="M733">
        <f>IF(DQ733, AJ733, AH733)</f>
        <v>0</v>
      </c>
      <c r="N733">
        <f>DS733 - IF(AV733&gt;1, M733*DM733*100.0/(AX733), 0)</f>
        <v>0</v>
      </c>
      <c r="O733">
        <f>((U733-K733/2)*N733-M733)/(U733+K733/2)</f>
        <v>0</v>
      </c>
      <c r="P733">
        <f>O733*(DZ733+EA733)/1000.0</f>
        <v>0</v>
      </c>
      <c r="Q733">
        <f>(DS733 - IF(AV733&gt;1, M733*DM733*100.0/(AX733), 0))*(DZ733+EA733)/1000.0</f>
        <v>0</v>
      </c>
      <c r="R733">
        <f>2.0/((1/T733-1/S733)+SIGN(T733)*SQRT((1/T733-1/S733)*(1/T733-1/S733) + 4*DN733/((DN733+1)*(DN733+1))*(2*1/T733*1/S733-1/S733*1/S733)))</f>
        <v>0</v>
      </c>
      <c r="S733">
        <f>IF(LEFT(DO733,1)&lt;&gt;"0",IF(LEFT(DO733,1)="1",3.0,DP733),$D$5+$E$5*(EG733*DZ733/($K$5*1000))+$F$5*(EG733*DZ733/($K$5*1000))*MAX(MIN(DM733,$J$5),$I$5)*MAX(MIN(DM733,$J$5),$I$5)+$G$5*MAX(MIN(DM733,$J$5),$I$5)*(EG733*DZ733/($K$5*1000))+$H$5*(EG733*DZ733/($K$5*1000))*(EG733*DZ733/($K$5*1000)))</f>
        <v>0</v>
      </c>
      <c r="T733">
        <f>K733*(1000-(1000*0.61365*exp(17.502*X733/(240.97+X733))/(DZ733+EA733)+DU733)/2)/(1000*0.61365*exp(17.502*X733/(240.97+X733))/(DZ733+EA733)-DU733)</f>
        <v>0</v>
      </c>
      <c r="U733">
        <f>1/((DN733+1)/(R733/1.6)+1/(S733/1.37)) + DN733/((DN733+1)/(R733/1.6) + DN733/(S733/1.37))</f>
        <v>0</v>
      </c>
      <c r="V733">
        <f>(DI733*DL733)</f>
        <v>0</v>
      </c>
      <c r="W733">
        <f>(EB733+(V733+2*0.95*5.67E-8*(((EB733+$B$7)+273)^4-(EB733+273)^4)-44100*K733)/(1.84*29.3*S733+8*0.95*5.67E-8*(EB733+273)^3))</f>
        <v>0</v>
      </c>
      <c r="X733">
        <f>($C$7*EC733+$D$7*ED733+$E$7*W733)</f>
        <v>0</v>
      </c>
      <c r="Y733">
        <f>0.61365*exp(17.502*X733/(240.97+X733))</f>
        <v>0</v>
      </c>
      <c r="Z733">
        <f>(AA733/AB733*100)</f>
        <v>0</v>
      </c>
      <c r="AA733">
        <f>DU733*(DZ733+EA733)/1000</f>
        <v>0</v>
      </c>
      <c r="AB733">
        <f>0.61365*exp(17.502*EB733/(240.97+EB733))</f>
        <v>0</v>
      </c>
      <c r="AC733">
        <f>(Y733-DU733*(DZ733+EA733)/1000)</f>
        <v>0</v>
      </c>
      <c r="AD733">
        <f>(-K733*44100)</f>
        <v>0</v>
      </c>
      <c r="AE733">
        <f>2*29.3*S733*0.92*(EB733-X733)</f>
        <v>0</v>
      </c>
      <c r="AF733">
        <f>2*0.95*5.67E-8*(((EB733+$B$7)+273)^4-(X733+273)^4)</f>
        <v>0</v>
      </c>
      <c r="AG733">
        <f>V733+AF733+AD733+AE733</f>
        <v>0</v>
      </c>
      <c r="AH733">
        <f>DY733*AV733*(DT733-DS733*(1000-AV733*DV733)/(1000-AV733*DU733))/(100*DM733)</f>
        <v>0</v>
      </c>
      <c r="AI733">
        <f>1000*DY733*AV733*(DU733-DV733)/(100*DM733*(1000-AV733*DU733))</f>
        <v>0</v>
      </c>
      <c r="AJ733">
        <f>(AK733 - AL733 - DZ733*1E3/(8.314*(EB733+273.15)) * AN733/DY733 * AM733) * DY733/(100*DM733) * (1000 - DV733)/1000</f>
        <v>0</v>
      </c>
      <c r="AK733">
        <v>742.7519939650761</v>
      </c>
      <c r="AL733">
        <v>720.4100606060605</v>
      </c>
      <c r="AM733">
        <v>3.431169163307075</v>
      </c>
      <c r="AN733">
        <v>65.06539825400574</v>
      </c>
      <c r="AO733">
        <f>(AQ733 - AP733 + DZ733*1E3/(8.314*(EB733+273.15)) * AS733/DY733 * AR733) * DY733/(100*DM733) * 1000/(1000 - AQ733)</f>
        <v>0</v>
      </c>
      <c r="AP733">
        <v>22.31384577076898</v>
      </c>
      <c r="AQ733">
        <v>23.03307696969697</v>
      </c>
      <c r="AR733">
        <v>-8.53021881092442E-07</v>
      </c>
      <c r="AS733">
        <v>107.8792153216024</v>
      </c>
      <c r="AT733">
        <v>0</v>
      </c>
      <c r="AU733">
        <v>0</v>
      </c>
      <c r="AV733">
        <f>IF(AT733*$H$13&gt;=AX733,1.0,(AX733/(AX733-AT733*$H$13)))</f>
        <v>0</v>
      </c>
      <c r="AW733">
        <f>(AV733-1)*100</f>
        <v>0</v>
      </c>
      <c r="AX733">
        <f>MAX(0,($B$13+$C$13*EG733)/(1+$D$13*EG733)*DZ733/(EB733+273)*$E$13)</f>
        <v>0</v>
      </c>
      <c r="AY733" t="s">
        <v>439</v>
      </c>
      <c r="AZ733" t="s">
        <v>439</v>
      </c>
      <c r="BA733">
        <v>0</v>
      </c>
      <c r="BB733">
        <v>0</v>
      </c>
      <c r="BC733">
        <f>1-BA733/BB733</f>
        <v>0</v>
      </c>
      <c r="BD733">
        <v>0</v>
      </c>
      <c r="BE733" t="s">
        <v>439</v>
      </c>
      <c r="BF733" t="s">
        <v>439</v>
      </c>
      <c r="BG733">
        <v>0</v>
      </c>
      <c r="BH733">
        <v>0</v>
      </c>
      <c r="BI733">
        <f>1-BG733/BH733</f>
        <v>0</v>
      </c>
      <c r="BJ733">
        <v>0.5</v>
      </c>
      <c r="BK733">
        <f>DJ733</f>
        <v>0</v>
      </c>
      <c r="BL733">
        <f>M733</f>
        <v>0</v>
      </c>
      <c r="BM733">
        <f>BI733*BJ733*BK733</f>
        <v>0</v>
      </c>
      <c r="BN733">
        <f>(BL733-BD733)/BK733</f>
        <v>0</v>
      </c>
      <c r="BO733">
        <f>(BB733-BH733)/BH733</f>
        <v>0</v>
      </c>
      <c r="BP733">
        <f>BA733/(BC733+BA733/BH733)</f>
        <v>0</v>
      </c>
      <c r="BQ733" t="s">
        <v>439</v>
      </c>
      <c r="BR733">
        <v>0</v>
      </c>
      <c r="BS733">
        <f>IF(BR733&lt;&gt;0, BR733, BP733)</f>
        <v>0</v>
      </c>
      <c r="BT733">
        <f>1-BS733/BH733</f>
        <v>0</v>
      </c>
      <c r="BU733">
        <f>(BH733-BG733)/(BH733-BS733)</f>
        <v>0</v>
      </c>
      <c r="BV733">
        <f>(BB733-BH733)/(BB733-BS733)</f>
        <v>0</v>
      </c>
      <c r="BW733">
        <f>(BH733-BG733)/(BH733-BA733)</f>
        <v>0</v>
      </c>
      <c r="BX733">
        <f>(BB733-BH733)/(BB733-BA733)</f>
        <v>0</v>
      </c>
      <c r="BY733">
        <f>(BU733*BS733/BG733)</f>
        <v>0</v>
      </c>
      <c r="BZ733">
        <f>(1-BY733)</f>
        <v>0</v>
      </c>
      <c r="DI733">
        <f>$B$11*EH733+$C$11*EI733+$F$11*ET733*(1-EW733)</f>
        <v>0</v>
      </c>
      <c r="DJ733">
        <f>DI733*DK733</f>
        <v>0</v>
      </c>
      <c r="DK733">
        <f>($B$11*$D$9+$C$11*$D$9+$F$11*((FG733+EY733)/MAX(FG733+EY733+FH733, 0.1)*$I$9+FH733/MAX(FG733+EY733+FH733, 0.1)*$J$9))/($B$11+$C$11+$F$11)</f>
        <v>0</v>
      </c>
      <c r="DL733">
        <f>($B$11*$K$9+$C$11*$K$9+$F$11*((FG733+EY733)/MAX(FG733+EY733+FH733, 0.1)*$P$9+FH733/MAX(FG733+EY733+FH733, 0.1)*$Q$9))/($B$11+$C$11+$F$11)</f>
        <v>0</v>
      </c>
      <c r="DM733">
        <v>1.65</v>
      </c>
      <c r="DN733">
        <v>0.5</v>
      </c>
      <c r="DO733" t="s">
        <v>440</v>
      </c>
      <c r="DP733">
        <v>2</v>
      </c>
      <c r="DQ733" t="b">
        <v>1</v>
      </c>
      <c r="DR733">
        <v>1758832079.214286</v>
      </c>
      <c r="DS733">
        <v>679.4970357142856</v>
      </c>
      <c r="DT733">
        <v>710.4375714285716</v>
      </c>
      <c r="DU733">
        <v>23.03571428571428</v>
      </c>
      <c r="DV733">
        <v>22.31372857142857</v>
      </c>
      <c r="DW733">
        <v>680.0582142857144</v>
      </c>
      <c r="DX733">
        <v>22.91577857142857</v>
      </c>
      <c r="DY733">
        <v>499.9883214285715</v>
      </c>
      <c r="DZ733">
        <v>90.87073928571429</v>
      </c>
      <c r="EA733">
        <v>0.02830098928571428</v>
      </c>
      <c r="EB733">
        <v>29.79426785714285</v>
      </c>
      <c r="EC733">
        <v>30.01311071428571</v>
      </c>
      <c r="ED733">
        <v>999.9000000000002</v>
      </c>
      <c r="EE733">
        <v>0</v>
      </c>
      <c r="EF733">
        <v>0</v>
      </c>
      <c r="EG733">
        <v>10004.57642857143</v>
      </c>
      <c r="EH733">
        <v>0</v>
      </c>
      <c r="EI733">
        <v>11.635</v>
      </c>
      <c r="EJ733">
        <v>-30.94057142857143</v>
      </c>
      <c r="EK733">
        <v>695.5187857142859</v>
      </c>
      <c r="EL733">
        <v>726.6519285714288</v>
      </c>
      <c r="EM733">
        <v>0.7219684642857142</v>
      </c>
      <c r="EN733">
        <v>710.4375714285716</v>
      </c>
      <c r="EO733">
        <v>22.31372857142857</v>
      </c>
      <c r="EP733">
        <v>2.093272142857143</v>
      </c>
      <c r="EQ733">
        <v>2.027665357142857</v>
      </c>
      <c r="ER733">
        <v>18.16807142857143</v>
      </c>
      <c r="ES733">
        <v>17.66204285714285</v>
      </c>
      <c r="ET733">
        <v>1999.995</v>
      </c>
      <c r="EU733">
        <v>0.9800053571428571</v>
      </c>
      <c r="EV733">
        <v>0.01999418928571428</v>
      </c>
      <c r="EW733">
        <v>0</v>
      </c>
      <c r="EX733">
        <v>177.1097142857143</v>
      </c>
      <c r="EY733">
        <v>5.00097</v>
      </c>
      <c r="EZ733">
        <v>3649.997142857144</v>
      </c>
      <c r="FA733">
        <v>16707.575</v>
      </c>
      <c r="FB733">
        <v>40.25</v>
      </c>
      <c r="FC733">
        <v>40.57324999999999</v>
      </c>
      <c r="FD733">
        <v>40.18699999999999</v>
      </c>
      <c r="FE733">
        <v>40.21174999999999</v>
      </c>
      <c r="FF733">
        <v>40.875</v>
      </c>
      <c r="FG733">
        <v>1955.105</v>
      </c>
      <c r="FH733">
        <v>39.89000000000001</v>
      </c>
      <c r="FI733">
        <v>0</v>
      </c>
      <c r="FJ733">
        <v>1758832088.4</v>
      </c>
      <c r="FK733">
        <v>0</v>
      </c>
      <c r="FL733">
        <v>177.14424</v>
      </c>
      <c r="FM733">
        <v>4.335076910523168</v>
      </c>
      <c r="FN733">
        <v>64.89076911050445</v>
      </c>
      <c r="FO733">
        <v>3650.5832</v>
      </c>
      <c r="FP733">
        <v>15</v>
      </c>
      <c r="FQ733">
        <v>0</v>
      </c>
      <c r="FR733" t="s">
        <v>441</v>
      </c>
      <c r="FS733">
        <v>1747247426.5</v>
      </c>
      <c r="FT733">
        <v>1747247420.5</v>
      </c>
      <c r="FU733">
        <v>0</v>
      </c>
      <c r="FV733">
        <v>1.027</v>
      </c>
      <c r="FW733">
        <v>0.031</v>
      </c>
      <c r="FX733">
        <v>0.02</v>
      </c>
      <c r="FY733">
        <v>0.05</v>
      </c>
      <c r="FZ733">
        <v>420</v>
      </c>
      <c r="GA733">
        <v>16</v>
      </c>
      <c r="GB733">
        <v>0.01</v>
      </c>
      <c r="GC733">
        <v>0.1</v>
      </c>
      <c r="GD733">
        <v>-30.8884756097561</v>
      </c>
      <c r="GE733">
        <v>-1.184583972125511</v>
      </c>
      <c r="GF733">
        <v>0.128259524974091</v>
      </c>
      <c r="GG733">
        <v>0</v>
      </c>
      <c r="GH733">
        <v>176.954</v>
      </c>
      <c r="GI733">
        <v>3.603605810913444</v>
      </c>
      <c r="GJ733">
        <v>0.4033500158598212</v>
      </c>
      <c r="GK733">
        <v>-1</v>
      </c>
      <c r="GL733">
        <v>0.7230679024390244</v>
      </c>
      <c r="GM733">
        <v>-0.02441280836236798</v>
      </c>
      <c r="GN733">
        <v>0.002594810776548378</v>
      </c>
      <c r="GO733">
        <v>1</v>
      </c>
      <c r="GP733">
        <v>1</v>
      </c>
      <c r="GQ733">
        <v>2</v>
      </c>
      <c r="GR733" t="s">
        <v>442</v>
      </c>
      <c r="GS733">
        <v>3.13614</v>
      </c>
      <c r="GT733">
        <v>2.68829</v>
      </c>
      <c r="GU733">
        <v>0.13722</v>
      </c>
      <c r="GV733">
        <v>0.139882</v>
      </c>
      <c r="GW733">
        <v>0.103865</v>
      </c>
      <c r="GX733">
        <v>0.100298</v>
      </c>
      <c r="GY733">
        <v>27430.5</v>
      </c>
      <c r="GZ733">
        <v>27397.9</v>
      </c>
      <c r="HA733">
        <v>29553.1</v>
      </c>
      <c r="HB733">
        <v>29435.6</v>
      </c>
      <c r="HC733">
        <v>34986.3</v>
      </c>
      <c r="HD733">
        <v>35078.7</v>
      </c>
      <c r="HE733">
        <v>41582.6</v>
      </c>
      <c r="HF733">
        <v>41821.8</v>
      </c>
      <c r="HG733">
        <v>1.92817</v>
      </c>
      <c r="HH733">
        <v>1.89175</v>
      </c>
      <c r="HI733">
        <v>0.100382</v>
      </c>
      <c r="HJ733">
        <v>0</v>
      </c>
      <c r="HK733">
        <v>28.3851</v>
      </c>
      <c r="HL733">
        <v>999.9</v>
      </c>
      <c r="HM733">
        <v>54.5</v>
      </c>
      <c r="HN733">
        <v>31</v>
      </c>
      <c r="HO733">
        <v>27.0565</v>
      </c>
      <c r="HP733">
        <v>62.0362</v>
      </c>
      <c r="HQ733">
        <v>25.5849</v>
      </c>
      <c r="HR733">
        <v>1</v>
      </c>
      <c r="HS733">
        <v>0.0567531</v>
      </c>
      <c r="HT733">
        <v>-0.57473</v>
      </c>
      <c r="HU733">
        <v>20.34</v>
      </c>
      <c r="HV733">
        <v>5.21639</v>
      </c>
      <c r="HW733">
        <v>12.0129</v>
      </c>
      <c r="HX733">
        <v>4.98845</v>
      </c>
      <c r="HY733">
        <v>3.28778</v>
      </c>
      <c r="HZ733">
        <v>9999</v>
      </c>
      <c r="IA733">
        <v>9999</v>
      </c>
      <c r="IB733">
        <v>9999</v>
      </c>
      <c r="IC733">
        <v>8.699999999999999</v>
      </c>
      <c r="ID733">
        <v>1.86756</v>
      </c>
      <c r="IE733">
        <v>1.86675</v>
      </c>
      <c r="IF733">
        <v>1.86605</v>
      </c>
      <c r="IG733">
        <v>1.86601</v>
      </c>
      <c r="IH733">
        <v>1.86784</v>
      </c>
      <c r="II733">
        <v>1.87028</v>
      </c>
      <c r="IJ733">
        <v>1.86893</v>
      </c>
      <c r="IK733">
        <v>1.87042</v>
      </c>
      <c r="IL733">
        <v>0</v>
      </c>
      <c r="IM733">
        <v>0</v>
      </c>
      <c r="IN733">
        <v>0</v>
      </c>
      <c r="IO733">
        <v>0</v>
      </c>
      <c r="IP733" t="s">
        <v>443</v>
      </c>
      <c r="IQ733" t="s">
        <v>444</v>
      </c>
      <c r="IR733" t="s">
        <v>445</v>
      </c>
      <c r="IS733" t="s">
        <v>445</v>
      </c>
      <c r="IT733" t="s">
        <v>445</v>
      </c>
      <c r="IU733" t="s">
        <v>445</v>
      </c>
      <c r="IV733">
        <v>0</v>
      </c>
      <c r="IW733">
        <v>100</v>
      </c>
      <c r="IX733">
        <v>100</v>
      </c>
      <c r="IY733">
        <v>-0.585</v>
      </c>
      <c r="IZ733">
        <v>0.1199</v>
      </c>
      <c r="JA733">
        <v>-0.08430758455233166</v>
      </c>
      <c r="JB733">
        <v>-0.0005046786976645747</v>
      </c>
      <c r="JC733">
        <v>-2.788243218172637E-07</v>
      </c>
      <c r="JD733">
        <v>-1.458253586176284E-11</v>
      </c>
      <c r="JE733">
        <v>-0.06436460862781151</v>
      </c>
      <c r="JF733">
        <v>-0.004978686969522418</v>
      </c>
      <c r="JG733">
        <v>0.0008967905392753483</v>
      </c>
      <c r="JH733">
        <v>-1.433903952826167E-05</v>
      </c>
      <c r="JI733">
        <v>4</v>
      </c>
      <c r="JJ733">
        <v>2332</v>
      </c>
      <c r="JK733">
        <v>1</v>
      </c>
      <c r="JL733">
        <v>26</v>
      </c>
      <c r="JM733">
        <v>193077.7</v>
      </c>
      <c r="JN733">
        <v>193077.8</v>
      </c>
      <c r="JO733">
        <v>1.64917</v>
      </c>
      <c r="JP733">
        <v>2.26807</v>
      </c>
      <c r="JQ733">
        <v>1.39648</v>
      </c>
      <c r="JR733">
        <v>2.35352</v>
      </c>
      <c r="JS733">
        <v>1.49536</v>
      </c>
      <c r="JT733">
        <v>2.68799</v>
      </c>
      <c r="JU733">
        <v>36.4814</v>
      </c>
      <c r="JV733">
        <v>24.0612</v>
      </c>
      <c r="JW733">
        <v>18</v>
      </c>
      <c r="JX733">
        <v>489.962</v>
      </c>
      <c r="JY733">
        <v>457.068</v>
      </c>
      <c r="JZ733">
        <v>28.399</v>
      </c>
      <c r="KA733">
        <v>28.3316</v>
      </c>
      <c r="KB733">
        <v>30</v>
      </c>
      <c r="KC733">
        <v>28.2277</v>
      </c>
      <c r="KD733">
        <v>28.1626</v>
      </c>
      <c r="KE733">
        <v>33.0493</v>
      </c>
      <c r="KF733">
        <v>25.2889</v>
      </c>
      <c r="KG733">
        <v>93.95310000000001</v>
      </c>
      <c r="KH733">
        <v>28.3811</v>
      </c>
      <c r="KI733">
        <v>754.114</v>
      </c>
      <c r="KJ733">
        <v>22.3672</v>
      </c>
      <c r="KK733">
        <v>100.998</v>
      </c>
      <c r="KL733">
        <v>100.565</v>
      </c>
    </row>
    <row r="734" spans="1:298">
      <c r="A734">
        <v>718</v>
      </c>
      <c r="B734">
        <v>1758832092</v>
      </c>
      <c r="C734">
        <v>19056.90000009537</v>
      </c>
      <c r="D734" t="s">
        <v>1887</v>
      </c>
      <c r="E734" t="s">
        <v>1888</v>
      </c>
      <c r="F734">
        <v>5</v>
      </c>
      <c r="G734" t="s">
        <v>1798</v>
      </c>
      <c r="H734" t="s">
        <v>437</v>
      </c>
      <c r="I734" t="s">
        <v>438</v>
      </c>
      <c r="J734">
        <v>1758832084.5</v>
      </c>
      <c r="K734">
        <f>(L734)/1000</f>
        <v>0</v>
      </c>
      <c r="L734">
        <f>IF(DQ734, AO734, AI734)</f>
        <v>0</v>
      </c>
      <c r="M734">
        <f>IF(DQ734, AJ734, AH734)</f>
        <v>0</v>
      </c>
      <c r="N734">
        <f>DS734 - IF(AV734&gt;1, M734*DM734*100.0/(AX734), 0)</f>
        <v>0</v>
      </c>
      <c r="O734">
        <f>((U734-K734/2)*N734-M734)/(U734+K734/2)</f>
        <v>0</v>
      </c>
      <c r="P734">
        <f>O734*(DZ734+EA734)/1000.0</f>
        <v>0</v>
      </c>
      <c r="Q734">
        <f>(DS734 - IF(AV734&gt;1, M734*DM734*100.0/(AX734), 0))*(DZ734+EA734)/1000.0</f>
        <v>0</v>
      </c>
      <c r="R734">
        <f>2.0/((1/T734-1/S734)+SIGN(T734)*SQRT((1/T734-1/S734)*(1/T734-1/S734) + 4*DN734/((DN734+1)*(DN734+1))*(2*1/T734*1/S734-1/S734*1/S734)))</f>
        <v>0</v>
      </c>
      <c r="S734">
        <f>IF(LEFT(DO734,1)&lt;&gt;"0",IF(LEFT(DO734,1)="1",3.0,DP734),$D$5+$E$5*(EG734*DZ734/($K$5*1000))+$F$5*(EG734*DZ734/($K$5*1000))*MAX(MIN(DM734,$J$5),$I$5)*MAX(MIN(DM734,$J$5),$I$5)+$G$5*MAX(MIN(DM734,$J$5),$I$5)*(EG734*DZ734/($K$5*1000))+$H$5*(EG734*DZ734/($K$5*1000))*(EG734*DZ734/($K$5*1000)))</f>
        <v>0</v>
      </c>
      <c r="T734">
        <f>K734*(1000-(1000*0.61365*exp(17.502*X734/(240.97+X734))/(DZ734+EA734)+DU734)/2)/(1000*0.61365*exp(17.502*X734/(240.97+X734))/(DZ734+EA734)-DU734)</f>
        <v>0</v>
      </c>
      <c r="U734">
        <f>1/((DN734+1)/(R734/1.6)+1/(S734/1.37)) + DN734/((DN734+1)/(R734/1.6) + DN734/(S734/1.37))</f>
        <v>0</v>
      </c>
      <c r="V734">
        <f>(DI734*DL734)</f>
        <v>0</v>
      </c>
      <c r="W734">
        <f>(EB734+(V734+2*0.95*5.67E-8*(((EB734+$B$7)+273)^4-(EB734+273)^4)-44100*K734)/(1.84*29.3*S734+8*0.95*5.67E-8*(EB734+273)^3))</f>
        <v>0</v>
      </c>
      <c r="X734">
        <f>($C$7*EC734+$D$7*ED734+$E$7*W734)</f>
        <v>0</v>
      </c>
      <c r="Y734">
        <f>0.61365*exp(17.502*X734/(240.97+X734))</f>
        <v>0</v>
      </c>
      <c r="Z734">
        <f>(AA734/AB734*100)</f>
        <v>0</v>
      </c>
      <c r="AA734">
        <f>DU734*(DZ734+EA734)/1000</f>
        <v>0</v>
      </c>
      <c r="AB734">
        <f>0.61365*exp(17.502*EB734/(240.97+EB734))</f>
        <v>0</v>
      </c>
      <c r="AC734">
        <f>(Y734-DU734*(DZ734+EA734)/1000)</f>
        <v>0</v>
      </c>
      <c r="AD734">
        <f>(-K734*44100)</f>
        <v>0</v>
      </c>
      <c r="AE734">
        <f>2*29.3*S734*0.92*(EB734-X734)</f>
        <v>0</v>
      </c>
      <c r="AF734">
        <f>2*0.95*5.67E-8*(((EB734+$B$7)+273)^4-(X734+273)^4)</f>
        <v>0</v>
      </c>
      <c r="AG734">
        <f>V734+AF734+AD734+AE734</f>
        <v>0</v>
      </c>
      <c r="AH734">
        <f>DY734*AV734*(DT734-DS734*(1000-AV734*DV734)/(1000-AV734*DU734))/(100*DM734)</f>
        <v>0</v>
      </c>
      <c r="AI734">
        <f>1000*DY734*AV734*(DU734-DV734)/(100*DM734*(1000-AV734*DU734))</f>
        <v>0</v>
      </c>
      <c r="AJ734">
        <f>(AK734 - AL734 - DZ734*1E3/(8.314*(EB734+273.15)) * AN734/DY734 * AM734) * DY734/(100*DM734) * (1000 - DV734)/1000</f>
        <v>0</v>
      </c>
      <c r="AK734">
        <v>759.883907494511</v>
      </c>
      <c r="AL734">
        <v>737.4373575757577</v>
      </c>
      <c r="AM734">
        <v>3.408202878906222</v>
      </c>
      <c r="AN734">
        <v>65.06539825400574</v>
      </c>
      <c r="AO734">
        <f>(AQ734 - AP734 + DZ734*1E3/(8.314*(EB734+273.15)) * AS734/DY734 * AR734) * DY734/(100*DM734) * 1000/(1000 - AQ734)</f>
        <v>0</v>
      </c>
      <c r="AP734">
        <v>22.31235032550358</v>
      </c>
      <c r="AQ734">
        <v>23.02948242424241</v>
      </c>
      <c r="AR734">
        <v>-8.376863377224556E-06</v>
      </c>
      <c r="AS734">
        <v>107.8792153216024</v>
      </c>
      <c r="AT734">
        <v>0</v>
      </c>
      <c r="AU734">
        <v>0</v>
      </c>
      <c r="AV734">
        <f>IF(AT734*$H$13&gt;=AX734,1.0,(AX734/(AX734-AT734*$H$13)))</f>
        <v>0</v>
      </c>
      <c r="AW734">
        <f>(AV734-1)*100</f>
        <v>0</v>
      </c>
      <c r="AX734">
        <f>MAX(0,($B$13+$C$13*EG734)/(1+$D$13*EG734)*DZ734/(EB734+273)*$E$13)</f>
        <v>0</v>
      </c>
      <c r="AY734" t="s">
        <v>439</v>
      </c>
      <c r="AZ734" t="s">
        <v>439</v>
      </c>
      <c r="BA734">
        <v>0</v>
      </c>
      <c r="BB734">
        <v>0</v>
      </c>
      <c r="BC734">
        <f>1-BA734/BB734</f>
        <v>0</v>
      </c>
      <c r="BD734">
        <v>0</v>
      </c>
      <c r="BE734" t="s">
        <v>439</v>
      </c>
      <c r="BF734" t="s">
        <v>439</v>
      </c>
      <c r="BG734">
        <v>0</v>
      </c>
      <c r="BH734">
        <v>0</v>
      </c>
      <c r="BI734">
        <f>1-BG734/BH734</f>
        <v>0</v>
      </c>
      <c r="BJ734">
        <v>0.5</v>
      </c>
      <c r="BK734">
        <f>DJ734</f>
        <v>0</v>
      </c>
      <c r="BL734">
        <f>M734</f>
        <v>0</v>
      </c>
      <c r="BM734">
        <f>BI734*BJ734*BK734</f>
        <v>0</v>
      </c>
      <c r="BN734">
        <f>(BL734-BD734)/BK734</f>
        <v>0</v>
      </c>
      <c r="BO734">
        <f>(BB734-BH734)/BH734</f>
        <v>0</v>
      </c>
      <c r="BP734">
        <f>BA734/(BC734+BA734/BH734)</f>
        <v>0</v>
      </c>
      <c r="BQ734" t="s">
        <v>439</v>
      </c>
      <c r="BR734">
        <v>0</v>
      </c>
      <c r="BS734">
        <f>IF(BR734&lt;&gt;0, BR734, BP734)</f>
        <v>0</v>
      </c>
      <c r="BT734">
        <f>1-BS734/BH734</f>
        <v>0</v>
      </c>
      <c r="BU734">
        <f>(BH734-BG734)/(BH734-BS734)</f>
        <v>0</v>
      </c>
      <c r="BV734">
        <f>(BB734-BH734)/(BB734-BS734)</f>
        <v>0</v>
      </c>
      <c r="BW734">
        <f>(BH734-BG734)/(BH734-BA734)</f>
        <v>0</v>
      </c>
      <c r="BX734">
        <f>(BB734-BH734)/(BB734-BA734)</f>
        <v>0</v>
      </c>
      <c r="BY734">
        <f>(BU734*BS734/BG734)</f>
        <v>0</v>
      </c>
      <c r="BZ734">
        <f>(1-BY734)</f>
        <v>0</v>
      </c>
      <c r="DI734">
        <f>$B$11*EH734+$C$11*EI734+$F$11*ET734*(1-EW734)</f>
        <v>0</v>
      </c>
      <c r="DJ734">
        <f>DI734*DK734</f>
        <v>0</v>
      </c>
      <c r="DK734">
        <f>($B$11*$D$9+$C$11*$D$9+$F$11*((FG734+EY734)/MAX(FG734+EY734+FH734, 0.1)*$I$9+FH734/MAX(FG734+EY734+FH734, 0.1)*$J$9))/($B$11+$C$11+$F$11)</f>
        <v>0</v>
      </c>
      <c r="DL734">
        <f>($B$11*$K$9+$C$11*$K$9+$F$11*((FG734+EY734)/MAX(FG734+EY734+FH734, 0.1)*$P$9+FH734/MAX(FG734+EY734+FH734, 0.1)*$Q$9))/($B$11+$C$11+$F$11)</f>
        <v>0</v>
      </c>
      <c r="DM734">
        <v>1.65</v>
      </c>
      <c r="DN734">
        <v>0.5</v>
      </c>
      <c r="DO734" t="s">
        <v>440</v>
      </c>
      <c r="DP734">
        <v>2</v>
      </c>
      <c r="DQ734" t="b">
        <v>1</v>
      </c>
      <c r="DR734">
        <v>1758832084.5</v>
      </c>
      <c r="DS734">
        <v>697.1105185185186</v>
      </c>
      <c r="DT734">
        <v>728.1626296296296</v>
      </c>
      <c r="DU734">
        <v>23.03311851851852</v>
      </c>
      <c r="DV734">
        <v>22.31352962962963</v>
      </c>
      <c r="DW734">
        <v>697.6877037037037</v>
      </c>
      <c r="DX734">
        <v>22.91322962962963</v>
      </c>
      <c r="DY734">
        <v>499.9799259259259</v>
      </c>
      <c r="DZ734">
        <v>90.8703148148148</v>
      </c>
      <c r="EA734">
        <v>0.02829887777777778</v>
      </c>
      <c r="EB734">
        <v>29.79343333333333</v>
      </c>
      <c r="EC734">
        <v>30.01472222222222</v>
      </c>
      <c r="ED734">
        <v>999.9000000000001</v>
      </c>
      <c r="EE734">
        <v>0</v>
      </c>
      <c r="EF734">
        <v>0</v>
      </c>
      <c r="EG734">
        <v>10002.57222222222</v>
      </c>
      <c r="EH734">
        <v>0</v>
      </c>
      <c r="EI734">
        <v>11.635</v>
      </c>
      <c r="EJ734">
        <v>-31.05206296296296</v>
      </c>
      <c r="EK734">
        <v>713.5457037037037</v>
      </c>
      <c r="EL734">
        <v>744.7814074074075</v>
      </c>
      <c r="EM734">
        <v>0.7195803703703704</v>
      </c>
      <c r="EN734">
        <v>728.1626296296296</v>
      </c>
      <c r="EO734">
        <v>22.31352962962963</v>
      </c>
      <c r="EP734">
        <v>2.093026666666667</v>
      </c>
      <c r="EQ734">
        <v>2.027637777777778</v>
      </c>
      <c r="ER734">
        <v>18.16621111111111</v>
      </c>
      <c r="ES734">
        <v>17.66182962962963</v>
      </c>
      <c r="ET734">
        <v>2000.008148148148</v>
      </c>
      <c r="EU734">
        <v>0.9800054444444443</v>
      </c>
      <c r="EV734">
        <v>0.01999407037037037</v>
      </c>
      <c r="EW734">
        <v>0</v>
      </c>
      <c r="EX734">
        <v>177.4397407407407</v>
      </c>
      <c r="EY734">
        <v>5.00097</v>
      </c>
      <c r="EZ734">
        <v>3655.53037037037</v>
      </c>
      <c r="FA734">
        <v>16707.68888888889</v>
      </c>
      <c r="FB734">
        <v>40.25</v>
      </c>
      <c r="FC734">
        <v>40.57599999999999</v>
      </c>
      <c r="FD734">
        <v>40.18699999999999</v>
      </c>
      <c r="FE734">
        <v>40.215</v>
      </c>
      <c r="FF734">
        <v>40.875</v>
      </c>
      <c r="FG734">
        <v>1955.118148148148</v>
      </c>
      <c r="FH734">
        <v>39.89000000000001</v>
      </c>
      <c r="FI734">
        <v>0</v>
      </c>
      <c r="FJ734">
        <v>1758832093.2</v>
      </c>
      <c r="FK734">
        <v>0</v>
      </c>
      <c r="FL734">
        <v>177.44592</v>
      </c>
      <c r="FM734">
        <v>3.695307694061742</v>
      </c>
      <c r="FN734">
        <v>60.04461536867123</v>
      </c>
      <c r="FO734">
        <v>3655.5788</v>
      </c>
      <c r="FP734">
        <v>15</v>
      </c>
      <c r="FQ734">
        <v>0</v>
      </c>
      <c r="FR734" t="s">
        <v>441</v>
      </c>
      <c r="FS734">
        <v>1747247426.5</v>
      </c>
      <c r="FT734">
        <v>1747247420.5</v>
      </c>
      <c r="FU734">
        <v>0</v>
      </c>
      <c r="FV734">
        <v>1.027</v>
      </c>
      <c r="FW734">
        <v>0.031</v>
      </c>
      <c r="FX734">
        <v>0.02</v>
      </c>
      <c r="FY734">
        <v>0.05</v>
      </c>
      <c r="FZ734">
        <v>420</v>
      </c>
      <c r="GA734">
        <v>16</v>
      </c>
      <c r="GB734">
        <v>0.01</v>
      </c>
      <c r="GC734">
        <v>0.1</v>
      </c>
      <c r="GD734">
        <v>-30.98828</v>
      </c>
      <c r="GE734">
        <v>-1.245039399624649</v>
      </c>
      <c r="GF734">
        <v>0.1283786434731262</v>
      </c>
      <c r="GG734">
        <v>0</v>
      </c>
      <c r="GH734">
        <v>177.2719117647059</v>
      </c>
      <c r="GI734">
        <v>3.779877771458145</v>
      </c>
      <c r="GJ734">
        <v>0.4209993270671635</v>
      </c>
      <c r="GK734">
        <v>-1</v>
      </c>
      <c r="GL734">
        <v>0.7209928</v>
      </c>
      <c r="GM734">
        <v>-0.02654631894934363</v>
      </c>
      <c r="GN734">
        <v>0.002705699634105745</v>
      </c>
      <c r="GO734">
        <v>1</v>
      </c>
      <c r="GP734">
        <v>1</v>
      </c>
      <c r="GQ734">
        <v>2</v>
      </c>
      <c r="GR734" t="s">
        <v>442</v>
      </c>
      <c r="GS734">
        <v>3.13614</v>
      </c>
      <c r="GT734">
        <v>2.68885</v>
      </c>
      <c r="GU734">
        <v>0.139418</v>
      </c>
      <c r="GV734">
        <v>0.142022</v>
      </c>
      <c r="GW734">
        <v>0.103855</v>
      </c>
      <c r="GX734">
        <v>0.100296</v>
      </c>
      <c r="GY734">
        <v>27360.3</v>
      </c>
      <c r="GZ734">
        <v>27329.5</v>
      </c>
      <c r="HA734">
        <v>29552.8</v>
      </c>
      <c r="HB734">
        <v>29435.5</v>
      </c>
      <c r="HC734">
        <v>34986.6</v>
      </c>
      <c r="HD734">
        <v>35078.7</v>
      </c>
      <c r="HE734">
        <v>41582.5</v>
      </c>
      <c r="HF734">
        <v>41821.7</v>
      </c>
      <c r="HG734">
        <v>1.92827</v>
      </c>
      <c r="HH734">
        <v>1.89188</v>
      </c>
      <c r="HI734">
        <v>0.0994951</v>
      </c>
      <c r="HJ734">
        <v>0</v>
      </c>
      <c r="HK734">
        <v>28.3857</v>
      </c>
      <c r="HL734">
        <v>999.9</v>
      </c>
      <c r="HM734">
        <v>54.5</v>
      </c>
      <c r="HN734">
        <v>31</v>
      </c>
      <c r="HO734">
        <v>27.0556</v>
      </c>
      <c r="HP734">
        <v>62.0462</v>
      </c>
      <c r="HQ734">
        <v>25.5489</v>
      </c>
      <c r="HR734">
        <v>1</v>
      </c>
      <c r="HS734">
        <v>0.0566717</v>
      </c>
      <c r="HT734">
        <v>-0.549412</v>
      </c>
      <c r="HU734">
        <v>20.3401</v>
      </c>
      <c r="HV734">
        <v>5.21639</v>
      </c>
      <c r="HW734">
        <v>12.0135</v>
      </c>
      <c r="HX734">
        <v>4.9885</v>
      </c>
      <c r="HY734">
        <v>3.2877</v>
      </c>
      <c r="HZ734">
        <v>9999</v>
      </c>
      <c r="IA734">
        <v>9999</v>
      </c>
      <c r="IB734">
        <v>9999</v>
      </c>
      <c r="IC734">
        <v>8.699999999999999</v>
      </c>
      <c r="ID734">
        <v>1.86756</v>
      </c>
      <c r="IE734">
        <v>1.86675</v>
      </c>
      <c r="IF734">
        <v>1.86603</v>
      </c>
      <c r="IG734">
        <v>1.86601</v>
      </c>
      <c r="IH734">
        <v>1.86784</v>
      </c>
      <c r="II734">
        <v>1.87028</v>
      </c>
      <c r="IJ734">
        <v>1.86894</v>
      </c>
      <c r="IK734">
        <v>1.87042</v>
      </c>
      <c r="IL734">
        <v>0</v>
      </c>
      <c r="IM734">
        <v>0</v>
      </c>
      <c r="IN734">
        <v>0</v>
      </c>
      <c r="IO734">
        <v>0</v>
      </c>
      <c r="IP734" t="s">
        <v>443</v>
      </c>
      <c r="IQ734" t="s">
        <v>444</v>
      </c>
      <c r="IR734" t="s">
        <v>445</v>
      </c>
      <c r="IS734" t="s">
        <v>445</v>
      </c>
      <c r="IT734" t="s">
        <v>445</v>
      </c>
      <c r="IU734" t="s">
        <v>445</v>
      </c>
      <c r="IV734">
        <v>0</v>
      </c>
      <c r="IW734">
        <v>100</v>
      </c>
      <c r="IX734">
        <v>100</v>
      </c>
      <c r="IY734">
        <v>-0.6</v>
      </c>
      <c r="IZ734">
        <v>0.1198</v>
      </c>
      <c r="JA734">
        <v>-0.08430758455233166</v>
      </c>
      <c r="JB734">
        <v>-0.0005046786976645747</v>
      </c>
      <c r="JC734">
        <v>-2.788243218172637E-07</v>
      </c>
      <c r="JD734">
        <v>-1.458253586176284E-11</v>
      </c>
      <c r="JE734">
        <v>-0.06436460862781151</v>
      </c>
      <c r="JF734">
        <v>-0.004978686969522418</v>
      </c>
      <c r="JG734">
        <v>0.0008967905392753483</v>
      </c>
      <c r="JH734">
        <v>-1.433903952826167E-05</v>
      </c>
      <c r="JI734">
        <v>4</v>
      </c>
      <c r="JJ734">
        <v>2332</v>
      </c>
      <c r="JK734">
        <v>1</v>
      </c>
      <c r="JL734">
        <v>26</v>
      </c>
      <c r="JM734">
        <v>193077.8</v>
      </c>
      <c r="JN734">
        <v>193077.9</v>
      </c>
      <c r="JO734">
        <v>1.67969</v>
      </c>
      <c r="JP734">
        <v>2.26318</v>
      </c>
      <c r="JQ734">
        <v>1.39648</v>
      </c>
      <c r="JR734">
        <v>2.35352</v>
      </c>
      <c r="JS734">
        <v>1.49536</v>
      </c>
      <c r="JT734">
        <v>2.5354</v>
      </c>
      <c r="JU734">
        <v>36.4578</v>
      </c>
      <c r="JV734">
        <v>24.0612</v>
      </c>
      <c r="JW734">
        <v>18</v>
      </c>
      <c r="JX734">
        <v>490.01</v>
      </c>
      <c r="JY734">
        <v>457.128</v>
      </c>
      <c r="JZ734">
        <v>28.3831</v>
      </c>
      <c r="KA734">
        <v>28.33</v>
      </c>
      <c r="KB734">
        <v>29.9999</v>
      </c>
      <c r="KC734">
        <v>28.2259</v>
      </c>
      <c r="KD734">
        <v>28.1603</v>
      </c>
      <c r="KE734">
        <v>33.6808</v>
      </c>
      <c r="KF734">
        <v>25.2889</v>
      </c>
      <c r="KG734">
        <v>93.95310000000001</v>
      </c>
      <c r="KH734">
        <v>28.3692</v>
      </c>
      <c r="KI734">
        <v>774.15</v>
      </c>
      <c r="KJ734">
        <v>22.3764</v>
      </c>
      <c r="KK734">
        <v>100.997</v>
      </c>
      <c r="KL734">
        <v>100.565</v>
      </c>
    </row>
    <row r="735" spans="1:298">
      <c r="A735">
        <v>719</v>
      </c>
      <c r="B735">
        <v>1758832097</v>
      </c>
      <c r="C735">
        <v>19061.90000009537</v>
      </c>
      <c r="D735" t="s">
        <v>1889</v>
      </c>
      <c r="E735" t="s">
        <v>1890</v>
      </c>
      <c r="F735">
        <v>5</v>
      </c>
      <c r="G735" t="s">
        <v>1798</v>
      </c>
      <c r="H735" t="s">
        <v>437</v>
      </c>
      <c r="I735" t="s">
        <v>438</v>
      </c>
      <c r="J735">
        <v>1758832089.214286</v>
      </c>
      <c r="K735">
        <f>(L735)/1000</f>
        <v>0</v>
      </c>
      <c r="L735">
        <f>IF(DQ735, AO735, AI735)</f>
        <v>0</v>
      </c>
      <c r="M735">
        <f>IF(DQ735, AJ735, AH735)</f>
        <v>0</v>
      </c>
      <c r="N735">
        <f>DS735 - IF(AV735&gt;1, M735*DM735*100.0/(AX735), 0)</f>
        <v>0</v>
      </c>
      <c r="O735">
        <f>((U735-K735/2)*N735-M735)/(U735+K735/2)</f>
        <v>0</v>
      </c>
      <c r="P735">
        <f>O735*(DZ735+EA735)/1000.0</f>
        <v>0</v>
      </c>
      <c r="Q735">
        <f>(DS735 - IF(AV735&gt;1, M735*DM735*100.0/(AX735), 0))*(DZ735+EA735)/1000.0</f>
        <v>0</v>
      </c>
      <c r="R735">
        <f>2.0/((1/T735-1/S735)+SIGN(T735)*SQRT((1/T735-1/S735)*(1/T735-1/S735) + 4*DN735/((DN735+1)*(DN735+1))*(2*1/T735*1/S735-1/S735*1/S735)))</f>
        <v>0</v>
      </c>
      <c r="S735">
        <f>IF(LEFT(DO735,1)&lt;&gt;"0",IF(LEFT(DO735,1)="1",3.0,DP735),$D$5+$E$5*(EG735*DZ735/($K$5*1000))+$F$5*(EG735*DZ735/($K$5*1000))*MAX(MIN(DM735,$J$5),$I$5)*MAX(MIN(DM735,$J$5),$I$5)+$G$5*MAX(MIN(DM735,$J$5),$I$5)*(EG735*DZ735/($K$5*1000))+$H$5*(EG735*DZ735/($K$5*1000))*(EG735*DZ735/($K$5*1000)))</f>
        <v>0</v>
      </c>
      <c r="T735">
        <f>K735*(1000-(1000*0.61365*exp(17.502*X735/(240.97+X735))/(DZ735+EA735)+DU735)/2)/(1000*0.61365*exp(17.502*X735/(240.97+X735))/(DZ735+EA735)-DU735)</f>
        <v>0</v>
      </c>
      <c r="U735">
        <f>1/((DN735+1)/(R735/1.6)+1/(S735/1.37)) + DN735/((DN735+1)/(R735/1.6) + DN735/(S735/1.37))</f>
        <v>0</v>
      </c>
      <c r="V735">
        <f>(DI735*DL735)</f>
        <v>0</v>
      </c>
      <c r="W735">
        <f>(EB735+(V735+2*0.95*5.67E-8*(((EB735+$B$7)+273)^4-(EB735+273)^4)-44100*K735)/(1.84*29.3*S735+8*0.95*5.67E-8*(EB735+273)^3))</f>
        <v>0</v>
      </c>
      <c r="X735">
        <f>($C$7*EC735+$D$7*ED735+$E$7*W735)</f>
        <v>0</v>
      </c>
      <c r="Y735">
        <f>0.61365*exp(17.502*X735/(240.97+X735))</f>
        <v>0</v>
      </c>
      <c r="Z735">
        <f>(AA735/AB735*100)</f>
        <v>0</v>
      </c>
      <c r="AA735">
        <f>DU735*(DZ735+EA735)/1000</f>
        <v>0</v>
      </c>
      <c r="AB735">
        <f>0.61365*exp(17.502*EB735/(240.97+EB735))</f>
        <v>0</v>
      </c>
      <c r="AC735">
        <f>(Y735-DU735*(DZ735+EA735)/1000)</f>
        <v>0</v>
      </c>
      <c r="AD735">
        <f>(-K735*44100)</f>
        <v>0</v>
      </c>
      <c r="AE735">
        <f>2*29.3*S735*0.92*(EB735-X735)</f>
        <v>0</v>
      </c>
      <c r="AF735">
        <f>2*0.95*5.67E-8*(((EB735+$B$7)+273)^4-(X735+273)^4)</f>
        <v>0</v>
      </c>
      <c r="AG735">
        <f>V735+AF735+AD735+AE735</f>
        <v>0</v>
      </c>
      <c r="AH735">
        <f>DY735*AV735*(DT735-DS735*(1000-AV735*DV735)/(1000-AV735*DU735))/(100*DM735)</f>
        <v>0</v>
      </c>
      <c r="AI735">
        <f>1000*DY735*AV735*(DU735-DV735)/(100*DM735*(1000-AV735*DU735))</f>
        <v>0</v>
      </c>
      <c r="AJ735">
        <f>(AK735 - AL735 - DZ735*1E3/(8.314*(EB735+273.15)) * AN735/DY735 * AM735) * DY735/(100*DM735) * (1000 - DV735)/1000</f>
        <v>0</v>
      </c>
      <c r="AK735">
        <v>777.0476816402548</v>
      </c>
      <c r="AL735">
        <v>754.5031999999998</v>
      </c>
      <c r="AM735">
        <v>3.409665641889721</v>
      </c>
      <c r="AN735">
        <v>65.06539825400574</v>
      </c>
      <c r="AO735">
        <f>(AQ735 - AP735 + DZ735*1E3/(8.314*(EB735+273.15)) * AS735/DY735 * AR735) * DY735/(100*DM735) * 1000/(1000 - AQ735)</f>
        <v>0</v>
      </c>
      <c r="AP735">
        <v>22.31206233361219</v>
      </c>
      <c r="AQ735">
        <v>23.02264484848485</v>
      </c>
      <c r="AR735">
        <v>-2.201905979910271E-05</v>
      </c>
      <c r="AS735">
        <v>107.8792153216024</v>
      </c>
      <c r="AT735">
        <v>0</v>
      </c>
      <c r="AU735">
        <v>0</v>
      </c>
      <c r="AV735">
        <f>IF(AT735*$H$13&gt;=AX735,1.0,(AX735/(AX735-AT735*$H$13)))</f>
        <v>0</v>
      </c>
      <c r="AW735">
        <f>(AV735-1)*100</f>
        <v>0</v>
      </c>
      <c r="AX735">
        <f>MAX(0,($B$13+$C$13*EG735)/(1+$D$13*EG735)*DZ735/(EB735+273)*$E$13)</f>
        <v>0</v>
      </c>
      <c r="AY735" t="s">
        <v>439</v>
      </c>
      <c r="AZ735" t="s">
        <v>439</v>
      </c>
      <c r="BA735">
        <v>0</v>
      </c>
      <c r="BB735">
        <v>0</v>
      </c>
      <c r="BC735">
        <f>1-BA735/BB735</f>
        <v>0</v>
      </c>
      <c r="BD735">
        <v>0</v>
      </c>
      <c r="BE735" t="s">
        <v>439</v>
      </c>
      <c r="BF735" t="s">
        <v>439</v>
      </c>
      <c r="BG735">
        <v>0</v>
      </c>
      <c r="BH735">
        <v>0</v>
      </c>
      <c r="BI735">
        <f>1-BG735/BH735</f>
        <v>0</v>
      </c>
      <c r="BJ735">
        <v>0.5</v>
      </c>
      <c r="BK735">
        <f>DJ735</f>
        <v>0</v>
      </c>
      <c r="BL735">
        <f>M735</f>
        <v>0</v>
      </c>
      <c r="BM735">
        <f>BI735*BJ735*BK735</f>
        <v>0</v>
      </c>
      <c r="BN735">
        <f>(BL735-BD735)/BK735</f>
        <v>0</v>
      </c>
      <c r="BO735">
        <f>(BB735-BH735)/BH735</f>
        <v>0</v>
      </c>
      <c r="BP735">
        <f>BA735/(BC735+BA735/BH735)</f>
        <v>0</v>
      </c>
      <c r="BQ735" t="s">
        <v>439</v>
      </c>
      <c r="BR735">
        <v>0</v>
      </c>
      <c r="BS735">
        <f>IF(BR735&lt;&gt;0, BR735, BP735)</f>
        <v>0</v>
      </c>
      <c r="BT735">
        <f>1-BS735/BH735</f>
        <v>0</v>
      </c>
      <c r="BU735">
        <f>(BH735-BG735)/(BH735-BS735)</f>
        <v>0</v>
      </c>
      <c r="BV735">
        <f>(BB735-BH735)/(BB735-BS735)</f>
        <v>0</v>
      </c>
      <c r="BW735">
        <f>(BH735-BG735)/(BH735-BA735)</f>
        <v>0</v>
      </c>
      <c r="BX735">
        <f>(BB735-BH735)/(BB735-BA735)</f>
        <v>0</v>
      </c>
      <c r="BY735">
        <f>(BU735*BS735/BG735)</f>
        <v>0</v>
      </c>
      <c r="BZ735">
        <f>(1-BY735)</f>
        <v>0</v>
      </c>
      <c r="DI735">
        <f>$B$11*EH735+$C$11*EI735+$F$11*ET735*(1-EW735)</f>
        <v>0</v>
      </c>
      <c r="DJ735">
        <f>DI735*DK735</f>
        <v>0</v>
      </c>
      <c r="DK735">
        <f>($B$11*$D$9+$C$11*$D$9+$F$11*((FG735+EY735)/MAX(FG735+EY735+FH735, 0.1)*$I$9+FH735/MAX(FG735+EY735+FH735, 0.1)*$J$9))/($B$11+$C$11+$F$11)</f>
        <v>0</v>
      </c>
      <c r="DL735">
        <f>($B$11*$K$9+$C$11*$K$9+$F$11*((FG735+EY735)/MAX(FG735+EY735+FH735, 0.1)*$P$9+FH735/MAX(FG735+EY735+FH735, 0.1)*$Q$9))/($B$11+$C$11+$F$11)</f>
        <v>0</v>
      </c>
      <c r="DM735">
        <v>1.65</v>
      </c>
      <c r="DN735">
        <v>0.5</v>
      </c>
      <c r="DO735" t="s">
        <v>440</v>
      </c>
      <c r="DP735">
        <v>2</v>
      </c>
      <c r="DQ735" t="b">
        <v>1</v>
      </c>
      <c r="DR735">
        <v>1758832089.214286</v>
      </c>
      <c r="DS735">
        <v>712.8386071428571</v>
      </c>
      <c r="DT735">
        <v>743.9853571428572</v>
      </c>
      <c r="DU735">
        <v>23.03016071428572</v>
      </c>
      <c r="DV735">
        <v>22.31301428571429</v>
      </c>
      <c r="DW735">
        <v>713.4302500000002</v>
      </c>
      <c r="DX735">
        <v>22.91031785714285</v>
      </c>
      <c r="DY735">
        <v>499.9865</v>
      </c>
      <c r="DZ735">
        <v>90.87008928571431</v>
      </c>
      <c r="EA735">
        <v>0.02831498571428571</v>
      </c>
      <c r="EB735">
        <v>29.79180357142858</v>
      </c>
      <c r="EC735">
        <v>30.013225</v>
      </c>
      <c r="ED735">
        <v>999.9000000000002</v>
      </c>
      <c r="EE735">
        <v>0</v>
      </c>
      <c r="EF735">
        <v>0</v>
      </c>
      <c r="EG735">
        <v>9999.709642857142</v>
      </c>
      <c r="EH735">
        <v>0</v>
      </c>
      <c r="EI735">
        <v>11.635</v>
      </c>
      <c r="EJ735">
        <v>-31.14671071428571</v>
      </c>
      <c r="EK735">
        <v>729.6423214285713</v>
      </c>
      <c r="EL735">
        <v>760.9648571428571</v>
      </c>
      <c r="EM735">
        <v>0.7171435357142856</v>
      </c>
      <c r="EN735">
        <v>743.9853571428572</v>
      </c>
      <c r="EO735">
        <v>22.31301428571429</v>
      </c>
      <c r="EP735">
        <v>2.092752857142857</v>
      </c>
      <c r="EQ735">
        <v>2.027585714285714</v>
      </c>
      <c r="ER735">
        <v>18.16412857142857</v>
      </c>
      <c r="ES735">
        <v>17.66141428571428</v>
      </c>
      <c r="ET735">
        <v>2000.011785714286</v>
      </c>
      <c r="EU735">
        <v>0.9800054285714284</v>
      </c>
      <c r="EV735">
        <v>0.01999408571428572</v>
      </c>
      <c r="EW735">
        <v>0</v>
      </c>
      <c r="EX735">
        <v>177.7304642857143</v>
      </c>
      <c r="EY735">
        <v>5.00097</v>
      </c>
      <c r="EZ735">
        <v>3660.144285714286</v>
      </c>
      <c r="FA735">
        <v>16707.70714285714</v>
      </c>
      <c r="FB735">
        <v>40.25</v>
      </c>
      <c r="FC735">
        <v>40.5665</v>
      </c>
      <c r="FD735">
        <v>40.18699999999999</v>
      </c>
      <c r="FE735">
        <v>40.21399999999999</v>
      </c>
      <c r="FF735">
        <v>40.87275</v>
      </c>
      <c r="FG735">
        <v>1955.121785714285</v>
      </c>
      <c r="FH735">
        <v>39.89000000000001</v>
      </c>
      <c r="FI735">
        <v>0</v>
      </c>
      <c r="FJ735">
        <v>1758832098.6</v>
      </c>
      <c r="FK735">
        <v>0</v>
      </c>
      <c r="FL735">
        <v>177.7473076923077</v>
      </c>
      <c r="FM735">
        <v>3.174153844798307</v>
      </c>
      <c r="FN735">
        <v>56.38085468838198</v>
      </c>
      <c r="FO735">
        <v>3660.543076923077</v>
      </c>
      <c r="FP735">
        <v>15</v>
      </c>
      <c r="FQ735">
        <v>0</v>
      </c>
      <c r="FR735" t="s">
        <v>441</v>
      </c>
      <c r="FS735">
        <v>1747247426.5</v>
      </c>
      <c r="FT735">
        <v>1747247420.5</v>
      </c>
      <c r="FU735">
        <v>0</v>
      </c>
      <c r="FV735">
        <v>1.027</v>
      </c>
      <c r="FW735">
        <v>0.031</v>
      </c>
      <c r="FX735">
        <v>0.02</v>
      </c>
      <c r="FY735">
        <v>0.05</v>
      </c>
      <c r="FZ735">
        <v>420</v>
      </c>
      <c r="GA735">
        <v>16</v>
      </c>
      <c r="GB735">
        <v>0.01</v>
      </c>
      <c r="GC735">
        <v>0.1</v>
      </c>
      <c r="GD735">
        <v>-31.08119268292683</v>
      </c>
      <c r="GE735">
        <v>-1.164558188153222</v>
      </c>
      <c r="GF735">
        <v>0.1237843608669565</v>
      </c>
      <c r="GG735">
        <v>0</v>
      </c>
      <c r="GH735">
        <v>177.5236764705882</v>
      </c>
      <c r="GI735">
        <v>3.484873948014674</v>
      </c>
      <c r="GJ735">
        <v>0.4083425407949032</v>
      </c>
      <c r="GK735">
        <v>-1</v>
      </c>
      <c r="GL735">
        <v>0.7188392195121952</v>
      </c>
      <c r="GM735">
        <v>-0.02977279442508678</v>
      </c>
      <c r="GN735">
        <v>0.003083049333973877</v>
      </c>
      <c r="GO735">
        <v>1</v>
      </c>
      <c r="GP735">
        <v>1</v>
      </c>
      <c r="GQ735">
        <v>2</v>
      </c>
      <c r="GR735" t="s">
        <v>442</v>
      </c>
      <c r="GS735">
        <v>3.13603</v>
      </c>
      <c r="GT735">
        <v>2.6889</v>
      </c>
      <c r="GU735">
        <v>0.141596</v>
      </c>
      <c r="GV735">
        <v>0.144157</v>
      </c>
      <c r="GW735">
        <v>0.103837</v>
      </c>
      <c r="GX735">
        <v>0.100296</v>
      </c>
      <c r="GY735">
        <v>27291</v>
      </c>
      <c r="GZ735">
        <v>27261.9</v>
      </c>
      <c r="HA735">
        <v>29552.6</v>
      </c>
      <c r="HB735">
        <v>29435.8</v>
      </c>
      <c r="HC735">
        <v>34987.1</v>
      </c>
      <c r="HD735">
        <v>35079.3</v>
      </c>
      <c r="HE735">
        <v>41582.2</v>
      </c>
      <c r="HF735">
        <v>41822.3</v>
      </c>
      <c r="HG735">
        <v>1.928</v>
      </c>
      <c r="HH735">
        <v>1.89182</v>
      </c>
      <c r="HI735">
        <v>0.0997894</v>
      </c>
      <c r="HJ735">
        <v>0</v>
      </c>
      <c r="HK735">
        <v>28.3875</v>
      </c>
      <c r="HL735">
        <v>999.9</v>
      </c>
      <c r="HM735">
        <v>54.5</v>
      </c>
      <c r="HN735">
        <v>31</v>
      </c>
      <c r="HO735">
        <v>27.0547</v>
      </c>
      <c r="HP735">
        <v>62.0862</v>
      </c>
      <c r="HQ735">
        <v>25.6971</v>
      </c>
      <c r="HR735">
        <v>1</v>
      </c>
      <c r="HS735">
        <v>0.0561738</v>
      </c>
      <c r="HT735">
        <v>-0.5482</v>
      </c>
      <c r="HU735">
        <v>20.3404</v>
      </c>
      <c r="HV735">
        <v>5.21594</v>
      </c>
      <c r="HW735">
        <v>12.014</v>
      </c>
      <c r="HX735">
        <v>4.9886</v>
      </c>
      <c r="HY735">
        <v>3.28778</v>
      </c>
      <c r="HZ735">
        <v>9999</v>
      </c>
      <c r="IA735">
        <v>9999</v>
      </c>
      <c r="IB735">
        <v>9999</v>
      </c>
      <c r="IC735">
        <v>8.699999999999999</v>
      </c>
      <c r="ID735">
        <v>1.86754</v>
      </c>
      <c r="IE735">
        <v>1.86674</v>
      </c>
      <c r="IF735">
        <v>1.86603</v>
      </c>
      <c r="IG735">
        <v>1.866</v>
      </c>
      <c r="IH735">
        <v>1.86786</v>
      </c>
      <c r="II735">
        <v>1.87028</v>
      </c>
      <c r="IJ735">
        <v>1.86893</v>
      </c>
      <c r="IK735">
        <v>1.87042</v>
      </c>
      <c r="IL735">
        <v>0</v>
      </c>
      <c r="IM735">
        <v>0</v>
      </c>
      <c r="IN735">
        <v>0</v>
      </c>
      <c r="IO735">
        <v>0</v>
      </c>
      <c r="IP735" t="s">
        <v>443</v>
      </c>
      <c r="IQ735" t="s">
        <v>444</v>
      </c>
      <c r="IR735" t="s">
        <v>445</v>
      </c>
      <c r="IS735" t="s">
        <v>445</v>
      </c>
      <c r="IT735" t="s">
        <v>445</v>
      </c>
      <c r="IU735" t="s">
        <v>445</v>
      </c>
      <c r="IV735">
        <v>0</v>
      </c>
      <c r="IW735">
        <v>100</v>
      </c>
      <c r="IX735">
        <v>100</v>
      </c>
      <c r="IY735">
        <v>-0.615</v>
      </c>
      <c r="IZ735">
        <v>0.1198</v>
      </c>
      <c r="JA735">
        <v>-0.08430758455233166</v>
      </c>
      <c r="JB735">
        <v>-0.0005046786976645747</v>
      </c>
      <c r="JC735">
        <v>-2.788243218172637E-07</v>
      </c>
      <c r="JD735">
        <v>-1.458253586176284E-11</v>
      </c>
      <c r="JE735">
        <v>-0.06436460862781151</v>
      </c>
      <c r="JF735">
        <v>-0.004978686969522418</v>
      </c>
      <c r="JG735">
        <v>0.0008967905392753483</v>
      </c>
      <c r="JH735">
        <v>-1.433903952826167E-05</v>
      </c>
      <c r="JI735">
        <v>4</v>
      </c>
      <c r="JJ735">
        <v>2332</v>
      </c>
      <c r="JK735">
        <v>1</v>
      </c>
      <c r="JL735">
        <v>26</v>
      </c>
      <c r="JM735">
        <v>193077.8</v>
      </c>
      <c r="JN735">
        <v>193077.9</v>
      </c>
      <c r="JO735">
        <v>1.70776</v>
      </c>
      <c r="JP735">
        <v>2.25952</v>
      </c>
      <c r="JQ735">
        <v>1.39648</v>
      </c>
      <c r="JR735">
        <v>2.35474</v>
      </c>
      <c r="JS735">
        <v>1.49536</v>
      </c>
      <c r="JT735">
        <v>2.71484</v>
      </c>
      <c r="JU735">
        <v>36.4578</v>
      </c>
      <c r="JV735">
        <v>24.0612</v>
      </c>
      <c r="JW735">
        <v>18</v>
      </c>
      <c r="JX735">
        <v>489.817</v>
      </c>
      <c r="JY735">
        <v>457.078</v>
      </c>
      <c r="JZ735">
        <v>28.3694</v>
      </c>
      <c r="KA735">
        <v>28.328</v>
      </c>
      <c r="KB735">
        <v>30</v>
      </c>
      <c r="KC735">
        <v>28.2235</v>
      </c>
      <c r="KD735">
        <v>28.1579</v>
      </c>
      <c r="KE735">
        <v>34.2298</v>
      </c>
      <c r="KF735">
        <v>25.2889</v>
      </c>
      <c r="KG735">
        <v>93.95310000000001</v>
      </c>
      <c r="KH735">
        <v>28.3591</v>
      </c>
      <c r="KI735">
        <v>787.508</v>
      </c>
      <c r="KJ735">
        <v>22.3889</v>
      </c>
      <c r="KK735">
        <v>100.996</v>
      </c>
      <c r="KL735">
        <v>100.566</v>
      </c>
    </row>
    <row r="736" spans="1:298">
      <c r="A736">
        <v>720</v>
      </c>
      <c r="B736">
        <v>1758832101.5</v>
      </c>
      <c r="C736">
        <v>19066.40000009537</v>
      </c>
      <c r="D736" t="s">
        <v>1891</v>
      </c>
      <c r="E736" t="s">
        <v>1892</v>
      </c>
      <c r="F736">
        <v>5</v>
      </c>
      <c r="G736" t="s">
        <v>1798</v>
      </c>
      <c r="H736" t="s">
        <v>437</v>
      </c>
      <c r="I736" t="s">
        <v>438</v>
      </c>
      <c r="J736">
        <v>1758832093.660714</v>
      </c>
      <c r="K736">
        <f>(L736)/1000</f>
        <v>0</v>
      </c>
      <c r="L736">
        <f>IF(DQ736, AO736, AI736)</f>
        <v>0</v>
      </c>
      <c r="M736">
        <f>IF(DQ736, AJ736, AH736)</f>
        <v>0</v>
      </c>
      <c r="N736">
        <f>DS736 - IF(AV736&gt;1, M736*DM736*100.0/(AX736), 0)</f>
        <v>0</v>
      </c>
      <c r="O736">
        <f>((U736-K736/2)*N736-M736)/(U736+K736/2)</f>
        <v>0</v>
      </c>
      <c r="P736">
        <f>O736*(DZ736+EA736)/1000.0</f>
        <v>0</v>
      </c>
      <c r="Q736">
        <f>(DS736 - IF(AV736&gt;1, M736*DM736*100.0/(AX736), 0))*(DZ736+EA736)/1000.0</f>
        <v>0</v>
      </c>
      <c r="R736">
        <f>2.0/((1/T736-1/S736)+SIGN(T736)*SQRT((1/T736-1/S736)*(1/T736-1/S736) + 4*DN736/((DN736+1)*(DN736+1))*(2*1/T736*1/S736-1/S736*1/S736)))</f>
        <v>0</v>
      </c>
      <c r="S736">
        <f>IF(LEFT(DO736,1)&lt;&gt;"0",IF(LEFT(DO736,1)="1",3.0,DP736),$D$5+$E$5*(EG736*DZ736/($K$5*1000))+$F$5*(EG736*DZ736/($K$5*1000))*MAX(MIN(DM736,$J$5),$I$5)*MAX(MIN(DM736,$J$5),$I$5)+$G$5*MAX(MIN(DM736,$J$5),$I$5)*(EG736*DZ736/($K$5*1000))+$H$5*(EG736*DZ736/($K$5*1000))*(EG736*DZ736/($K$5*1000)))</f>
        <v>0</v>
      </c>
      <c r="T736">
        <f>K736*(1000-(1000*0.61365*exp(17.502*X736/(240.97+X736))/(DZ736+EA736)+DU736)/2)/(1000*0.61365*exp(17.502*X736/(240.97+X736))/(DZ736+EA736)-DU736)</f>
        <v>0</v>
      </c>
      <c r="U736">
        <f>1/((DN736+1)/(R736/1.6)+1/(S736/1.37)) + DN736/((DN736+1)/(R736/1.6) + DN736/(S736/1.37))</f>
        <v>0</v>
      </c>
      <c r="V736">
        <f>(DI736*DL736)</f>
        <v>0</v>
      </c>
      <c r="W736">
        <f>(EB736+(V736+2*0.95*5.67E-8*(((EB736+$B$7)+273)^4-(EB736+273)^4)-44100*K736)/(1.84*29.3*S736+8*0.95*5.67E-8*(EB736+273)^3))</f>
        <v>0</v>
      </c>
      <c r="X736">
        <f>($C$7*EC736+$D$7*ED736+$E$7*W736)</f>
        <v>0</v>
      </c>
      <c r="Y736">
        <f>0.61365*exp(17.502*X736/(240.97+X736))</f>
        <v>0</v>
      </c>
      <c r="Z736">
        <f>(AA736/AB736*100)</f>
        <v>0</v>
      </c>
      <c r="AA736">
        <f>DU736*(DZ736+EA736)/1000</f>
        <v>0</v>
      </c>
      <c r="AB736">
        <f>0.61365*exp(17.502*EB736/(240.97+EB736))</f>
        <v>0</v>
      </c>
      <c r="AC736">
        <f>(Y736-DU736*(DZ736+EA736)/1000)</f>
        <v>0</v>
      </c>
      <c r="AD736">
        <f>(-K736*44100)</f>
        <v>0</v>
      </c>
      <c r="AE736">
        <f>2*29.3*S736*0.92*(EB736-X736)</f>
        <v>0</v>
      </c>
      <c r="AF736">
        <f>2*0.95*5.67E-8*(((EB736+$B$7)+273)^4-(X736+273)^4)</f>
        <v>0</v>
      </c>
      <c r="AG736">
        <f>V736+AF736+AD736+AE736</f>
        <v>0</v>
      </c>
      <c r="AH736">
        <f>DY736*AV736*(DT736-DS736*(1000-AV736*DV736)/(1000-AV736*DU736))/(100*DM736)</f>
        <v>0</v>
      </c>
      <c r="AI736">
        <f>1000*DY736*AV736*(DU736-DV736)/(100*DM736*(1000-AV736*DU736))</f>
        <v>0</v>
      </c>
      <c r="AJ736">
        <f>(AK736 - AL736 - DZ736*1E3/(8.314*(EB736+273.15)) * AN736/DY736 * AM736) * DY736/(100*DM736) * (1000 - DV736)/1000</f>
        <v>0</v>
      </c>
      <c r="AK736">
        <v>792.4864129546579</v>
      </c>
      <c r="AL736">
        <v>769.8918969696966</v>
      </c>
      <c r="AM736">
        <v>3.42006655322982</v>
      </c>
      <c r="AN736">
        <v>65.06539825400574</v>
      </c>
      <c r="AO736">
        <f>(AQ736 - AP736 + DZ736*1E3/(8.314*(EB736+273.15)) * AS736/DY736 * AR736) * DY736/(100*DM736) * 1000/(1000 - AQ736)</f>
        <v>0</v>
      </c>
      <c r="AP736">
        <v>22.31233104222476</v>
      </c>
      <c r="AQ736">
        <v>23.01892606060605</v>
      </c>
      <c r="AR736">
        <v>-1.054709500192433E-05</v>
      </c>
      <c r="AS736">
        <v>107.8792153216024</v>
      </c>
      <c r="AT736">
        <v>0</v>
      </c>
      <c r="AU736">
        <v>0</v>
      </c>
      <c r="AV736">
        <f>IF(AT736*$H$13&gt;=AX736,1.0,(AX736/(AX736-AT736*$H$13)))</f>
        <v>0</v>
      </c>
      <c r="AW736">
        <f>(AV736-1)*100</f>
        <v>0</v>
      </c>
      <c r="AX736">
        <f>MAX(0,($B$13+$C$13*EG736)/(1+$D$13*EG736)*DZ736/(EB736+273)*$E$13)</f>
        <v>0</v>
      </c>
      <c r="AY736" t="s">
        <v>439</v>
      </c>
      <c r="AZ736" t="s">
        <v>439</v>
      </c>
      <c r="BA736">
        <v>0</v>
      </c>
      <c r="BB736">
        <v>0</v>
      </c>
      <c r="BC736">
        <f>1-BA736/BB736</f>
        <v>0</v>
      </c>
      <c r="BD736">
        <v>0</v>
      </c>
      <c r="BE736" t="s">
        <v>439</v>
      </c>
      <c r="BF736" t="s">
        <v>439</v>
      </c>
      <c r="BG736">
        <v>0</v>
      </c>
      <c r="BH736">
        <v>0</v>
      </c>
      <c r="BI736">
        <f>1-BG736/BH736</f>
        <v>0</v>
      </c>
      <c r="BJ736">
        <v>0.5</v>
      </c>
      <c r="BK736">
        <f>DJ736</f>
        <v>0</v>
      </c>
      <c r="BL736">
        <f>M736</f>
        <v>0</v>
      </c>
      <c r="BM736">
        <f>BI736*BJ736*BK736</f>
        <v>0</v>
      </c>
      <c r="BN736">
        <f>(BL736-BD736)/BK736</f>
        <v>0</v>
      </c>
      <c r="BO736">
        <f>(BB736-BH736)/BH736</f>
        <v>0</v>
      </c>
      <c r="BP736">
        <f>BA736/(BC736+BA736/BH736)</f>
        <v>0</v>
      </c>
      <c r="BQ736" t="s">
        <v>439</v>
      </c>
      <c r="BR736">
        <v>0</v>
      </c>
      <c r="BS736">
        <f>IF(BR736&lt;&gt;0, BR736, BP736)</f>
        <v>0</v>
      </c>
      <c r="BT736">
        <f>1-BS736/BH736</f>
        <v>0</v>
      </c>
      <c r="BU736">
        <f>(BH736-BG736)/(BH736-BS736)</f>
        <v>0</v>
      </c>
      <c r="BV736">
        <f>(BB736-BH736)/(BB736-BS736)</f>
        <v>0</v>
      </c>
      <c r="BW736">
        <f>(BH736-BG736)/(BH736-BA736)</f>
        <v>0</v>
      </c>
      <c r="BX736">
        <f>(BB736-BH736)/(BB736-BA736)</f>
        <v>0</v>
      </c>
      <c r="BY736">
        <f>(BU736*BS736/BG736)</f>
        <v>0</v>
      </c>
      <c r="BZ736">
        <f>(1-BY736)</f>
        <v>0</v>
      </c>
      <c r="DI736">
        <f>$B$11*EH736+$C$11*EI736+$F$11*ET736*(1-EW736)</f>
        <v>0</v>
      </c>
      <c r="DJ736">
        <f>DI736*DK736</f>
        <v>0</v>
      </c>
      <c r="DK736">
        <f>($B$11*$D$9+$C$11*$D$9+$F$11*((FG736+EY736)/MAX(FG736+EY736+FH736, 0.1)*$I$9+FH736/MAX(FG736+EY736+FH736, 0.1)*$J$9))/($B$11+$C$11+$F$11)</f>
        <v>0</v>
      </c>
      <c r="DL736">
        <f>($B$11*$K$9+$C$11*$K$9+$F$11*((FG736+EY736)/MAX(FG736+EY736+FH736, 0.1)*$P$9+FH736/MAX(FG736+EY736+FH736, 0.1)*$Q$9))/($B$11+$C$11+$F$11)</f>
        <v>0</v>
      </c>
      <c r="DM736">
        <v>1.65</v>
      </c>
      <c r="DN736">
        <v>0.5</v>
      </c>
      <c r="DO736" t="s">
        <v>440</v>
      </c>
      <c r="DP736">
        <v>2</v>
      </c>
      <c r="DQ736" t="b">
        <v>1</v>
      </c>
      <c r="DR736">
        <v>1758832093.660714</v>
      </c>
      <c r="DS736">
        <v>727.6799999999999</v>
      </c>
      <c r="DT736">
        <v>758.8446071428571</v>
      </c>
      <c r="DU736">
        <v>23.02640357142857</v>
      </c>
      <c r="DV736">
        <v>22.31253571428572</v>
      </c>
      <c r="DW736">
        <v>728.2853928571428</v>
      </c>
      <c r="DX736">
        <v>22.90661071428571</v>
      </c>
      <c r="DY736">
        <v>499.98925</v>
      </c>
      <c r="DZ736">
        <v>90.87067857142856</v>
      </c>
      <c r="EA736">
        <v>0.02852168214285714</v>
      </c>
      <c r="EB736">
        <v>29.78940714285715</v>
      </c>
      <c r="EC736">
        <v>30.01169642857142</v>
      </c>
      <c r="ED736">
        <v>999.9000000000002</v>
      </c>
      <c r="EE736">
        <v>0</v>
      </c>
      <c r="EF736">
        <v>0</v>
      </c>
      <c r="EG736">
        <v>9998.459642857142</v>
      </c>
      <c r="EH736">
        <v>0</v>
      </c>
      <c r="EI736">
        <v>11.63785</v>
      </c>
      <c r="EJ736">
        <v>-31.16464285714286</v>
      </c>
      <c r="EK736">
        <v>744.8306071428572</v>
      </c>
      <c r="EL736">
        <v>776.1628214285714</v>
      </c>
      <c r="EM736">
        <v>0.71387075</v>
      </c>
      <c r="EN736">
        <v>758.8446071428571</v>
      </c>
      <c r="EO736">
        <v>22.31253571428572</v>
      </c>
      <c r="EP736">
        <v>2.092424642857142</v>
      </c>
      <c r="EQ736">
        <v>2.027554642857143</v>
      </c>
      <c r="ER736">
        <v>18.16163214285714</v>
      </c>
      <c r="ES736">
        <v>17.66117857142857</v>
      </c>
      <c r="ET736">
        <v>1999.996785714286</v>
      </c>
      <c r="EU736">
        <v>0.980005214285714</v>
      </c>
      <c r="EV736">
        <v>0.01999429285714286</v>
      </c>
      <c r="EW736">
        <v>0</v>
      </c>
      <c r="EX736">
        <v>177.8877857142857</v>
      </c>
      <c r="EY736">
        <v>5.00097</v>
      </c>
      <c r="EZ736">
        <v>3664.286428571429</v>
      </c>
      <c r="FA736">
        <v>16707.575</v>
      </c>
      <c r="FB736">
        <v>40.25</v>
      </c>
      <c r="FC736">
        <v>40.56875</v>
      </c>
      <c r="FD736">
        <v>40.18699999999999</v>
      </c>
      <c r="FE736">
        <v>40.20949999999999</v>
      </c>
      <c r="FF736">
        <v>40.87275</v>
      </c>
      <c r="FG736">
        <v>1955.106785714285</v>
      </c>
      <c r="FH736">
        <v>39.89000000000001</v>
      </c>
      <c r="FI736">
        <v>0</v>
      </c>
      <c r="FJ736">
        <v>1758832102.8</v>
      </c>
      <c r="FK736">
        <v>0</v>
      </c>
      <c r="FL736">
        <v>177.9302</v>
      </c>
      <c r="FM736">
        <v>3.107692314012826</v>
      </c>
      <c r="FN736">
        <v>55.2684616157022</v>
      </c>
      <c r="FO736">
        <v>3664.7324</v>
      </c>
      <c r="FP736">
        <v>15</v>
      </c>
      <c r="FQ736">
        <v>0</v>
      </c>
      <c r="FR736" t="s">
        <v>441</v>
      </c>
      <c r="FS736">
        <v>1747247426.5</v>
      </c>
      <c r="FT736">
        <v>1747247420.5</v>
      </c>
      <c r="FU736">
        <v>0</v>
      </c>
      <c r="FV736">
        <v>1.027</v>
      </c>
      <c r="FW736">
        <v>0.031</v>
      </c>
      <c r="FX736">
        <v>0.02</v>
      </c>
      <c r="FY736">
        <v>0.05</v>
      </c>
      <c r="FZ736">
        <v>420</v>
      </c>
      <c r="GA736">
        <v>16</v>
      </c>
      <c r="GB736">
        <v>0.01</v>
      </c>
      <c r="GC736">
        <v>0.1</v>
      </c>
      <c r="GD736">
        <v>-31.14370975609756</v>
      </c>
      <c r="GE736">
        <v>-0.4251073170731737</v>
      </c>
      <c r="GF736">
        <v>0.1183892871819605</v>
      </c>
      <c r="GG736">
        <v>0</v>
      </c>
      <c r="GH736">
        <v>177.8016470588235</v>
      </c>
      <c r="GI736">
        <v>2.548479757982314</v>
      </c>
      <c r="GJ736">
        <v>0.3323594689624426</v>
      </c>
      <c r="GK736">
        <v>-1</v>
      </c>
      <c r="GL736">
        <v>0.7153458780487805</v>
      </c>
      <c r="GM736">
        <v>-0.04222337979093993</v>
      </c>
      <c r="GN736">
        <v>0.004425607585103199</v>
      </c>
      <c r="GO736">
        <v>1</v>
      </c>
      <c r="GP736">
        <v>1</v>
      </c>
      <c r="GQ736">
        <v>2</v>
      </c>
      <c r="GR736" t="s">
        <v>442</v>
      </c>
      <c r="GS736">
        <v>3.13616</v>
      </c>
      <c r="GT736">
        <v>2.68921</v>
      </c>
      <c r="GU736">
        <v>0.143536</v>
      </c>
      <c r="GV736">
        <v>0.145957</v>
      </c>
      <c r="GW736">
        <v>0.103825</v>
      </c>
      <c r="GX736">
        <v>0.100301</v>
      </c>
      <c r="GY736">
        <v>27229.6</v>
      </c>
      <c r="GZ736">
        <v>27204.5</v>
      </c>
      <c r="HA736">
        <v>29552.9</v>
      </c>
      <c r="HB736">
        <v>29435.9</v>
      </c>
      <c r="HC736">
        <v>34988</v>
      </c>
      <c r="HD736">
        <v>35079.2</v>
      </c>
      <c r="HE736">
        <v>41582.7</v>
      </c>
      <c r="HF736">
        <v>41822.4</v>
      </c>
      <c r="HG736">
        <v>1.92813</v>
      </c>
      <c r="HH736">
        <v>1.89195</v>
      </c>
      <c r="HI736">
        <v>0.09951</v>
      </c>
      <c r="HJ736">
        <v>0</v>
      </c>
      <c r="HK736">
        <v>28.3884</v>
      </c>
      <c r="HL736">
        <v>999.9</v>
      </c>
      <c r="HM736">
        <v>54.5</v>
      </c>
      <c r="HN736">
        <v>31</v>
      </c>
      <c r="HO736">
        <v>27.0562</v>
      </c>
      <c r="HP736">
        <v>61.9562</v>
      </c>
      <c r="HQ736">
        <v>25.6771</v>
      </c>
      <c r="HR736">
        <v>1</v>
      </c>
      <c r="HS736">
        <v>0.0562652</v>
      </c>
      <c r="HT736">
        <v>-0.547179</v>
      </c>
      <c r="HU736">
        <v>20.3406</v>
      </c>
      <c r="HV736">
        <v>5.21624</v>
      </c>
      <c r="HW736">
        <v>12.0123</v>
      </c>
      <c r="HX736">
        <v>4.9888</v>
      </c>
      <c r="HY736">
        <v>3.28793</v>
      </c>
      <c r="HZ736">
        <v>9999</v>
      </c>
      <c r="IA736">
        <v>9999</v>
      </c>
      <c r="IB736">
        <v>9999</v>
      </c>
      <c r="IC736">
        <v>8.699999999999999</v>
      </c>
      <c r="ID736">
        <v>1.86753</v>
      </c>
      <c r="IE736">
        <v>1.86673</v>
      </c>
      <c r="IF736">
        <v>1.86604</v>
      </c>
      <c r="IG736">
        <v>1.866</v>
      </c>
      <c r="IH736">
        <v>1.86783</v>
      </c>
      <c r="II736">
        <v>1.87028</v>
      </c>
      <c r="IJ736">
        <v>1.86894</v>
      </c>
      <c r="IK736">
        <v>1.87042</v>
      </c>
      <c r="IL736">
        <v>0</v>
      </c>
      <c r="IM736">
        <v>0</v>
      </c>
      <c r="IN736">
        <v>0</v>
      </c>
      <c r="IO736">
        <v>0</v>
      </c>
      <c r="IP736" t="s">
        <v>443</v>
      </c>
      <c r="IQ736" t="s">
        <v>444</v>
      </c>
      <c r="IR736" t="s">
        <v>445</v>
      </c>
      <c r="IS736" t="s">
        <v>445</v>
      </c>
      <c r="IT736" t="s">
        <v>445</v>
      </c>
      <c r="IU736" t="s">
        <v>445</v>
      </c>
      <c r="IV736">
        <v>0</v>
      </c>
      <c r="IW736">
        <v>100</v>
      </c>
      <c r="IX736">
        <v>100</v>
      </c>
      <c r="IY736">
        <v>-0.63</v>
      </c>
      <c r="IZ736">
        <v>0.1197</v>
      </c>
      <c r="JA736">
        <v>-0.08430758455233166</v>
      </c>
      <c r="JB736">
        <v>-0.0005046786976645747</v>
      </c>
      <c r="JC736">
        <v>-2.788243218172637E-07</v>
      </c>
      <c r="JD736">
        <v>-1.458253586176284E-11</v>
      </c>
      <c r="JE736">
        <v>-0.06436460862781151</v>
      </c>
      <c r="JF736">
        <v>-0.004978686969522418</v>
      </c>
      <c r="JG736">
        <v>0.0008967905392753483</v>
      </c>
      <c r="JH736">
        <v>-1.433903952826167E-05</v>
      </c>
      <c r="JI736">
        <v>4</v>
      </c>
      <c r="JJ736">
        <v>2332</v>
      </c>
      <c r="JK736">
        <v>1</v>
      </c>
      <c r="JL736">
        <v>26</v>
      </c>
      <c r="JM736">
        <v>193077.9</v>
      </c>
      <c r="JN736">
        <v>193078</v>
      </c>
      <c r="JO736">
        <v>1.73462</v>
      </c>
      <c r="JP736">
        <v>2.26807</v>
      </c>
      <c r="JQ736">
        <v>1.39648</v>
      </c>
      <c r="JR736">
        <v>2.35352</v>
      </c>
      <c r="JS736">
        <v>1.49536</v>
      </c>
      <c r="JT736">
        <v>2.59888</v>
      </c>
      <c r="JU736">
        <v>36.4814</v>
      </c>
      <c r="JV736">
        <v>24.0612</v>
      </c>
      <c r="JW736">
        <v>18</v>
      </c>
      <c r="JX736">
        <v>489.883</v>
      </c>
      <c r="JY736">
        <v>457.145</v>
      </c>
      <c r="JZ736">
        <v>28.3592</v>
      </c>
      <c r="KA736">
        <v>28.3272</v>
      </c>
      <c r="KB736">
        <v>30</v>
      </c>
      <c r="KC736">
        <v>28.2219</v>
      </c>
      <c r="KD736">
        <v>28.1565</v>
      </c>
      <c r="KE736">
        <v>34.8339</v>
      </c>
      <c r="KF736">
        <v>25.0013</v>
      </c>
      <c r="KG736">
        <v>93.95310000000001</v>
      </c>
      <c r="KH736">
        <v>28.3591</v>
      </c>
      <c r="KI736">
        <v>808.327</v>
      </c>
      <c r="KJ736">
        <v>22.4</v>
      </c>
      <c r="KK736">
        <v>100.998</v>
      </c>
      <c r="KL736">
        <v>100.566</v>
      </c>
    </row>
    <row r="737" spans="1:298">
      <c r="A737">
        <v>721</v>
      </c>
      <c r="B737">
        <v>1758832107</v>
      </c>
      <c r="C737">
        <v>19071.90000009537</v>
      </c>
      <c r="D737" t="s">
        <v>1893</v>
      </c>
      <c r="E737" t="s">
        <v>1894</v>
      </c>
      <c r="F737">
        <v>5</v>
      </c>
      <c r="G737" t="s">
        <v>1798</v>
      </c>
      <c r="H737" t="s">
        <v>437</v>
      </c>
      <c r="I737" t="s">
        <v>438</v>
      </c>
      <c r="J737">
        <v>1758832099.232143</v>
      </c>
      <c r="K737">
        <f>(L737)/1000</f>
        <v>0</v>
      </c>
      <c r="L737">
        <f>IF(DQ737, AO737, AI737)</f>
        <v>0</v>
      </c>
      <c r="M737">
        <f>IF(DQ737, AJ737, AH737)</f>
        <v>0</v>
      </c>
      <c r="N737">
        <f>DS737 - IF(AV737&gt;1, M737*DM737*100.0/(AX737), 0)</f>
        <v>0</v>
      </c>
      <c r="O737">
        <f>((U737-K737/2)*N737-M737)/(U737+K737/2)</f>
        <v>0</v>
      </c>
      <c r="P737">
        <f>O737*(DZ737+EA737)/1000.0</f>
        <v>0</v>
      </c>
      <c r="Q737">
        <f>(DS737 - IF(AV737&gt;1, M737*DM737*100.0/(AX737), 0))*(DZ737+EA737)/1000.0</f>
        <v>0</v>
      </c>
      <c r="R737">
        <f>2.0/((1/T737-1/S737)+SIGN(T737)*SQRT((1/T737-1/S737)*(1/T737-1/S737) + 4*DN737/((DN737+1)*(DN737+1))*(2*1/T737*1/S737-1/S737*1/S737)))</f>
        <v>0</v>
      </c>
      <c r="S737">
        <f>IF(LEFT(DO737,1)&lt;&gt;"0",IF(LEFT(DO737,1)="1",3.0,DP737),$D$5+$E$5*(EG737*DZ737/($K$5*1000))+$F$5*(EG737*DZ737/($K$5*1000))*MAX(MIN(DM737,$J$5),$I$5)*MAX(MIN(DM737,$J$5),$I$5)+$G$5*MAX(MIN(DM737,$J$5),$I$5)*(EG737*DZ737/($K$5*1000))+$H$5*(EG737*DZ737/($K$5*1000))*(EG737*DZ737/($K$5*1000)))</f>
        <v>0</v>
      </c>
      <c r="T737">
        <f>K737*(1000-(1000*0.61365*exp(17.502*X737/(240.97+X737))/(DZ737+EA737)+DU737)/2)/(1000*0.61365*exp(17.502*X737/(240.97+X737))/(DZ737+EA737)-DU737)</f>
        <v>0</v>
      </c>
      <c r="U737">
        <f>1/((DN737+1)/(R737/1.6)+1/(S737/1.37)) + DN737/((DN737+1)/(R737/1.6) + DN737/(S737/1.37))</f>
        <v>0</v>
      </c>
      <c r="V737">
        <f>(DI737*DL737)</f>
        <v>0</v>
      </c>
      <c r="W737">
        <f>(EB737+(V737+2*0.95*5.67E-8*(((EB737+$B$7)+273)^4-(EB737+273)^4)-44100*K737)/(1.84*29.3*S737+8*0.95*5.67E-8*(EB737+273)^3))</f>
        <v>0</v>
      </c>
      <c r="X737">
        <f>($C$7*EC737+$D$7*ED737+$E$7*W737)</f>
        <v>0</v>
      </c>
      <c r="Y737">
        <f>0.61365*exp(17.502*X737/(240.97+X737))</f>
        <v>0</v>
      </c>
      <c r="Z737">
        <f>(AA737/AB737*100)</f>
        <v>0</v>
      </c>
      <c r="AA737">
        <f>DU737*(DZ737+EA737)/1000</f>
        <v>0</v>
      </c>
      <c r="AB737">
        <f>0.61365*exp(17.502*EB737/(240.97+EB737))</f>
        <v>0</v>
      </c>
      <c r="AC737">
        <f>(Y737-DU737*(DZ737+EA737)/1000)</f>
        <v>0</v>
      </c>
      <c r="AD737">
        <f>(-K737*44100)</f>
        <v>0</v>
      </c>
      <c r="AE737">
        <f>2*29.3*S737*0.92*(EB737-X737)</f>
        <v>0</v>
      </c>
      <c r="AF737">
        <f>2*0.95*5.67E-8*(((EB737+$B$7)+273)^4-(X737+273)^4)</f>
        <v>0</v>
      </c>
      <c r="AG737">
        <f>V737+AF737+AD737+AE737</f>
        <v>0</v>
      </c>
      <c r="AH737">
        <f>DY737*AV737*(DT737-DS737*(1000-AV737*DV737)/(1000-AV737*DU737))/(100*DM737)</f>
        <v>0</v>
      </c>
      <c r="AI737">
        <f>1000*DY737*AV737*(DU737-DV737)/(100*DM737*(1000-AV737*DU737))</f>
        <v>0</v>
      </c>
      <c r="AJ737">
        <f>(AK737 - AL737 - DZ737*1E3/(8.314*(EB737+273.15)) * AN737/DY737 * AM737) * DY737/(100*DM737) * (1000 - DV737)/1000</f>
        <v>0</v>
      </c>
      <c r="AK737">
        <v>810.616333093687</v>
      </c>
      <c r="AL737">
        <v>788.4324424242423</v>
      </c>
      <c r="AM737">
        <v>3.369249084368144</v>
      </c>
      <c r="AN737">
        <v>65.06539825400574</v>
      </c>
      <c r="AO737">
        <f>(AQ737 - AP737 + DZ737*1E3/(8.314*(EB737+273.15)) * AS737/DY737 * AR737) * DY737/(100*DM737) * 1000/(1000 - AQ737)</f>
        <v>0</v>
      </c>
      <c r="AP737">
        <v>22.34104491088557</v>
      </c>
      <c r="AQ737">
        <v>23.01760545454545</v>
      </c>
      <c r="AR737">
        <v>2.9483752125211E-06</v>
      </c>
      <c r="AS737">
        <v>107.8792153216024</v>
      </c>
      <c r="AT737">
        <v>0</v>
      </c>
      <c r="AU737">
        <v>0</v>
      </c>
      <c r="AV737">
        <f>IF(AT737*$H$13&gt;=AX737,1.0,(AX737/(AX737-AT737*$H$13)))</f>
        <v>0</v>
      </c>
      <c r="AW737">
        <f>(AV737-1)*100</f>
        <v>0</v>
      </c>
      <c r="AX737">
        <f>MAX(0,($B$13+$C$13*EG737)/(1+$D$13*EG737)*DZ737/(EB737+273)*$E$13)</f>
        <v>0</v>
      </c>
      <c r="AY737" t="s">
        <v>439</v>
      </c>
      <c r="AZ737" t="s">
        <v>439</v>
      </c>
      <c r="BA737">
        <v>0</v>
      </c>
      <c r="BB737">
        <v>0</v>
      </c>
      <c r="BC737">
        <f>1-BA737/BB737</f>
        <v>0</v>
      </c>
      <c r="BD737">
        <v>0</v>
      </c>
      <c r="BE737" t="s">
        <v>439</v>
      </c>
      <c r="BF737" t="s">
        <v>439</v>
      </c>
      <c r="BG737">
        <v>0</v>
      </c>
      <c r="BH737">
        <v>0</v>
      </c>
      <c r="BI737">
        <f>1-BG737/BH737</f>
        <v>0</v>
      </c>
      <c r="BJ737">
        <v>0.5</v>
      </c>
      <c r="BK737">
        <f>DJ737</f>
        <v>0</v>
      </c>
      <c r="BL737">
        <f>M737</f>
        <v>0</v>
      </c>
      <c r="BM737">
        <f>BI737*BJ737*BK737</f>
        <v>0</v>
      </c>
      <c r="BN737">
        <f>(BL737-BD737)/BK737</f>
        <v>0</v>
      </c>
      <c r="BO737">
        <f>(BB737-BH737)/BH737</f>
        <v>0</v>
      </c>
      <c r="BP737">
        <f>BA737/(BC737+BA737/BH737)</f>
        <v>0</v>
      </c>
      <c r="BQ737" t="s">
        <v>439</v>
      </c>
      <c r="BR737">
        <v>0</v>
      </c>
      <c r="BS737">
        <f>IF(BR737&lt;&gt;0, BR737, BP737)</f>
        <v>0</v>
      </c>
      <c r="BT737">
        <f>1-BS737/BH737</f>
        <v>0</v>
      </c>
      <c r="BU737">
        <f>(BH737-BG737)/(BH737-BS737)</f>
        <v>0</v>
      </c>
      <c r="BV737">
        <f>(BB737-BH737)/(BB737-BS737)</f>
        <v>0</v>
      </c>
      <c r="BW737">
        <f>(BH737-BG737)/(BH737-BA737)</f>
        <v>0</v>
      </c>
      <c r="BX737">
        <f>(BB737-BH737)/(BB737-BA737)</f>
        <v>0</v>
      </c>
      <c r="BY737">
        <f>(BU737*BS737/BG737)</f>
        <v>0</v>
      </c>
      <c r="BZ737">
        <f>(1-BY737)</f>
        <v>0</v>
      </c>
      <c r="DI737">
        <f>$B$11*EH737+$C$11*EI737+$F$11*ET737*(1-EW737)</f>
        <v>0</v>
      </c>
      <c r="DJ737">
        <f>DI737*DK737</f>
        <v>0</v>
      </c>
      <c r="DK737">
        <f>($B$11*$D$9+$C$11*$D$9+$F$11*((FG737+EY737)/MAX(FG737+EY737+FH737, 0.1)*$I$9+FH737/MAX(FG737+EY737+FH737, 0.1)*$J$9))/($B$11+$C$11+$F$11)</f>
        <v>0</v>
      </c>
      <c r="DL737">
        <f>($B$11*$K$9+$C$11*$K$9+$F$11*((FG737+EY737)/MAX(FG737+EY737+FH737, 0.1)*$P$9+FH737/MAX(FG737+EY737+FH737, 0.1)*$Q$9))/($B$11+$C$11+$F$11)</f>
        <v>0</v>
      </c>
      <c r="DM737">
        <v>1.65</v>
      </c>
      <c r="DN737">
        <v>0.5</v>
      </c>
      <c r="DO737" t="s">
        <v>440</v>
      </c>
      <c r="DP737">
        <v>2</v>
      </c>
      <c r="DQ737" t="b">
        <v>1</v>
      </c>
      <c r="DR737">
        <v>1758832099.232143</v>
      </c>
      <c r="DS737">
        <v>746.2093571428571</v>
      </c>
      <c r="DT737">
        <v>777.3403214285715</v>
      </c>
      <c r="DU737">
        <v>23.02073214285713</v>
      </c>
      <c r="DV737">
        <v>22.32132142857143</v>
      </c>
      <c r="DW737">
        <v>746.8322857142857</v>
      </c>
      <c r="DX737">
        <v>22.90101071428571</v>
      </c>
      <c r="DY737">
        <v>500.0198571428572</v>
      </c>
      <c r="DZ737">
        <v>90.87145000000001</v>
      </c>
      <c r="EA737">
        <v>0.02873305357142857</v>
      </c>
      <c r="EB737">
        <v>29.78333571428572</v>
      </c>
      <c r="EC737">
        <v>30.00815</v>
      </c>
      <c r="ED737">
        <v>999.9000000000002</v>
      </c>
      <c r="EE737">
        <v>0</v>
      </c>
      <c r="EF737">
        <v>0</v>
      </c>
      <c r="EG737">
        <v>9996.986071428571</v>
      </c>
      <c r="EH737">
        <v>0</v>
      </c>
      <c r="EI737">
        <v>11.6385</v>
      </c>
      <c r="EJ737">
        <v>-31.13092142857143</v>
      </c>
      <c r="EK737">
        <v>763.7922499999999</v>
      </c>
      <c r="EL737">
        <v>795.0878571428573</v>
      </c>
      <c r="EM737">
        <v>0.6994172499999999</v>
      </c>
      <c r="EN737">
        <v>777.3403214285715</v>
      </c>
      <c r="EO737">
        <v>22.32132142857143</v>
      </c>
      <c r="EP737">
        <v>2.091927857142857</v>
      </c>
      <c r="EQ737">
        <v>2.02837</v>
      </c>
      <c r="ER737">
        <v>18.15784285714286</v>
      </c>
      <c r="ES737">
        <v>17.66755</v>
      </c>
      <c r="ET737">
        <v>2000.015</v>
      </c>
      <c r="EU737">
        <v>0.9800053928571426</v>
      </c>
      <c r="EV737">
        <v>0.01999418928571429</v>
      </c>
      <c r="EW737">
        <v>0</v>
      </c>
      <c r="EX737">
        <v>178.1518214285715</v>
      </c>
      <c r="EY737">
        <v>5.00097</v>
      </c>
      <c r="EZ737">
        <v>3669.361785714286</v>
      </c>
      <c r="FA737">
        <v>16707.72142857143</v>
      </c>
      <c r="FB737">
        <v>40.25</v>
      </c>
      <c r="FC737">
        <v>40.56874999999999</v>
      </c>
      <c r="FD737">
        <v>40.18699999999999</v>
      </c>
      <c r="FE737">
        <v>40.20049999999999</v>
      </c>
      <c r="FF737">
        <v>40.85925000000001</v>
      </c>
      <c r="FG737">
        <v>1955.125</v>
      </c>
      <c r="FH737">
        <v>39.89000000000001</v>
      </c>
      <c r="FI737">
        <v>0</v>
      </c>
      <c r="FJ737">
        <v>1758832108.2</v>
      </c>
      <c r="FK737">
        <v>0</v>
      </c>
      <c r="FL737">
        <v>178.1808461538462</v>
      </c>
      <c r="FM737">
        <v>2.531008546937274</v>
      </c>
      <c r="FN737">
        <v>52.01675216601858</v>
      </c>
      <c r="FO737">
        <v>3669.348846153846</v>
      </c>
      <c r="FP737">
        <v>15</v>
      </c>
      <c r="FQ737">
        <v>0</v>
      </c>
      <c r="FR737" t="s">
        <v>441</v>
      </c>
      <c r="FS737">
        <v>1747247426.5</v>
      </c>
      <c r="FT737">
        <v>1747247420.5</v>
      </c>
      <c r="FU737">
        <v>0</v>
      </c>
      <c r="FV737">
        <v>1.027</v>
      </c>
      <c r="FW737">
        <v>0.031</v>
      </c>
      <c r="FX737">
        <v>0.02</v>
      </c>
      <c r="FY737">
        <v>0.05</v>
      </c>
      <c r="FZ737">
        <v>420</v>
      </c>
      <c r="GA737">
        <v>16</v>
      </c>
      <c r="GB737">
        <v>0.01</v>
      </c>
      <c r="GC737">
        <v>0.1</v>
      </c>
      <c r="GD737">
        <v>-31.12097</v>
      </c>
      <c r="GE737">
        <v>0.3773178236397783</v>
      </c>
      <c r="GF737">
        <v>0.2507996562996051</v>
      </c>
      <c r="GG737">
        <v>0</v>
      </c>
      <c r="GH737">
        <v>178.054</v>
      </c>
      <c r="GI737">
        <v>2.919541635182238</v>
      </c>
      <c r="GJ737">
        <v>0.3588481573033361</v>
      </c>
      <c r="GK737">
        <v>-1</v>
      </c>
      <c r="GL737">
        <v>0.70449395</v>
      </c>
      <c r="GM737">
        <v>-0.1601380187617272</v>
      </c>
      <c r="GN737">
        <v>0.01978385174068741</v>
      </c>
      <c r="GO737">
        <v>0</v>
      </c>
      <c r="GP737">
        <v>0</v>
      </c>
      <c r="GQ737">
        <v>2</v>
      </c>
      <c r="GR737" t="s">
        <v>450</v>
      </c>
      <c r="GS737">
        <v>3.13615</v>
      </c>
      <c r="GT737">
        <v>2.68886</v>
      </c>
      <c r="GU737">
        <v>0.145848</v>
      </c>
      <c r="GV737">
        <v>0.148344</v>
      </c>
      <c r="GW737">
        <v>0.10383</v>
      </c>
      <c r="GX737">
        <v>0.100548</v>
      </c>
      <c r="GY737">
        <v>27156.2</v>
      </c>
      <c r="GZ737">
        <v>27128.8</v>
      </c>
      <c r="HA737">
        <v>29553.2</v>
      </c>
      <c r="HB737">
        <v>29436.2</v>
      </c>
      <c r="HC737">
        <v>34988</v>
      </c>
      <c r="HD737">
        <v>35069.8</v>
      </c>
      <c r="HE737">
        <v>41582.8</v>
      </c>
      <c r="HF737">
        <v>41822.8</v>
      </c>
      <c r="HG737">
        <v>1.92843</v>
      </c>
      <c r="HH737">
        <v>1.8923</v>
      </c>
      <c r="HI737">
        <v>0.09901450000000001</v>
      </c>
      <c r="HJ737">
        <v>0</v>
      </c>
      <c r="HK737">
        <v>28.3899</v>
      </c>
      <c r="HL737">
        <v>999.9</v>
      </c>
      <c r="HM737">
        <v>54.5</v>
      </c>
      <c r="HN737">
        <v>31</v>
      </c>
      <c r="HO737">
        <v>27.0562</v>
      </c>
      <c r="HP737">
        <v>61.8962</v>
      </c>
      <c r="HQ737">
        <v>25.4808</v>
      </c>
      <c r="HR737">
        <v>1</v>
      </c>
      <c r="HS737">
        <v>0.0561865</v>
      </c>
      <c r="HT737">
        <v>-0.556081</v>
      </c>
      <c r="HU737">
        <v>20.3404</v>
      </c>
      <c r="HV737">
        <v>5.21669</v>
      </c>
      <c r="HW737">
        <v>12.0125</v>
      </c>
      <c r="HX737">
        <v>4.9887</v>
      </c>
      <c r="HY737">
        <v>3.28795</v>
      </c>
      <c r="HZ737">
        <v>9999</v>
      </c>
      <c r="IA737">
        <v>9999</v>
      </c>
      <c r="IB737">
        <v>9999</v>
      </c>
      <c r="IC737">
        <v>8.699999999999999</v>
      </c>
      <c r="ID737">
        <v>1.86758</v>
      </c>
      <c r="IE737">
        <v>1.86674</v>
      </c>
      <c r="IF737">
        <v>1.86604</v>
      </c>
      <c r="IG737">
        <v>1.866</v>
      </c>
      <c r="IH737">
        <v>1.86784</v>
      </c>
      <c r="II737">
        <v>1.87027</v>
      </c>
      <c r="IJ737">
        <v>1.86893</v>
      </c>
      <c r="IK737">
        <v>1.87042</v>
      </c>
      <c r="IL737">
        <v>0</v>
      </c>
      <c r="IM737">
        <v>0</v>
      </c>
      <c r="IN737">
        <v>0</v>
      </c>
      <c r="IO737">
        <v>0</v>
      </c>
      <c r="IP737" t="s">
        <v>443</v>
      </c>
      <c r="IQ737" t="s">
        <v>444</v>
      </c>
      <c r="IR737" t="s">
        <v>445</v>
      </c>
      <c r="IS737" t="s">
        <v>445</v>
      </c>
      <c r="IT737" t="s">
        <v>445</v>
      </c>
      <c r="IU737" t="s">
        <v>445</v>
      </c>
      <c r="IV737">
        <v>0</v>
      </c>
      <c r="IW737">
        <v>100</v>
      </c>
      <c r="IX737">
        <v>100</v>
      </c>
      <c r="IY737">
        <v>-0.647</v>
      </c>
      <c r="IZ737">
        <v>0.1197</v>
      </c>
      <c r="JA737">
        <v>-0.08430758455233166</v>
      </c>
      <c r="JB737">
        <v>-0.0005046786976645747</v>
      </c>
      <c r="JC737">
        <v>-2.788243218172637E-07</v>
      </c>
      <c r="JD737">
        <v>-1.458253586176284E-11</v>
      </c>
      <c r="JE737">
        <v>-0.06436460862781151</v>
      </c>
      <c r="JF737">
        <v>-0.004978686969522418</v>
      </c>
      <c r="JG737">
        <v>0.0008967905392753483</v>
      </c>
      <c r="JH737">
        <v>-1.433903952826167E-05</v>
      </c>
      <c r="JI737">
        <v>4</v>
      </c>
      <c r="JJ737">
        <v>2332</v>
      </c>
      <c r="JK737">
        <v>1</v>
      </c>
      <c r="JL737">
        <v>26</v>
      </c>
      <c r="JM737">
        <v>193078</v>
      </c>
      <c r="JN737">
        <v>193078.1</v>
      </c>
      <c r="JO737">
        <v>1.76758</v>
      </c>
      <c r="JP737">
        <v>2.26685</v>
      </c>
      <c r="JQ737">
        <v>1.39648</v>
      </c>
      <c r="JR737">
        <v>2.35352</v>
      </c>
      <c r="JS737">
        <v>1.49536</v>
      </c>
      <c r="JT737">
        <v>2.60254</v>
      </c>
      <c r="JU737">
        <v>36.4814</v>
      </c>
      <c r="JV737">
        <v>24.0525</v>
      </c>
      <c r="JW737">
        <v>18</v>
      </c>
      <c r="JX737">
        <v>490.052</v>
      </c>
      <c r="JY737">
        <v>457.349</v>
      </c>
      <c r="JZ737">
        <v>28.3471</v>
      </c>
      <c r="KA737">
        <v>28.3251</v>
      </c>
      <c r="KB737">
        <v>30</v>
      </c>
      <c r="KC737">
        <v>28.2195</v>
      </c>
      <c r="KD737">
        <v>28.1543</v>
      </c>
      <c r="KE737">
        <v>35.4234</v>
      </c>
      <c r="KF737">
        <v>25.0013</v>
      </c>
      <c r="KG737">
        <v>93.95310000000001</v>
      </c>
      <c r="KH737">
        <v>28.3445</v>
      </c>
      <c r="KI737">
        <v>821.701</v>
      </c>
      <c r="KJ737">
        <v>22.3944</v>
      </c>
      <c r="KK737">
        <v>100.998</v>
      </c>
      <c r="KL737">
        <v>100.567</v>
      </c>
    </row>
    <row r="738" spans="1:298">
      <c r="A738">
        <v>722</v>
      </c>
      <c r="B738">
        <v>1758832111.5</v>
      </c>
      <c r="C738">
        <v>19076.40000009537</v>
      </c>
      <c r="D738" t="s">
        <v>1895</v>
      </c>
      <c r="E738" t="s">
        <v>1896</v>
      </c>
      <c r="F738">
        <v>5</v>
      </c>
      <c r="G738" t="s">
        <v>1798</v>
      </c>
      <c r="H738" t="s">
        <v>437</v>
      </c>
      <c r="I738" t="s">
        <v>438</v>
      </c>
      <c r="J738">
        <v>1758832103.678571</v>
      </c>
      <c r="K738">
        <f>(L738)/1000</f>
        <v>0</v>
      </c>
      <c r="L738">
        <f>IF(DQ738, AO738, AI738)</f>
        <v>0</v>
      </c>
      <c r="M738">
        <f>IF(DQ738, AJ738, AH738)</f>
        <v>0</v>
      </c>
      <c r="N738">
        <f>DS738 - IF(AV738&gt;1, M738*DM738*100.0/(AX738), 0)</f>
        <v>0</v>
      </c>
      <c r="O738">
        <f>((U738-K738/2)*N738-M738)/(U738+K738/2)</f>
        <v>0</v>
      </c>
      <c r="P738">
        <f>O738*(DZ738+EA738)/1000.0</f>
        <v>0</v>
      </c>
      <c r="Q738">
        <f>(DS738 - IF(AV738&gt;1, M738*DM738*100.0/(AX738), 0))*(DZ738+EA738)/1000.0</f>
        <v>0</v>
      </c>
      <c r="R738">
        <f>2.0/((1/T738-1/S738)+SIGN(T738)*SQRT((1/T738-1/S738)*(1/T738-1/S738) + 4*DN738/((DN738+1)*(DN738+1))*(2*1/T738*1/S738-1/S738*1/S738)))</f>
        <v>0</v>
      </c>
      <c r="S738">
        <f>IF(LEFT(DO738,1)&lt;&gt;"0",IF(LEFT(DO738,1)="1",3.0,DP738),$D$5+$E$5*(EG738*DZ738/($K$5*1000))+$F$5*(EG738*DZ738/($K$5*1000))*MAX(MIN(DM738,$J$5),$I$5)*MAX(MIN(DM738,$J$5),$I$5)+$G$5*MAX(MIN(DM738,$J$5),$I$5)*(EG738*DZ738/($K$5*1000))+$H$5*(EG738*DZ738/($K$5*1000))*(EG738*DZ738/($K$5*1000)))</f>
        <v>0</v>
      </c>
      <c r="T738">
        <f>K738*(1000-(1000*0.61365*exp(17.502*X738/(240.97+X738))/(DZ738+EA738)+DU738)/2)/(1000*0.61365*exp(17.502*X738/(240.97+X738))/(DZ738+EA738)-DU738)</f>
        <v>0</v>
      </c>
      <c r="U738">
        <f>1/((DN738+1)/(R738/1.6)+1/(S738/1.37)) + DN738/((DN738+1)/(R738/1.6) + DN738/(S738/1.37))</f>
        <v>0</v>
      </c>
      <c r="V738">
        <f>(DI738*DL738)</f>
        <v>0</v>
      </c>
      <c r="W738">
        <f>(EB738+(V738+2*0.95*5.67E-8*(((EB738+$B$7)+273)^4-(EB738+273)^4)-44100*K738)/(1.84*29.3*S738+8*0.95*5.67E-8*(EB738+273)^3))</f>
        <v>0</v>
      </c>
      <c r="X738">
        <f>($C$7*EC738+$D$7*ED738+$E$7*W738)</f>
        <v>0</v>
      </c>
      <c r="Y738">
        <f>0.61365*exp(17.502*X738/(240.97+X738))</f>
        <v>0</v>
      </c>
      <c r="Z738">
        <f>(AA738/AB738*100)</f>
        <v>0</v>
      </c>
      <c r="AA738">
        <f>DU738*(DZ738+EA738)/1000</f>
        <v>0</v>
      </c>
      <c r="AB738">
        <f>0.61365*exp(17.502*EB738/(240.97+EB738))</f>
        <v>0</v>
      </c>
      <c r="AC738">
        <f>(Y738-DU738*(DZ738+EA738)/1000)</f>
        <v>0</v>
      </c>
      <c r="AD738">
        <f>(-K738*44100)</f>
        <v>0</v>
      </c>
      <c r="AE738">
        <f>2*29.3*S738*0.92*(EB738-X738)</f>
        <v>0</v>
      </c>
      <c r="AF738">
        <f>2*0.95*5.67E-8*(((EB738+$B$7)+273)^4-(X738+273)^4)</f>
        <v>0</v>
      </c>
      <c r="AG738">
        <f>V738+AF738+AD738+AE738</f>
        <v>0</v>
      </c>
      <c r="AH738">
        <f>DY738*AV738*(DT738-DS738*(1000-AV738*DV738)/(1000-AV738*DU738))/(100*DM738)</f>
        <v>0</v>
      </c>
      <c r="AI738">
        <f>1000*DY738*AV738*(DU738-DV738)/(100*DM738*(1000-AV738*DU738))</f>
        <v>0</v>
      </c>
      <c r="AJ738">
        <f>(AK738 - AL738 - DZ738*1E3/(8.314*(EB738+273.15)) * AN738/DY738 * AM738) * DY738/(100*DM738) * (1000 - DV738)/1000</f>
        <v>0</v>
      </c>
      <c r="AK738">
        <v>827.2048682202867</v>
      </c>
      <c r="AL738">
        <v>804.1770666666662</v>
      </c>
      <c r="AM738">
        <v>3.499888900012867</v>
      </c>
      <c r="AN738">
        <v>65.06539825400574</v>
      </c>
      <c r="AO738">
        <f>(AQ738 - AP738 + DZ738*1E3/(8.314*(EB738+273.15)) * AS738/DY738 * AR738) * DY738/(100*DM738) * 1000/(1000 - AQ738)</f>
        <v>0</v>
      </c>
      <c r="AP738">
        <v>22.41596624806542</v>
      </c>
      <c r="AQ738">
        <v>23.05061939393939</v>
      </c>
      <c r="AR738">
        <v>0.007625140873104564</v>
      </c>
      <c r="AS738">
        <v>107.8792153216024</v>
      </c>
      <c r="AT738">
        <v>0</v>
      </c>
      <c r="AU738">
        <v>0</v>
      </c>
      <c r="AV738">
        <f>IF(AT738*$H$13&gt;=AX738,1.0,(AX738/(AX738-AT738*$H$13)))</f>
        <v>0</v>
      </c>
      <c r="AW738">
        <f>(AV738-1)*100</f>
        <v>0</v>
      </c>
      <c r="AX738">
        <f>MAX(0,($B$13+$C$13*EG738)/(1+$D$13*EG738)*DZ738/(EB738+273)*$E$13)</f>
        <v>0</v>
      </c>
      <c r="AY738" t="s">
        <v>439</v>
      </c>
      <c r="AZ738" t="s">
        <v>439</v>
      </c>
      <c r="BA738">
        <v>0</v>
      </c>
      <c r="BB738">
        <v>0</v>
      </c>
      <c r="BC738">
        <f>1-BA738/BB738</f>
        <v>0</v>
      </c>
      <c r="BD738">
        <v>0</v>
      </c>
      <c r="BE738" t="s">
        <v>439</v>
      </c>
      <c r="BF738" t="s">
        <v>439</v>
      </c>
      <c r="BG738">
        <v>0</v>
      </c>
      <c r="BH738">
        <v>0</v>
      </c>
      <c r="BI738">
        <f>1-BG738/BH738</f>
        <v>0</v>
      </c>
      <c r="BJ738">
        <v>0.5</v>
      </c>
      <c r="BK738">
        <f>DJ738</f>
        <v>0</v>
      </c>
      <c r="BL738">
        <f>M738</f>
        <v>0</v>
      </c>
      <c r="BM738">
        <f>BI738*BJ738*BK738</f>
        <v>0</v>
      </c>
      <c r="BN738">
        <f>(BL738-BD738)/BK738</f>
        <v>0</v>
      </c>
      <c r="BO738">
        <f>(BB738-BH738)/BH738</f>
        <v>0</v>
      </c>
      <c r="BP738">
        <f>BA738/(BC738+BA738/BH738)</f>
        <v>0</v>
      </c>
      <c r="BQ738" t="s">
        <v>439</v>
      </c>
      <c r="BR738">
        <v>0</v>
      </c>
      <c r="BS738">
        <f>IF(BR738&lt;&gt;0, BR738, BP738)</f>
        <v>0</v>
      </c>
      <c r="BT738">
        <f>1-BS738/BH738</f>
        <v>0</v>
      </c>
      <c r="BU738">
        <f>(BH738-BG738)/(BH738-BS738)</f>
        <v>0</v>
      </c>
      <c r="BV738">
        <f>(BB738-BH738)/(BB738-BS738)</f>
        <v>0</v>
      </c>
      <c r="BW738">
        <f>(BH738-BG738)/(BH738-BA738)</f>
        <v>0</v>
      </c>
      <c r="BX738">
        <f>(BB738-BH738)/(BB738-BA738)</f>
        <v>0</v>
      </c>
      <c r="BY738">
        <f>(BU738*BS738/BG738)</f>
        <v>0</v>
      </c>
      <c r="BZ738">
        <f>(1-BY738)</f>
        <v>0</v>
      </c>
      <c r="DI738">
        <f>$B$11*EH738+$C$11*EI738+$F$11*ET738*(1-EW738)</f>
        <v>0</v>
      </c>
      <c r="DJ738">
        <f>DI738*DK738</f>
        <v>0</v>
      </c>
      <c r="DK738">
        <f>($B$11*$D$9+$C$11*$D$9+$F$11*((FG738+EY738)/MAX(FG738+EY738+FH738, 0.1)*$I$9+FH738/MAX(FG738+EY738+FH738, 0.1)*$J$9))/($B$11+$C$11+$F$11)</f>
        <v>0</v>
      </c>
      <c r="DL738">
        <f>($B$11*$K$9+$C$11*$K$9+$F$11*((FG738+EY738)/MAX(FG738+EY738+FH738, 0.1)*$P$9+FH738/MAX(FG738+EY738+FH738, 0.1)*$Q$9))/($B$11+$C$11+$F$11)</f>
        <v>0</v>
      </c>
      <c r="DM738">
        <v>1.65</v>
      </c>
      <c r="DN738">
        <v>0.5</v>
      </c>
      <c r="DO738" t="s">
        <v>440</v>
      </c>
      <c r="DP738">
        <v>2</v>
      </c>
      <c r="DQ738" t="b">
        <v>1</v>
      </c>
      <c r="DR738">
        <v>1758832103.678571</v>
      </c>
      <c r="DS738">
        <v>761.0455714285714</v>
      </c>
      <c r="DT738">
        <v>792.3146785714288</v>
      </c>
      <c r="DU738">
        <v>23.02366428571429</v>
      </c>
      <c r="DV738">
        <v>22.35015</v>
      </c>
      <c r="DW738">
        <v>761.6826428571429</v>
      </c>
      <c r="DX738">
        <v>22.90390357142858</v>
      </c>
      <c r="DY738">
        <v>500.0246785714286</v>
      </c>
      <c r="DZ738">
        <v>90.8714642857143</v>
      </c>
      <c r="EA738">
        <v>0.02874817857142857</v>
      </c>
      <c r="EB738">
        <v>29.778</v>
      </c>
      <c r="EC738">
        <v>30.00823928571428</v>
      </c>
      <c r="ED738">
        <v>999.9000000000002</v>
      </c>
      <c r="EE738">
        <v>0</v>
      </c>
      <c r="EF738">
        <v>0</v>
      </c>
      <c r="EG738">
        <v>9994.285357142857</v>
      </c>
      <c r="EH738">
        <v>0</v>
      </c>
      <c r="EI738">
        <v>11.6385</v>
      </c>
      <c r="EJ738">
        <v>-31.26910714285714</v>
      </c>
      <c r="EK738">
        <v>778.9805</v>
      </c>
      <c r="EL738">
        <v>810.4284642857141</v>
      </c>
      <c r="EM738">
        <v>0.6735191785714285</v>
      </c>
      <c r="EN738">
        <v>792.3146785714288</v>
      </c>
      <c r="EO738">
        <v>22.35015</v>
      </c>
      <c r="EP738">
        <v>2.092193928571429</v>
      </c>
      <c r="EQ738">
        <v>2.030990714285714</v>
      </c>
      <c r="ER738">
        <v>18.15987142857143</v>
      </c>
      <c r="ES738">
        <v>17.688</v>
      </c>
      <c r="ET738">
        <v>2000.001071428571</v>
      </c>
      <c r="EU738">
        <v>0.9800051785714283</v>
      </c>
      <c r="EV738">
        <v>0.01999439642857143</v>
      </c>
      <c r="EW738">
        <v>0</v>
      </c>
      <c r="EX738">
        <v>178.3131785714286</v>
      </c>
      <c r="EY738">
        <v>5.00097</v>
      </c>
      <c r="EZ738">
        <v>3673.133571428572</v>
      </c>
      <c r="FA738">
        <v>16707.60714285714</v>
      </c>
      <c r="FB738">
        <v>40.25</v>
      </c>
      <c r="FC738">
        <v>40.5665</v>
      </c>
      <c r="FD738">
        <v>40.18699999999999</v>
      </c>
      <c r="FE738">
        <v>40.1915</v>
      </c>
      <c r="FF738">
        <v>40.85474999999999</v>
      </c>
      <c r="FG738">
        <v>1955.111071428571</v>
      </c>
      <c r="FH738">
        <v>39.89000000000001</v>
      </c>
      <c r="FI738">
        <v>0</v>
      </c>
      <c r="FJ738">
        <v>1758832113</v>
      </c>
      <c r="FK738">
        <v>0</v>
      </c>
      <c r="FL738">
        <v>178.3499615384615</v>
      </c>
      <c r="FM738">
        <v>2.164205122200605</v>
      </c>
      <c r="FN738">
        <v>50.23965804860541</v>
      </c>
      <c r="FO738">
        <v>3673.42576923077</v>
      </c>
      <c r="FP738">
        <v>15</v>
      </c>
      <c r="FQ738">
        <v>0</v>
      </c>
      <c r="FR738" t="s">
        <v>441</v>
      </c>
      <c r="FS738">
        <v>1747247426.5</v>
      </c>
      <c r="FT738">
        <v>1747247420.5</v>
      </c>
      <c r="FU738">
        <v>0</v>
      </c>
      <c r="FV738">
        <v>1.027</v>
      </c>
      <c r="FW738">
        <v>0.031</v>
      </c>
      <c r="FX738">
        <v>0.02</v>
      </c>
      <c r="FY738">
        <v>0.05</v>
      </c>
      <c r="FZ738">
        <v>420</v>
      </c>
      <c r="GA738">
        <v>16</v>
      </c>
      <c r="GB738">
        <v>0.01</v>
      </c>
      <c r="GC738">
        <v>0.1</v>
      </c>
      <c r="GD738">
        <v>-31.24137073170731</v>
      </c>
      <c r="GE738">
        <v>-1.269564459930259</v>
      </c>
      <c r="GF738">
        <v>0.3583616876053676</v>
      </c>
      <c r="GG738">
        <v>0</v>
      </c>
      <c r="GH738">
        <v>178.1936176470588</v>
      </c>
      <c r="GI738">
        <v>2.336699772637126</v>
      </c>
      <c r="GJ738">
        <v>0.3203605519067414</v>
      </c>
      <c r="GK738">
        <v>-1</v>
      </c>
      <c r="GL738">
        <v>0.6885975609756098</v>
      </c>
      <c r="GM738">
        <v>-0.3101562229965152</v>
      </c>
      <c r="GN738">
        <v>0.03505049171294824</v>
      </c>
      <c r="GO738">
        <v>0</v>
      </c>
      <c r="GP738">
        <v>0</v>
      </c>
      <c r="GQ738">
        <v>2</v>
      </c>
      <c r="GR738" t="s">
        <v>450</v>
      </c>
      <c r="GS738">
        <v>3.13599</v>
      </c>
      <c r="GT738">
        <v>2.6888</v>
      </c>
      <c r="GU738">
        <v>0.147779</v>
      </c>
      <c r="GV738">
        <v>0.150152</v>
      </c>
      <c r="GW738">
        <v>0.103937</v>
      </c>
      <c r="GX738">
        <v>0.100638</v>
      </c>
      <c r="GY738">
        <v>27094.5</v>
      </c>
      <c r="GZ738">
        <v>27071.1</v>
      </c>
      <c r="HA738">
        <v>29552.8</v>
      </c>
      <c r="HB738">
        <v>29436.1</v>
      </c>
      <c r="HC738">
        <v>34983.7</v>
      </c>
      <c r="HD738">
        <v>35066</v>
      </c>
      <c r="HE738">
        <v>41582.8</v>
      </c>
      <c r="HF738">
        <v>41822.4</v>
      </c>
      <c r="HG738">
        <v>1.92805</v>
      </c>
      <c r="HH738">
        <v>1.8925</v>
      </c>
      <c r="HI738">
        <v>0.099346</v>
      </c>
      <c r="HJ738">
        <v>0</v>
      </c>
      <c r="HK738">
        <v>28.392</v>
      </c>
      <c r="HL738">
        <v>999.9</v>
      </c>
      <c r="HM738">
        <v>54.5</v>
      </c>
      <c r="HN738">
        <v>31</v>
      </c>
      <c r="HO738">
        <v>27.0551</v>
      </c>
      <c r="HP738">
        <v>62.0062</v>
      </c>
      <c r="HQ738">
        <v>25.5569</v>
      </c>
      <c r="HR738">
        <v>1</v>
      </c>
      <c r="HS738">
        <v>0.0561433</v>
      </c>
      <c r="HT738">
        <v>-0.570904</v>
      </c>
      <c r="HU738">
        <v>20.3401</v>
      </c>
      <c r="HV738">
        <v>5.21519</v>
      </c>
      <c r="HW738">
        <v>12.0126</v>
      </c>
      <c r="HX738">
        <v>4.9889</v>
      </c>
      <c r="HY738">
        <v>3.28783</v>
      </c>
      <c r="HZ738">
        <v>9999</v>
      </c>
      <c r="IA738">
        <v>9999</v>
      </c>
      <c r="IB738">
        <v>9999</v>
      </c>
      <c r="IC738">
        <v>8.699999999999999</v>
      </c>
      <c r="ID738">
        <v>1.86756</v>
      </c>
      <c r="IE738">
        <v>1.86676</v>
      </c>
      <c r="IF738">
        <v>1.86603</v>
      </c>
      <c r="IG738">
        <v>1.866</v>
      </c>
      <c r="IH738">
        <v>1.86784</v>
      </c>
      <c r="II738">
        <v>1.87028</v>
      </c>
      <c r="IJ738">
        <v>1.86893</v>
      </c>
      <c r="IK738">
        <v>1.87042</v>
      </c>
      <c r="IL738">
        <v>0</v>
      </c>
      <c r="IM738">
        <v>0</v>
      </c>
      <c r="IN738">
        <v>0</v>
      </c>
      <c r="IO738">
        <v>0</v>
      </c>
      <c r="IP738" t="s">
        <v>443</v>
      </c>
      <c r="IQ738" t="s">
        <v>444</v>
      </c>
      <c r="IR738" t="s">
        <v>445</v>
      </c>
      <c r="IS738" t="s">
        <v>445</v>
      </c>
      <c r="IT738" t="s">
        <v>445</v>
      </c>
      <c r="IU738" t="s">
        <v>445</v>
      </c>
      <c r="IV738">
        <v>0</v>
      </c>
      <c r="IW738">
        <v>100</v>
      </c>
      <c r="IX738">
        <v>100</v>
      </c>
      <c r="IY738">
        <v>-0.662</v>
      </c>
      <c r="IZ738">
        <v>0.1202</v>
      </c>
      <c r="JA738">
        <v>-0.08430758455233166</v>
      </c>
      <c r="JB738">
        <v>-0.0005046786976645747</v>
      </c>
      <c r="JC738">
        <v>-2.788243218172637E-07</v>
      </c>
      <c r="JD738">
        <v>-1.458253586176284E-11</v>
      </c>
      <c r="JE738">
        <v>-0.06436460862781151</v>
      </c>
      <c r="JF738">
        <v>-0.004978686969522418</v>
      </c>
      <c r="JG738">
        <v>0.0008967905392753483</v>
      </c>
      <c r="JH738">
        <v>-1.433903952826167E-05</v>
      </c>
      <c r="JI738">
        <v>4</v>
      </c>
      <c r="JJ738">
        <v>2332</v>
      </c>
      <c r="JK738">
        <v>1</v>
      </c>
      <c r="JL738">
        <v>26</v>
      </c>
      <c r="JM738">
        <v>193078.1</v>
      </c>
      <c r="JN738">
        <v>193078.2</v>
      </c>
      <c r="JO738">
        <v>1.79199</v>
      </c>
      <c r="JP738">
        <v>2.25952</v>
      </c>
      <c r="JQ738">
        <v>1.39648</v>
      </c>
      <c r="JR738">
        <v>2.35352</v>
      </c>
      <c r="JS738">
        <v>1.49536</v>
      </c>
      <c r="JT738">
        <v>2.67822</v>
      </c>
      <c r="JU738">
        <v>36.4814</v>
      </c>
      <c r="JV738">
        <v>24.0612</v>
      </c>
      <c r="JW738">
        <v>18</v>
      </c>
      <c r="JX738">
        <v>489.798</v>
      </c>
      <c r="JY738">
        <v>457.464</v>
      </c>
      <c r="JZ738">
        <v>28.3419</v>
      </c>
      <c r="KA738">
        <v>28.3235</v>
      </c>
      <c r="KB738">
        <v>30</v>
      </c>
      <c r="KC738">
        <v>28.2174</v>
      </c>
      <c r="KD738">
        <v>28.153</v>
      </c>
      <c r="KE738">
        <v>35.9047</v>
      </c>
      <c r="KF738">
        <v>25.0013</v>
      </c>
      <c r="KG738">
        <v>93.95310000000001</v>
      </c>
      <c r="KH738">
        <v>28.3445</v>
      </c>
      <c r="KI738">
        <v>841.739</v>
      </c>
      <c r="KJ738">
        <v>22.3889</v>
      </c>
      <c r="KK738">
        <v>100.998</v>
      </c>
      <c r="KL738">
        <v>100.567</v>
      </c>
    </row>
    <row r="739" spans="1:298">
      <c r="A739">
        <v>723</v>
      </c>
      <c r="B739">
        <v>1758832117</v>
      </c>
      <c r="C739">
        <v>19081.90000009537</v>
      </c>
      <c r="D739" t="s">
        <v>1897</v>
      </c>
      <c r="E739" t="s">
        <v>1898</v>
      </c>
      <c r="F739">
        <v>5</v>
      </c>
      <c r="G739" t="s">
        <v>1798</v>
      </c>
      <c r="H739" t="s">
        <v>437</v>
      </c>
      <c r="I739" t="s">
        <v>438</v>
      </c>
      <c r="J739">
        <v>1758832109.25</v>
      </c>
      <c r="K739">
        <f>(L739)/1000</f>
        <v>0</v>
      </c>
      <c r="L739">
        <f>IF(DQ739, AO739, AI739)</f>
        <v>0</v>
      </c>
      <c r="M739">
        <f>IF(DQ739, AJ739, AH739)</f>
        <v>0</v>
      </c>
      <c r="N739">
        <f>DS739 - IF(AV739&gt;1, M739*DM739*100.0/(AX739), 0)</f>
        <v>0</v>
      </c>
      <c r="O739">
        <f>((U739-K739/2)*N739-M739)/(U739+K739/2)</f>
        <v>0</v>
      </c>
      <c r="P739">
        <f>O739*(DZ739+EA739)/1000.0</f>
        <v>0</v>
      </c>
      <c r="Q739">
        <f>(DS739 - IF(AV739&gt;1, M739*DM739*100.0/(AX739), 0))*(DZ739+EA739)/1000.0</f>
        <v>0</v>
      </c>
      <c r="R739">
        <f>2.0/((1/T739-1/S739)+SIGN(T739)*SQRT((1/T739-1/S739)*(1/T739-1/S739) + 4*DN739/((DN739+1)*(DN739+1))*(2*1/T739*1/S739-1/S739*1/S739)))</f>
        <v>0</v>
      </c>
      <c r="S739">
        <f>IF(LEFT(DO739,1)&lt;&gt;"0",IF(LEFT(DO739,1)="1",3.0,DP739),$D$5+$E$5*(EG739*DZ739/($K$5*1000))+$F$5*(EG739*DZ739/($K$5*1000))*MAX(MIN(DM739,$J$5),$I$5)*MAX(MIN(DM739,$J$5),$I$5)+$G$5*MAX(MIN(DM739,$J$5),$I$5)*(EG739*DZ739/($K$5*1000))+$H$5*(EG739*DZ739/($K$5*1000))*(EG739*DZ739/($K$5*1000)))</f>
        <v>0</v>
      </c>
      <c r="T739">
        <f>K739*(1000-(1000*0.61365*exp(17.502*X739/(240.97+X739))/(DZ739+EA739)+DU739)/2)/(1000*0.61365*exp(17.502*X739/(240.97+X739))/(DZ739+EA739)-DU739)</f>
        <v>0</v>
      </c>
      <c r="U739">
        <f>1/((DN739+1)/(R739/1.6)+1/(S739/1.37)) + DN739/((DN739+1)/(R739/1.6) + DN739/(S739/1.37))</f>
        <v>0</v>
      </c>
      <c r="V739">
        <f>(DI739*DL739)</f>
        <v>0</v>
      </c>
      <c r="W739">
        <f>(EB739+(V739+2*0.95*5.67E-8*(((EB739+$B$7)+273)^4-(EB739+273)^4)-44100*K739)/(1.84*29.3*S739+8*0.95*5.67E-8*(EB739+273)^3))</f>
        <v>0</v>
      </c>
      <c r="X739">
        <f>($C$7*EC739+$D$7*ED739+$E$7*W739)</f>
        <v>0</v>
      </c>
      <c r="Y739">
        <f>0.61365*exp(17.502*X739/(240.97+X739))</f>
        <v>0</v>
      </c>
      <c r="Z739">
        <f>(AA739/AB739*100)</f>
        <v>0</v>
      </c>
      <c r="AA739">
        <f>DU739*(DZ739+EA739)/1000</f>
        <v>0</v>
      </c>
      <c r="AB739">
        <f>0.61365*exp(17.502*EB739/(240.97+EB739))</f>
        <v>0</v>
      </c>
      <c r="AC739">
        <f>(Y739-DU739*(DZ739+EA739)/1000)</f>
        <v>0</v>
      </c>
      <c r="AD739">
        <f>(-K739*44100)</f>
        <v>0</v>
      </c>
      <c r="AE739">
        <f>2*29.3*S739*0.92*(EB739-X739)</f>
        <v>0</v>
      </c>
      <c r="AF739">
        <f>2*0.95*5.67E-8*(((EB739+$B$7)+273)^4-(X739+273)^4)</f>
        <v>0</v>
      </c>
      <c r="AG739">
        <f>V739+AF739+AD739+AE739</f>
        <v>0</v>
      </c>
      <c r="AH739">
        <f>DY739*AV739*(DT739-DS739*(1000-AV739*DV739)/(1000-AV739*DU739))/(100*DM739)</f>
        <v>0</v>
      </c>
      <c r="AI739">
        <f>1000*DY739*AV739*(DU739-DV739)/(100*DM739*(1000-AV739*DU739))</f>
        <v>0</v>
      </c>
      <c r="AJ739">
        <f>(AK739 - AL739 - DZ739*1E3/(8.314*(EB739+273.15)) * AN739/DY739 * AM739) * DY739/(100*DM739) * (1000 - DV739)/1000</f>
        <v>0</v>
      </c>
      <c r="AK739">
        <v>845.0968426004871</v>
      </c>
      <c r="AL739">
        <v>822.689393939394</v>
      </c>
      <c r="AM739">
        <v>3.337007514710128</v>
      </c>
      <c r="AN739">
        <v>65.06539825400574</v>
      </c>
      <c r="AO739">
        <f>(AQ739 - AP739 + DZ739*1E3/(8.314*(EB739+273.15)) * AS739/DY739 * AR739) * DY739/(100*DM739) * 1000/(1000 - AQ739)</f>
        <v>0</v>
      </c>
      <c r="AP739">
        <v>22.42502814513773</v>
      </c>
      <c r="AQ739">
        <v>23.07863818181817</v>
      </c>
      <c r="AR739">
        <v>0.002901508984849891</v>
      </c>
      <c r="AS739">
        <v>107.8792153216024</v>
      </c>
      <c r="AT739">
        <v>0</v>
      </c>
      <c r="AU739">
        <v>0</v>
      </c>
      <c r="AV739">
        <f>IF(AT739*$H$13&gt;=AX739,1.0,(AX739/(AX739-AT739*$H$13)))</f>
        <v>0</v>
      </c>
      <c r="AW739">
        <f>(AV739-1)*100</f>
        <v>0</v>
      </c>
      <c r="AX739">
        <f>MAX(0,($B$13+$C$13*EG739)/(1+$D$13*EG739)*DZ739/(EB739+273)*$E$13)</f>
        <v>0</v>
      </c>
      <c r="AY739" t="s">
        <v>439</v>
      </c>
      <c r="AZ739" t="s">
        <v>439</v>
      </c>
      <c r="BA739">
        <v>0</v>
      </c>
      <c r="BB739">
        <v>0</v>
      </c>
      <c r="BC739">
        <f>1-BA739/BB739</f>
        <v>0</v>
      </c>
      <c r="BD739">
        <v>0</v>
      </c>
      <c r="BE739" t="s">
        <v>439</v>
      </c>
      <c r="BF739" t="s">
        <v>439</v>
      </c>
      <c r="BG739">
        <v>0</v>
      </c>
      <c r="BH739">
        <v>0</v>
      </c>
      <c r="BI739">
        <f>1-BG739/BH739</f>
        <v>0</v>
      </c>
      <c r="BJ739">
        <v>0.5</v>
      </c>
      <c r="BK739">
        <f>DJ739</f>
        <v>0</v>
      </c>
      <c r="BL739">
        <f>M739</f>
        <v>0</v>
      </c>
      <c r="BM739">
        <f>BI739*BJ739*BK739</f>
        <v>0</v>
      </c>
      <c r="BN739">
        <f>(BL739-BD739)/BK739</f>
        <v>0</v>
      </c>
      <c r="BO739">
        <f>(BB739-BH739)/BH739</f>
        <v>0</v>
      </c>
      <c r="BP739">
        <f>BA739/(BC739+BA739/BH739)</f>
        <v>0</v>
      </c>
      <c r="BQ739" t="s">
        <v>439</v>
      </c>
      <c r="BR739">
        <v>0</v>
      </c>
      <c r="BS739">
        <f>IF(BR739&lt;&gt;0, BR739, BP739)</f>
        <v>0</v>
      </c>
      <c r="BT739">
        <f>1-BS739/BH739</f>
        <v>0</v>
      </c>
      <c r="BU739">
        <f>(BH739-BG739)/(BH739-BS739)</f>
        <v>0</v>
      </c>
      <c r="BV739">
        <f>(BB739-BH739)/(BB739-BS739)</f>
        <v>0</v>
      </c>
      <c r="BW739">
        <f>(BH739-BG739)/(BH739-BA739)</f>
        <v>0</v>
      </c>
      <c r="BX739">
        <f>(BB739-BH739)/(BB739-BA739)</f>
        <v>0</v>
      </c>
      <c r="BY739">
        <f>(BU739*BS739/BG739)</f>
        <v>0</v>
      </c>
      <c r="BZ739">
        <f>(1-BY739)</f>
        <v>0</v>
      </c>
      <c r="DI739">
        <f>$B$11*EH739+$C$11*EI739+$F$11*ET739*(1-EW739)</f>
        <v>0</v>
      </c>
      <c r="DJ739">
        <f>DI739*DK739</f>
        <v>0</v>
      </c>
      <c r="DK739">
        <f>($B$11*$D$9+$C$11*$D$9+$F$11*((FG739+EY739)/MAX(FG739+EY739+FH739, 0.1)*$I$9+FH739/MAX(FG739+EY739+FH739, 0.1)*$J$9))/($B$11+$C$11+$F$11)</f>
        <v>0</v>
      </c>
      <c r="DL739">
        <f>($B$11*$K$9+$C$11*$K$9+$F$11*((FG739+EY739)/MAX(FG739+EY739+FH739, 0.1)*$P$9+FH739/MAX(FG739+EY739+FH739, 0.1)*$Q$9))/($B$11+$C$11+$F$11)</f>
        <v>0</v>
      </c>
      <c r="DM739">
        <v>1.65</v>
      </c>
      <c r="DN739">
        <v>0.5</v>
      </c>
      <c r="DO739" t="s">
        <v>440</v>
      </c>
      <c r="DP739">
        <v>2</v>
      </c>
      <c r="DQ739" t="b">
        <v>1</v>
      </c>
      <c r="DR739">
        <v>1758832109.25</v>
      </c>
      <c r="DS739">
        <v>779.6392857142856</v>
      </c>
      <c r="DT739">
        <v>810.8310714285714</v>
      </c>
      <c r="DU739">
        <v>23.041075</v>
      </c>
      <c r="DV739">
        <v>22.3903</v>
      </c>
      <c r="DW739">
        <v>780.2941785714285</v>
      </c>
      <c r="DX739">
        <v>22.92108214285715</v>
      </c>
      <c r="DY739">
        <v>500.0118928571428</v>
      </c>
      <c r="DZ739">
        <v>90.8703</v>
      </c>
      <c r="EA739">
        <v>0.02857463928571428</v>
      </c>
      <c r="EB739">
        <v>29.77086785714286</v>
      </c>
      <c r="EC739">
        <v>30.00536071428571</v>
      </c>
      <c r="ED739">
        <v>999.9000000000002</v>
      </c>
      <c r="EE739">
        <v>0</v>
      </c>
      <c r="EF739">
        <v>0</v>
      </c>
      <c r="EG739">
        <v>9998.681071428571</v>
      </c>
      <c r="EH739">
        <v>0</v>
      </c>
      <c r="EI739">
        <v>11.63565</v>
      </c>
      <c r="EJ739">
        <v>-31.19175</v>
      </c>
      <c r="EK739">
        <v>798.0268928571428</v>
      </c>
      <c r="EL739">
        <v>829.4021428571428</v>
      </c>
      <c r="EM739">
        <v>0.6507779285714285</v>
      </c>
      <c r="EN739">
        <v>810.8310714285714</v>
      </c>
      <c r="EO739">
        <v>22.3903</v>
      </c>
      <c r="EP739">
        <v>2.093749285714286</v>
      </c>
      <c r="EQ739">
        <v>2.034613214285714</v>
      </c>
      <c r="ER739">
        <v>18.1717</v>
      </c>
      <c r="ES739">
        <v>17.71627142857143</v>
      </c>
      <c r="ET739">
        <v>2000.01</v>
      </c>
      <c r="EU739">
        <v>0.9800051785714283</v>
      </c>
      <c r="EV739">
        <v>0.01999439642857143</v>
      </c>
      <c r="EW739">
        <v>0</v>
      </c>
      <c r="EX739">
        <v>178.5881428571429</v>
      </c>
      <c r="EY739">
        <v>5.00097</v>
      </c>
      <c r="EZ739">
        <v>3677.638928571429</v>
      </c>
      <c r="FA739">
        <v>16707.68571428572</v>
      </c>
      <c r="FB739">
        <v>40.25</v>
      </c>
      <c r="FC739">
        <v>40.56199999999999</v>
      </c>
      <c r="FD739">
        <v>40.18699999999999</v>
      </c>
      <c r="FE739">
        <v>40.1915</v>
      </c>
      <c r="FF739">
        <v>40.84349999999999</v>
      </c>
      <c r="FG739">
        <v>1955.12</v>
      </c>
      <c r="FH739">
        <v>39.89000000000001</v>
      </c>
      <c r="FI739">
        <v>0</v>
      </c>
      <c r="FJ739">
        <v>1758832118.4</v>
      </c>
      <c r="FK739">
        <v>0</v>
      </c>
      <c r="FL739">
        <v>178.6138</v>
      </c>
      <c r="FM739">
        <v>2.768384607057965</v>
      </c>
      <c r="FN739">
        <v>46.52923069529909</v>
      </c>
      <c r="FO739">
        <v>3678.0232</v>
      </c>
      <c r="FP739">
        <v>15</v>
      </c>
      <c r="FQ739">
        <v>0</v>
      </c>
      <c r="FR739" t="s">
        <v>441</v>
      </c>
      <c r="FS739">
        <v>1747247426.5</v>
      </c>
      <c r="FT739">
        <v>1747247420.5</v>
      </c>
      <c r="FU739">
        <v>0</v>
      </c>
      <c r="FV739">
        <v>1.027</v>
      </c>
      <c r="FW739">
        <v>0.031</v>
      </c>
      <c r="FX739">
        <v>0.02</v>
      </c>
      <c r="FY739">
        <v>0.05</v>
      </c>
      <c r="FZ739">
        <v>420</v>
      </c>
      <c r="GA739">
        <v>16</v>
      </c>
      <c r="GB739">
        <v>0.01</v>
      </c>
      <c r="GC739">
        <v>0.1</v>
      </c>
      <c r="GD739">
        <v>-31.2015175</v>
      </c>
      <c r="GE739">
        <v>-0.2499726078799843</v>
      </c>
      <c r="GF739">
        <v>0.3890112606901631</v>
      </c>
      <c r="GG739">
        <v>0</v>
      </c>
      <c r="GH739">
        <v>178.4560294117647</v>
      </c>
      <c r="GI739">
        <v>2.563651642342617</v>
      </c>
      <c r="GJ739">
        <v>0.3146422324308434</v>
      </c>
      <c r="GK739">
        <v>-1</v>
      </c>
      <c r="GL739">
        <v>0.6669962</v>
      </c>
      <c r="GM739">
        <v>-0.311726971857414</v>
      </c>
      <c r="GN739">
        <v>0.03523922605648427</v>
      </c>
      <c r="GO739">
        <v>0</v>
      </c>
      <c r="GP739">
        <v>0</v>
      </c>
      <c r="GQ739">
        <v>2</v>
      </c>
      <c r="GR739" t="s">
        <v>450</v>
      </c>
      <c r="GS739">
        <v>3.13617</v>
      </c>
      <c r="GT739">
        <v>2.68873</v>
      </c>
      <c r="GU739">
        <v>0.150034</v>
      </c>
      <c r="GV739">
        <v>0.152321</v>
      </c>
      <c r="GW739">
        <v>0.104022</v>
      </c>
      <c r="GX739">
        <v>0.100655</v>
      </c>
      <c r="GY739">
        <v>27023.2</v>
      </c>
      <c r="GZ739">
        <v>27002.3</v>
      </c>
      <c r="HA739">
        <v>29553.2</v>
      </c>
      <c r="HB739">
        <v>29436.4</v>
      </c>
      <c r="HC739">
        <v>34981.1</v>
      </c>
      <c r="HD739">
        <v>35065.7</v>
      </c>
      <c r="HE739">
        <v>41583.5</v>
      </c>
      <c r="HF739">
        <v>41822.8</v>
      </c>
      <c r="HG739">
        <v>1.9282</v>
      </c>
      <c r="HH739">
        <v>1.8923</v>
      </c>
      <c r="HI739">
        <v>0.0983924</v>
      </c>
      <c r="HJ739">
        <v>0</v>
      </c>
      <c r="HK739">
        <v>28.3936</v>
      </c>
      <c r="HL739">
        <v>999.9</v>
      </c>
      <c r="HM739">
        <v>54.5</v>
      </c>
      <c r="HN739">
        <v>31</v>
      </c>
      <c r="HO739">
        <v>27.058</v>
      </c>
      <c r="HP739">
        <v>61.9462</v>
      </c>
      <c r="HQ739">
        <v>25.5048</v>
      </c>
      <c r="HR739">
        <v>1</v>
      </c>
      <c r="HS739">
        <v>0.0559019</v>
      </c>
      <c r="HT739">
        <v>-0.564338</v>
      </c>
      <c r="HU739">
        <v>20.3401</v>
      </c>
      <c r="HV739">
        <v>5.21549</v>
      </c>
      <c r="HW739">
        <v>12.0116</v>
      </c>
      <c r="HX739">
        <v>4.98855</v>
      </c>
      <c r="HY739">
        <v>3.2878</v>
      </c>
      <c r="HZ739">
        <v>9999</v>
      </c>
      <c r="IA739">
        <v>9999</v>
      </c>
      <c r="IB739">
        <v>9999</v>
      </c>
      <c r="IC739">
        <v>8.699999999999999</v>
      </c>
      <c r="ID739">
        <v>1.8676</v>
      </c>
      <c r="IE739">
        <v>1.86675</v>
      </c>
      <c r="IF739">
        <v>1.86602</v>
      </c>
      <c r="IG739">
        <v>1.866</v>
      </c>
      <c r="IH739">
        <v>1.86784</v>
      </c>
      <c r="II739">
        <v>1.87029</v>
      </c>
      <c r="IJ739">
        <v>1.86893</v>
      </c>
      <c r="IK739">
        <v>1.87042</v>
      </c>
      <c r="IL739">
        <v>0</v>
      </c>
      <c r="IM739">
        <v>0</v>
      </c>
      <c r="IN739">
        <v>0</v>
      </c>
      <c r="IO739">
        <v>0</v>
      </c>
      <c r="IP739" t="s">
        <v>443</v>
      </c>
      <c r="IQ739" t="s">
        <v>444</v>
      </c>
      <c r="IR739" t="s">
        <v>445</v>
      </c>
      <c r="IS739" t="s">
        <v>445</v>
      </c>
      <c r="IT739" t="s">
        <v>445</v>
      </c>
      <c r="IU739" t="s">
        <v>445</v>
      </c>
      <c r="IV739">
        <v>0</v>
      </c>
      <c r="IW739">
        <v>100</v>
      </c>
      <c r="IX739">
        <v>100</v>
      </c>
      <c r="IY739">
        <v>-0.679</v>
      </c>
      <c r="IZ739">
        <v>0.1205</v>
      </c>
      <c r="JA739">
        <v>-0.08430758455233166</v>
      </c>
      <c r="JB739">
        <v>-0.0005046786976645747</v>
      </c>
      <c r="JC739">
        <v>-2.788243218172637E-07</v>
      </c>
      <c r="JD739">
        <v>-1.458253586176284E-11</v>
      </c>
      <c r="JE739">
        <v>-0.06436460862781151</v>
      </c>
      <c r="JF739">
        <v>-0.004978686969522418</v>
      </c>
      <c r="JG739">
        <v>0.0008967905392753483</v>
      </c>
      <c r="JH739">
        <v>-1.433903952826167E-05</v>
      </c>
      <c r="JI739">
        <v>4</v>
      </c>
      <c r="JJ739">
        <v>2332</v>
      </c>
      <c r="JK739">
        <v>1</v>
      </c>
      <c r="JL739">
        <v>26</v>
      </c>
      <c r="JM739">
        <v>193078.2</v>
      </c>
      <c r="JN739">
        <v>193078.3</v>
      </c>
      <c r="JO739">
        <v>1.82495</v>
      </c>
      <c r="JP739">
        <v>2.26318</v>
      </c>
      <c r="JQ739">
        <v>1.39648</v>
      </c>
      <c r="JR739">
        <v>2.35229</v>
      </c>
      <c r="JS739">
        <v>1.49536</v>
      </c>
      <c r="JT739">
        <v>2.60376</v>
      </c>
      <c r="JU739">
        <v>36.4814</v>
      </c>
      <c r="JV739">
        <v>24.0525</v>
      </c>
      <c r="JW739">
        <v>18</v>
      </c>
      <c r="JX739">
        <v>489.88</v>
      </c>
      <c r="JY739">
        <v>457.316</v>
      </c>
      <c r="JZ739">
        <v>28.3348</v>
      </c>
      <c r="KA739">
        <v>28.3225</v>
      </c>
      <c r="KB739">
        <v>29.9999</v>
      </c>
      <c r="KC739">
        <v>28.2157</v>
      </c>
      <c r="KD739">
        <v>28.1502</v>
      </c>
      <c r="KE739">
        <v>36.5596</v>
      </c>
      <c r="KF739">
        <v>25.0013</v>
      </c>
      <c r="KG739">
        <v>93.95310000000001</v>
      </c>
      <c r="KH739">
        <v>28.3336</v>
      </c>
      <c r="KI739">
        <v>855.134</v>
      </c>
      <c r="KJ739">
        <v>22.3889</v>
      </c>
      <c r="KK739">
        <v>100.999</v>
      </c>
      <c r="KL739">
        <v>100.568</v>
      </c>
    </row>
    <row r="740" spans="1:298">
      <c r="A740">
        <v>724</v>
      </c>
      <c r="B740">
        <v>1758832121.5</v>
      </c>
      <c r="C740">
        <v>19086.40000009537</v>
      </c>
      <c r="D740" t="s">
        <v>1899</v>
      </c>
      <c r="E740" t="s">
        <v>1900</v>
      </c>
      <c r="F740">
        <v>5</v>
      </c>
      <c r="G740" t="s">
        <v>1798</v>
      </c>
      <c r="H740" t="s">
        <v>437</v>
      </c>
      <c r="I740" t="s">
        <v>438</v>
      </c>
      <c r="J740">
        <v>1758832113.678571</v>
      </c>
      <c r="K740">
        <f>(L740)/1000</f>
        <v>0</v>
      </c>
      <c r="L740">
        <f>IF(DQ740, AO740, AI740)</f>
        <v>0</v>
      </c>
      <c r="M740">
        <f>IF(DQ740, AJ740, AH740)</f>
        <v>0</v>
      </c>
      <c r="N740">
        <f>DS740 - IF(AV740&gt;1, M740*DM740*100.0/(AX740), 0)</f>
        <v>0</v>
      </c>
      <c r="O740">
        <f>((U740-K740/2)*N740-M740)/(U740+K740/2)</f>
        <v>0</v>
      </c>
      <c r="P740">
        <f>O740*(DZ740+EA740)/1000.0</f>
        <v>0</v>
      </c>
      <c r="Q740">
        <f>(DS740 - IF(AV740&gt;1, M740*DM740*100.0/(AX740), 0))*(DZ740+EA740)/1000.0</f>
        <v>0</v>
      </c>
      <c r="R740">
        <f>2.0/((1/T740-1/S740)+SIGN(T740)*SQRT((1/T740-1/S740)*(1/T740-1/S740) + 4*DN740/((DN740+1)*(DN740+1))*(2*1/T740*1/S740-1/S740*1/S740)))</f>
        <v>0</v>
      </c>
      <c r="S740">
        <f>IF(LEFT(DO740,1)&lt;&gt;"0",IF(LEFT(DO740,1)="1",3.0,DP740),$D$5+$E$5*(EG740*DZ740/($K$5*1000))+$F$5*(EG740*DZ740/($K$5*1000))*MAX(MIN(DM740,$J$5),$I$5)*MAX(MIN(DM740,$J$5),$I$5)+$G$5*MAX(MIN(DM740,$J$5),$I$5)*(EG740*DZ740/($K$5*1000))+$H$5*(EG740*DZ740/($K$5*1000))*(EG740*DZ740/($K$5*1000)))</f>
        <v>0</v>
      </c>
      <c r="T740">
        <f>K740*(1000-(1000*0.61365*exp(17.502*X740/(240.97+X740))/(DZ740+EA740)+DU740)/2)/(1000*0.61365*exp(17.502*X740/(240.97+X740))/(DZ740+EA740)-DU740)</f>
        <v>0</v>
      </c>
      <c r="U740">
        <f>1/((DN740+1)/(R740/1.6)+1/(S740/1.37)) + DN740/((DN740+1)/(R740/1.6) + DN740/(S740/1.37))</f>
        <v>0</v>
      </c>
      <c r="V740">
        <f>(DI740*DL740)</f>
        <v>0</v>
      </c>
      <c r="W740">
        <f>(EB740+(V740+2*0.95*5.67E-8*(((EB740+$B$7)+273)^4-(EB740+273)^4)-44100*K740)/(1.84*29.3*S740+8*0.95*5.67E-8*(EB740+273)^3))</f>
        <v>0</v>
      </c>
      <c r="X740">
        <f>($C$7*EC740+$D$7*ED740+$E$7*W740)</f>
        <v>0</v>
      </c>
      <c r="Y740">
        <f>0.61365*exp(17.502*X740/(240.97+X740))</f>
        <v>0</v>
      </c>
      <c r="Z740">
        <f>(AA740/AB740*100)</f>
        <v>0</v>
      </c>
      <c r="AA740">
        <f>DU740*(DZ740+EA740)/1000</f>
        <v>0</v>
      </c>
      <c r="AB740">
        <f>0.61365*exp(17.502*EB740/(240.97+EB740))</f>
        <v>0</v>
      </c>
      <c r="AC740">
        <f>(Y740-DU740*(DZ740+EA740)/1000)</f>
        <v>0</v>
      </c>
      <c r="AD740">
        <f>(-K740*44100)</f>
        <v>0</v>
      </c>
      <c r="AE740">
        <f>2*29.3*S740*0.92*(EB740-X740)</f>
        <v>0</v>
      </c>
      <c r="AF740">
        <f>2*0.95*5.67E-8*(((EB740+$B$7)+273)^4-(X740+273)^4)</f>
        <v>0</v>
      </c>
      <c r="AG740">
        <f>V740+AF740+AD740+AE740</f>
        <v>0</v>
      </c>
      <c r="AH740">
        <f>DY740*AV740*(DT740-DS740*(1000-AV740*DV740)/(1000-AV740*DU740))/(100*DM740)</f>
        <v>0</v>
      </c>
      <c r="AI740">
        <f>1000*DY740*AV740*(DU740-DV740)/(100*DM740*(1000-AV740*DU740))</f>
        <v>0</v>
      </c>
      <c r="AJ740">
        <f>(AK740 - AL740 - DZ740*1E3/(8.314*(EB740+273.15)) * AN740/DY740 * AM740) * DY740/(100*DM740) * (1000 - DV740)/1000</f>
        <v>0</v>
      </c>
      <c r="AK740">
        <v>860.3874523868348</v>
      </c>
      <c r="AL740">
        <v>837.9022606060607</v>
      </c>
      <c r="AM740">
        <v>3.387755907951355</v>
      </c>
      <c r="AN740">
        <v>65.06539825400574</v>
      </c>
      <c r="AO740">
        <f>(AQ740 - AP740 + DZ740*1E3/(8.314*(EB740+273.15)) * AS740/DY740 * AR740) * DY740/(100*DM740) * 1000/(1000 - AQ740)</f>
        <v>0</v>
      </c>
      <c r="AP740">
        <v>22.42712528113664</v>
      </c>
      <c r="AQ740">
        <v>23.08987636363636</v>
      </c>
      <c r="AR740">
        <v>0.0005939091583872911</v>
      </c>
      <c r="AS740">
        <v>107.8792153216024</v>
      </c>
      <c r="AT740">
        <v>0</v>
      </c>
      <c r="AU740">
        <v>0</v>
      </c>
      <c r="AV740">
        <f>IF(AT740*$H$13&gt;=AX740,1.0,(AX740/(AX740-AT740*$H$13)))</f>
        <v>0</v>
      </c>
      <c r="AW740">
        <f>(AV740-1)*100</f>
        <v>0</v>
      </c>
      <c r="AX740">
        <f>MAX(0,($B$13+$C$13*EG740)/(1+$D$13*EG740)*DZ740/(EB740+273)*$E$13)</f>
        <v>0</v>
      </c>
      <c r="AY740" t="s">
        <v>439</v>
      </c>
      <c r="AZ740" t="s">
        <v>439</v>
      </c>
      <c r="BA740">
        <v>0</v>
      </c>
      <c r="BB740">
        <v>0</v>
      </c>
      <c r="BC740">
        <f>1-BA740/BB740</f>
        <v>0</v>
      </c>
      <c r="BD740">
        <v>0</v>
      </c>
      <c r="BE740" t="s">
        <v>439</v>
      </c>
      <c r="BF740" t="s">
        <v>439</v>
      </c>
      <c r="BG740">
        <v>0</v>
      </c>
      <c r="BH740">
        <v>0</v>
      </c>
      <c r="BI740">
        <f>1-BG740/BH740</f>
        <v>0</v>
      </c>
      <c r="BJ740">
        <v>0.5</v>
      </c>
      <c r="BK740">
        <f>DJ740</f>
        <v>0</v>
      </c>
      <c r="BL740">
        <f>M740</f>
        <v>0</v>
      </c>
      <c r="BM740">
        <f>BI740*BJ740*BK740</f>
        <v>0</v>
      </c>
      <c r="BN740">
        <f>(BL740-BD740)/BK740</f>
        <v>0</v>
      </c>
      <c r="BO740">
        <f>(BB740-BH740)/BH740</f>
        <v>0</v>
      </c>
      <c r="BP740">
        <f>BA740/(BC740+BA740/BH740)</f>
        <v>0</v>
      </c>
      <c r="BQ740" t="s">
        <v>439</v>
      </c>
      <c r="BR740">
        <v>0</v>
      </c>
      <c r="BS740">
        <f>IF(BR740&lt;&gt;0, BR740, BP740)</f>
        <v>0</v>
      </c>
      <c r="BT740">
        <f>1-BS740/BH740</f>
        <v>0</v>
      </c>
      <c r="BU740">
        <f>(BH740-BG740)/(BH740-BS740)</f>
        <v>0</v>
      </c>
      <c r="BV740">
        <f>(BB740-BH740)/(BB740-BS740)</f>
        <v>0</v>
      </c>
      <c r="BW740">
        <f>(BH740-BG740)/(BH740-BA740)</f>
        <v>0</v>
      </c>
      <c r="BX740">
        <f>(BB740-BH740)/(BB740-BA740)</f>
        <v>0</v>
      </c>
      <c r="BY740">
        <f>(BU740*BS740/BG740)</f>
        <v>0</v>
      </c>
      <c r="BZ740">
        <f>(1-BY740)</f>
        <v>0</v>
      </c>
      <c r="DI740">
        <f>$B$11*EH740+$C$11*EI740+$F$11*ET740*(1-EW740)</f>
        <v>0</v>
      </c>
      <c r="DJ740">
        <f>DI740*DK740</f>
        <v>0</v>
      </c>
      <c r="DK740">
        <f>($B$11*$D$9+$C$11*$D$9+$F$11*((FG740+EY740)/MAX(FG740+EY740+FH740, 0.1)*$I$9+FH740/MAX(FG740+EY740+FH740, 0.1)*$J$9))/($B$11+$C$11+$F$11)</f>
        <v>0</v>
      </c>
      <c r="DL740">
        <f>($B$11*$K$9+$C$11*$K$9+$F$11*((FG740+EY740)/MAX(FG740+EY740+FH740, 0.1)*$P$9+FH740/MAX(FG740+EY740+FH740, 0.1)*$Q$9))/($B$11+$C$11+$F$11)</f>
        <v>0</v>
      </c>
      <c r="DM740">
        <v>1.65</v>
      </c>
      <c r="DN740">
        <v>0.5</v>
      </c>
      <c r="DO740" t="s">
        <v>440</v>
      </c>
      <c r="DP740">
        <v>2</v>
      </c>
      <c r="DQ740" t="b">
        <v>1</v>
      </c>
      <c r="DR740">
        <v>1758832113.678571</v>
      </c>
      <c r="DS740">
        <v>794.3711428571429</v>
      </c>
      <c r="DT740">
        <v>825.6402500000002</v>
      </c>
      <c r="DU740">
        <v>23.06134642857143</v>
      </c>
      <c r="DV740">
        <v>22.41852857142857</v>
      </c>
      <c r="DW740">
        <v>795.0402857142857</v>
      </c>
      <c r="DX740">
        <v>22.94108571428571</v>
      </c>
      <c r="DY740">
        <v>499.9931785714286</v>
      </c>
      <c r="DZ740">
        <v>90.86980714285713</v>
      </c>
      <c r="EA740">
        <v>0.028462925</v>
      </c>
      <c r="EB740">
        <v>29.76778928571428</v>
      </c>
      <c r="EC740">
        <v>30.001175</v>
      </c>
      <c r="ED740">
        <v>999.9000000000002</v>
      </c>
      <c r="EE740">
        <v>0</v>
      </c>
      <c r="EF740">
        <v>0</v>
      </c>
      <c r="EG740">
        <v>10003.88428571429</v>
      </c>
      <c r="EH740">
        <v>0</v>
      </c>
      <c r="EI740">
        <v>11.63585</v>
      </c>
      <c r="EJ740">
        <v>-31.26916071428571</v>
      </c>
      <c r="EK740">
        <v>813.1229999999999</v>
      </c>
      <c r="EL740">
        <v>844.5745714285715</v>
      </c>
      <c r="EM740">
        <v>0.6428204285714286</v>
      </c>
      <c r="EN740">
        <v>825.6402500000002</v>
      </c>
      <c r="EO740">
        <v>22.41852857142857</v>
      </c>
      <c r="EP740">
        <v>2.095578928571428</v>
      </c>
      <c r="EQ740">
        <v>2.0371675</v>
      </c>
      <c r="ER740">
        <v>18.18561785714286</v>
      </c>
      <c r="ES740">
        <v>17.73620357142857</v>
      </c>
      <c r="ET740">
        <v>2000.003928571429</v>
      </c>
      <c r="EU740">
        <v>0.9800049999999997</v>
      </c>
      <c r="EV740">
        <v>0.0199945</v>
      </c>
      <c r="EW740">
        <v>0</v>
      </c>
      <c r="EX740">
        <v>178.7212142857143</v>
      </c>
      <c r="EY740">
        <v>5.00097</v>
      </c>
      <c r="EZ740">
        <v>3681.055357142858</v>
      </c>
      <c r="FA740">
        <v>16707.63928571429</v>
      </c>
      <c r="FB740">
        <v>40.25</v>
      </c>
      <c r="FC740">
        <v>40.56199999999999</v>
      </c>
      <c r="FD740">
        <v>40.18257142857141</v>
      </c>
      <c r="FE740">
        <v>40.18699999999999</v>
      </c>
      <c r="FF740">
        <v>40.84799999999999</v>
      </c>
      <c r="FG740">
        <v>1955.113928571429</v>
      </c>
      <c r="FH740">
        <v>39.89000000000001</v>
      </c>
      <c r="FI740">
        <v>0</v>
      </c>
      <c r="FJ740">
        <v>1758832123.2</v>
      </c>
      <c r="FK740">
        <v>0</v>
      </c>
      <c r="FL740">
        <v>178.74596</v>
      </c>
      <c r="FM740">
        <v>2.094384617469647</v>
      </c>
      <c r="FN740">
        <v>45.23846153479598</v>
      </c>
      <c r="FO740">
        <v>3681.7096</v>
      </c>
      <c r="FP740">
        <v>15</v>
      </c>
      <c r="FQ740">
        <v>0</v>
      </c>
      <c r="FR740" t="s">
        <v>441</v>
      </c>
      <c r="FS740">
        <v>1747247426.5</v>
      </c>
      <c r="FT740">
        <v>1747247420.5</v>
      </c>
      <c r="FU740">
        <v>0</v>
      </c>
      <c r="FV740">
        <v>1.027</v>
      </c>
      <c r="FW740">
        <v>0.031</v>
      </c>
      <c r="FX740">
        <v>0.02</v>
      </c>
      <c r="FY740">
        <v>0.05</v>
      </c>
      <c r="FZ740">
        <v>420</v>
      </c>
      <c r="GA740">
        <v>16</v>
      </c>
      <c r="GB740">
        <v>0.01</v>
      </c>
      <c r="GC740">
        <v>0.1</v>
      </c>
      <c r="GD740">
        <v>-31.16933902439024</v>
      </c>
      <c r="GE740">
        <v>-0.1049602787457062</v>
      </c>
      <c r="GF740">
        <v>0.3801079865037386</v>
      </c>
      <c r="GG740">
        <v>0</v>
      </c>
      <c r="GH740">
        <v>178.6277058823529</v>
      </c>
      <c r="GI740">
        <v>2.01100076370729</v>
      </c>
      <c r="GJ740">
        <v>0.2799002479258054</v>
      </c>
      <c r="GK740">
        <v>-1</v>
      </c>
      <c r="GL740">
        <v>0.6541813170731706</v>
      </c>
      <c r="GM740">
        <v>-0.09498171428571357</v>
      </c>
      <c r="GN740">
        <v>0.02536894152924199</v>
      </c>
      <c r="GO740">
        <v>1</v>
      </c>
      <c r="GP740">
        <v>1</v>
      </c>
      <c r="GQ740">
        <v>2</v>
      </c>
      <c r="GR740" t="s">
        <v>442</v>
      </c>
      <c r="GS740">
        <v>3.13613</v>
      </c>
      <c r="GT740">
        <v>2.68883</v>
      </c>
      <c r="GU740">
        <v>0.151868</v>
      </c>
      <c r="GV740">
        <v>0.154119</v>
      </c>
      <c r="GW740">
        <v>0.104055</v>
      </c>
      <c r="GX740">
        <v>0.10066</v>
      </c>
      <c r="GY740">
        <v>26965</v>
      </c>
      <c r="GZ740">
        <v>26945</v>
      </c>
      <c r="HA740">
        <v>29553.3</v>
      </c>
      <c r="HB740">
        <v>29436.5</v>
      </c>
      <c r="HC740">
        <v>34979.8</v>
      </c>
      <c r="HD740">
        <v>35065.6</v>
      </c>
      <c r="HE740">
        <v>41583.5</v>
      </c>
      <c r="HF740">
        <v>41822.9</v>
      </c>
      <c r="HG740">
        <v>1.92815</v>
      </c>
      <c r="HH740">
        <v>1.89215</v>
      </c>
      <c r="HI740">
        <v>0.097774</v>
      </c>
      <c r="HJ740">
        <v>0</v>
      </c>
      <c r="HK740">
        <v>28.3951</v>
      </c>
      <c r="HL740">
        <v>999.9</v>
      </c>
      <c r="HM740">
        <v>54.5</v>
      </c>
      <c r="HN740">
        <v>31</v>
      </c>
      <c r="HO740">
        <v>27.0587</v>
      </c>
      <c r="HP740">
        <v>61.9962</v>
      </c>
      <c r="HQ740">
        <v>25.6931</v>
      </c>
      <c r="HR740">
        <v>1</v>
      </c>
      <c r="HS740">
        <v>0.0557012</v>
      </c>
      <c r="HT740">
        <v>-0.580896</v>
      </c>
      <c r="HU740">
        <v>20.3402</v>
      </c>
      <c r="HV740">
        <v>5.21549</v>
      </c>
      <c r="HW740">
        <v>12.0125</v>
      </c>
      <c r="HX740">
        <v>4.98865</v>
      </c>
      <c r="HY740">
        <v>3.2881</v>
      </c>
      <c r="HZ740">
        <v>9999</v>
      </c>
      <c r="IA740">
        <v>9999</v>
      </c>
      <c r="IB740">
        <v>9999</v>
      </c>
      <c r="IC740">
        <v>8.699999999999999</v>
      </c>
      <c r="ID740">
        <v>1.86759</v>
      </c>
      <c r="IE740">
        <v>1.86674</v>
      </c>
      <c r="IF740">
        <v>1.86605</v>
      </c>
      <c r="IG740">
        <v>1.866</v>
      </c>
      <c r="IH740">
        <v>1.86784</v>
      </c>
      <c r="II740">
        <v>1.87028</v>
      </c>
      <c r="IJ740">
        <v>1.86891</v>
      </c>
      <c r="IK740">
        <v>1.87042</v>
      </c>
      <c r="IL740">
        <v>0</v>
      </c>
      <c r="IM740">
        <v>0</v>
      </c>
      <c r="IN740">
        <v>0</v>
      </c>
      <c r="IO740">
        <v>0</v>
      </c>
      <c r="IP740" t="s">
        <v>443</v>
      </c>
      <c r="IQ740" t="s">
        <v>444</v>
      </c>
      <c r="IR740" t="s">
        <v>445</v>
      </c>
      <c r="IS740" t="s">
        <v>445</v>
      </c>
      <c r="IT740" t="s">
        <v>445</v>
      </c>
      <c r="IU740" t="s">
        <v>445</v>
      </c>
      <c r="IV740">
        <v>0</v>
      </c>
      <c r="IW740">
        <v>100</v>
      </c>
      <c r="IX740">
        <v>100</v>
      </c>
      <c r="IY740">
        <v>-0.694</v>
      </c>
      <c r="IZ740">
        <v>0.1207</v>
      </c>
      <c r="JA740">
        <v>-0.08430758455233166</v>
      </c>
      <c r="JB740">
        <v>-0.0005046786976645747</v>
      </c>
      <c r="JC740">
        <v>-2.788243218172637E-07</v>
      </c>
      <c r="JD740">
        <v>-1.458253586176284E-11</v>
      </c>
      <c r="JE740">
        <v>-0.06436460862781151</v>
      </c>
      <c r="JF740">
        <v>-0.004978686969522418</v>
      </c>
      <c r="JG740">
        <v>0.0008967905392753483</v>
      </c>
      <c r="JH740">
        <v>-1.433903952826167E-05</v>
      </c>
      <c r="JI740">
        <v>4</v>
      </c>
      <c r="JJ740">
        <v>2332</v>
      </c>
      <c r="JK740">
        <v>1</v>
      </c>
      <c r="JL740">
        <v>26</v>
      </c>
      <c r="JM740">
        <v>193078.2</v>
      </c>
      <c r="JN740">
        <v>193078.4</v>
      </c>
      <c r="JO740">
        <v>1.85181</v>
      </c>
      <c r="JP740">
        <v>2.26685</v>
      </c>
      <c r="JQ740">
        <v>1.39648</v>
      </c>
      <c r="JR740">
        <v>2.35352</v>
      </c>
      <c r="JS740">
        <v>1.49536</v>
      </c>
      <c r="JT740">
        <v>2.58301</v>
      </c>
      <c r="JU740">
        <v>36.4814</v>
      </c>
      <c r="JV740">
        <v>24.0525</v>
      </c>
      <c r="JW740">
        <v>18</v>
      </c>
      <c r="JX740">
        <v>489.832</v>
      </c>
      <c r="JY740">
        <v>457.207</v>
      </c>
      <c r="JZ740">
        <v>28.3312</v>
      </c>
      <c r="KA740">
        <v>28.3203</v>
      </c>
      <c r="KB740">
        <v>30.0001</v>
      </c>
      <c r="KC740">
        <v>28.2137</v>
      </c>
      <c r="KD740">
        <v>28.1484</v>
      </c>
      <c r="KE740">
        <v>37.058</v>
      </c>
      <c r="KF740">
        <v>25.0013</v>
      </c>
      <c r="KG740">
        <v>93.95310000000001</v>
      </c>
      <c r="KH740">
        <v>28.3336</v>
      </c>
      <c r="KI740">
        <v>875.172</v>
      </c>
      <c r="KJ740">
        <v>22.3889</v>
      </c>
      <c r="KK740">
        <v>100.999</v>
      </c>
      <c r="KL740">
        <v>100.568</v>
      </c>
    </row>
    <row r="741" spans="1:298">
      <c r="A741">
        <v>725</v>
      </c>
      <c r="B741">
        <v>1758832127</v>
      </c>
      <c r="C741">
        <v>19091.90000009537</v>
      </c>
      <c r="D741" t="s">
        <v>1901</v>
      </c>
      <c r="E741" t="s">
        <v>1902</v>
      </c>
      <c r="F741">
        <v>5</v>
      </c>
      <c r="G741" t="s">
        <v>1798</v>
      </c>
      <c r="H741" t="s">
        <v>437</v>
      </c>
      <c r="I741" t="s">
        <v>438</v>
      </c>
      <c r="J741">
        <v>1758832119.25</v>
      </c>
      <c r="K741">
        <f>(L741)/1000</f>
        <v>0</v>
      </c>
      <c r="L741">
        <f>IF(DQ741, AO741, AI741)</f>
        <v>0</v>
      </c>
      <c r="M741">
        <f>IF(DQ741, AJ741, AH741)</f>
        <v>0</v>
      </c>
      <c r="N741">
        <f>DS741 - IF(AV741&gt;1, M741*DM741*100.0/(AX741), 0)</f>
        <v>0</v>
      </c>
      <c r="O741">
        <f>((U741-K741/2)*N741-M741)/(U741+K741/2)</f>
        <v>0</v>
      </c>
      <c r="P741">
        <f>O741*(DZ741+EA741)/1000.0</f>
        <v>0</v>
      </c>
      <c r="Q741">
        <f>(DS741 - IF(AV741&gt;1, M741*DM741*100.0/(AX741), 0))*(DZ741+EA741)/1000.0</f>
        <v>0</v>
      </c>
      <c r="R741">
        <f>2.0/((1/T741-1/S741)+SIGN(T741)*SQRT((1/T741-1/S741)*(1/T741-1/S741) + 4*DN741/((DN741+1)*(DN741+1))*(2*1/T741*1/S741-1/S741*1/S741)))</f>
        <v>0</v>
      </c>
      <c r="S741">
        <f>IF(LEFT(DO741,1)&lt;&gt;"0",IF(LEFT(DO741,1)="1",3.0,DP741),$D$5+$E$5*(EG741*DZ741/($K$5*1000))+$F$5*(EG741*DZ741/($K$5*1000))*MAX(MIN(DM741,$J$5),$I$5)*MAX(MIN(DM741,$J$5),$I$5)+$G$5*MAX(MIN(DM741,$J$5),$I$5)*(EG741*DZ741/($K$5*1000))+$H$5*(EG741*DZ741/($K$5*1000))*(EG741*DZ741/($K$5*1000)))</f>
        <v>0</v>
      </c>
      <c r="T741">
        <f>K741*(1000-(1000*0.61365*exp(17.502*X741/(240.97+X741))/(DZ741+EA741)+DU741)/2)/(1000*0.61365*exp(17.502*X741/(240.97+X741))/(DZ741+EA741)-DU741)</f>
        <v>0</v>
      </c>
      <c r="U741">
        <f>1/((DN741+1)/(R741/1.6)+1/(S741/1.37)) + DN741/((DN741+1)/(R741/1.6) + DN741/(S741/1.37))</f>
        <v>0</v>
      </c>
      <c r="V741">
        <f>(DI741*DL741)</f>
        <v>0</v>
      </c>
      <c r="W741">
        <f>(EB741+(V741+2*0.95*5.67E-8*(((EB741+$B$7)+273)^4-(EB741+273)^4)-44100*K741)/(1.84*29.3*S741+8*0.95*5.67E-8*(EB741+273)^3))</f>
        <v>0</v>
      </c>
      <c r="X741">
        <f>($C$7*EC741+$D$7*ED741+$E$7*W741)</f>
        <v>0</v>
      </c>
      <c r="Y741">
        <f>0.61365*exp(17.502*X741/(240.97+X741))</f>
        <v>0</v>
      </c>
      <c r="Z741">
        <f>(AA741/AB741*100)</f>
        <v>0</v>
      </c>
      <c r="AA741">
        <f>DU741*(DZ741+EA741)/1000</f>
        <v>0</v>
      </c>
      <c r="AB741">
        <f>0.61365*exp(17.502*EB741/(240.97+EB741))</f>
        <v>0</v>
      </c>
      <c r="AC741">
        <f>(Y741-DU741*(DZ741+EA741)/1000)</f>
        <v>0</v>
      </c>
      <c r="AD741">
        <f>(-K741*44100)</f>
        <v>0</v>
      </c>
      <c r="AE741">
        <f>2*29.3*S741*0.92*(EB741-X741)</f>
        <v>0</v>
      </c>
      <c r="AF741">
        <f>2*0.95*5.67E-8*(((EB741+$B$7)+273)^4-(X741+273)^4)</f>
        <v>0</v>
      </c>
      <c r="AG741">
        <f>V741+AF741+AD741+AE741</f>
        <v>0</v>
      </c>
      <c r="AH741">
        <f>DY741*AV741*(DT741-DS741*(1000-AV741*DV741)/(1000-AV741*DU741))/(100*DM741)</f>
        <v>0</v>
      </c>
      <c r="AI741">
        <f>1000*DY741*AV741*(DU741-DV741)/(100*DM741*(1000-AV741*DU741))</f>
        <v>0</v>
      </c>
      <c r="AJ741">
        <f>(AK741 - AL741 - DZ741*1E3/(8.314*(EB741+273.15)) * AN741/DY741 * AM741) * DY741/(100*DM741) * (1000 - DV741)/1000</f>
        <v>0</v>
      </c>
      <c r="AK741">
        <v>879.093109062982</v>
      </c>
      <c r="AL741">
        <v>856.5059272727267</v>
      </c>
      <c r="AM741">
        <v>3.39948821650765</v>
      </c>
      <c r="AN741">
        <v>65.06539825400574</v>
      </c>
      <c r="AO741">
        <f>(AQ741 - AP741 + DZ741*1E3/(8.314*(EB741+273.15)) * AS741/DY741 * AR741) * DY741/(100*DM741) * 1000/(1000 - AQ741)</f>
        <v>0</v>
      </c>
      <c r="AP741">
        <v>22.43042769461802</v>
      </c>
      <c r="AQ741">
        <v>23.09697272727272</v>
      </c>
      <c r="AR741">
        <v>9.772084086449586E-05</v>
      </c>
      <c r="AS741">
        <v>107.8792153216024</v>
      </c>
      <c r="AT741">
        <v>0</v>
      </c>
      <c r="AU741">
        <v>0</v>
      </c>
      <c r="AV741">
        <f>IF(AT741*$H$13&gt;=AX741,1.0,(AX741/(AX741-AT741*$H$13)))</f>
        <v>0</v>
      </c>
      <c r="AW741">
        <f>(AV741-1)*100</f>
        <v>0</v>
      </c>
      <c r="AX741">
        <f>MAX(0,($B$13+$C$13*EG741)/(1+$D$13*EG741)*DZ741/(EB741+273)*$E$13)</f>
        <v>0</v>
      </c>
      <c r="AY741" t="s">
        <v>439</v>
      </c>
      <c r="AZ741" t="s">
        <v>439</v>
      </c>
      <c r="BA741">
        <v>0</v>
      </c>
      <c r="BB741">
        <v>0</v>
      </c>
      <c r="BC741">
        <f>1-BA741/BB741</f>
        <v>0</v>
      </c>
      <c r="BD741">
        <v>0</v>
      </c>
      <c r="BE741" t="s">
        <v>439</v>
      </c>
      <c r="BF741" t="s">
        <v>439</v>
      </c>
      <c r="BG741">
        <v>0</v>
      </c>
      <c r="BH741">
        <v>0</v>
      </c>
      <c r="BI741">
        <f>1-BG741/BH741</f>
        <v>0</v>
      </c>
      <c r="BJ741">
        <v>0.5</v>
      </c>
      <c r="BK741">
        <f>DJ741</f>
        <v>0</v>
      </c>
      <c r="BL741">
        <f>M741</f>
        <v>0</v>
      </c>
      <c r="BM741">
        <f>BI741*BJ741*BK741</f>
        <v>0</v>
      </c>
      <c r="BN741">
        <f>(BL741-BD741)/BK741</f>
        <v>0</v>
      </c>
      <c r="BO741">
        <f>(BB741-BH741)/BH741</f>
        <v>0</v>
      </c>
      <c r="BP741">
        <f>BA741/(BC741+BA741/BH741)</f>
        <v>0</v>
      </c>
      <c r="BQ741" t="s">
        <v>439</v>
      </c>
      <c r="BR741">
        <v>0</v>
      </c>
      <c r="BS741">
        <f>IF(BR741&lt;&gt;0, BR741, BP741)</f>
        <v>0</v>
      </c>
      <c r="BT741">
        <f>1-BS741/BH741</f>
        <v>0</v>
      </c>
      <c r="BU741">
        <f>(BH741-BG741)/(BH741-BS741)</f>
        <v>0</v>
      </c>
      <c r="BV741">
        <f>(BB741-BH741)/(BB741-BS741)</f>
        <v>0</v>
      </c>
      <c r="BW741">
        <f>(BH741-BG741)/(BH741-BA741)</f>
        <v>0</v>
      </c>
      <c r="BX741">
        <f>(BB741-BH741)/(BB741-BA741)</f>
        <v>0</v>
      </c>
      <c r="BY741">
        <f>(BU741*BS741/BG741)</f>
        <v>0</v>
      </c>
      <c r="BZ741">
        <f>(1-BY741)</f>
        <v>0</v>
      </c>
      <c r="DI741">
        <f>$B$11*EH741+$C$11*EI741+$F$11*ET741*(1-EW741)</f>
        <v>0</v>
      </c>
      <c r="DJ741">
        <f>DI741*DK741</f>
        <v>0</v>
      </c>
      <c r="DK741">
        <f>($B$11*$D$9+$C$11*$D$9+$F$11*((FG741+EY741)/MAX(FG741+EY741+FH741, 0.1)*$I$9+FH741/MAX(FG741+EY741+FH741, 0.1)*$J$9))/($B$11+$C$11+$F$11)</f>
        <v>0</v>
      </c>
      <c r="DL741">
        <f>($B$11*$K$9+$C$11*$K$9+$F$11*((FG741+EY741)/MAX(FG741+EY741+FH741, 0.1)*$P$9+FH741/MAX(FG741+EY741+FH741, 0.1)*$Q$9))/($B$11+$C$11+$F$11)</f>
        <v>0</v>
      </c>
      <c r="DM741">
        <v>1.65</v>
      </c>
      <c r="DN741">
        <v>0.5</v>
      </c>
      <c r="DO741" t="s">
        <v>440</v>
      </c>
      <c r="DP741">
        <v>2</v>
      </c>
      <c r="DQ741" t="b">
        <v>1</v>
      </c>
      <c r="DR741">
        <v>1758832119.25</v>
      </c>
      <c r="DS741">
        <v>812.8061071428572</v>
      </c>
      <c r="DT741">
        <v>843.9309642857144</v>
      </c>
      <c r="DU741">
        <v>23.083625</v>
      </c>
      <c r="DV741">
        <v>22.4271</v>
      </c>
      <c r="DW741">
        <v>813.4934285714287</v>
      </c>
      <c r="DX741">
        <v>22.96306428571429</v>
      </c>
      <c r="DY741">
        <v>500.0092142857143</v>
      </c>
      <c r="DZ741">
        <v>90.86996071428572</v>
      </c>
      <c r="EA741">
        <v>0.0283077</v>
      </c>
      <c r="EB741">
        <v>29.76537142857142</v>
      </c>
      <c r="EC741">
        <v>29.99593571428571</v>
      </c>
      <c r="ED741">
        <v>999.9000000000002</v>
      </c>
      <c r="EE741">
        <v>0</v>
      </c>
      <c r="EF741">
        <v>0</v>
      </c>
      <c r="EG741">
        <v>10010.15607142857</v>
      </c>
      <c r="EH741">
        <v>0</v>
      </c>
      <c r="EI741">
        <v>11.63885</v>
      </c>
      <c r="EJ741">
        <v>-31.12485714285714</v>
      </c>
      <c r="EK741">
        <v>832.0121428571429</v>
      </c>
      <c r="EL741">
        <v>863.2921428571427</v>
      </c>
      <c r="EM741">
        <v>0.6565182857142856</v>
      </c>
      <c r="EN741">
        <v>843.9309642857144</v>
      </c>
      <c r="EO741">
        <v>22.4271</v>
      </c>
      <c r="EP741">
        <v>2.097606071428571</v>
      </c>
      <c r="EQ741">
        <v>2.037950357142857</v>
      </c>
      <c r="ER741">
        <v>18.201025</v>
      </c>
      <c r="ES741">
        <v>17.74230357142857</v>
      </c>
      <c r="ET741">
        <v>2000.0075</v>
      </c>
      <c r="EU741">
        <v>0.9800049999999997</v>
      </c>
      <c r="EV741">
        <v>0.0199945</v>
      </c>
      <c r="EW741">
        <v>0</v>
      </c>
      <c r="EX741">
        <v>178.9091428571429</v>
      </c>
      <c r="EY741">
        <v>5.00097</v>
      </c>
      <c r="EZ741">
        <v>3685.1425</v>
      </c>
      <c r="FA741">
        <v>16707.67142857143</v>
      </c>
      <c r="FB741">
        <v>40.2455</v>
      </c>
      <c r="FC741">
        <v>40.56199999999999</v>
      </c>
      <c r="FD741">
        <v>40.17814285714285</v>
      </c>
      <c r="FE741">
        <v>40.18699999999999</v>
      </c>
      <c r="FF741">
        <v>40.83449999999999</v>
      </c>
      <c r="FG741">
        <v>1955.1175</v>
      </c>
      <c r="FH741">
        <v>39.89000000000001</v>
      </c>
      <c r="FI741">
        <v>0</v>
      </c>
      <c r="FJ741">
        <v>1758832128.6</v>
      </c>
      <c r="FK741">
        <v>0</v>
      </c>
      <c r="FL741">
        <v>178.9156923076923</v>
      </c>
      <c r="FM741">
        <v>1.135726500917439</v>
      </c>
      <c r="FN741">
        <v>42.90871794750779</v>
      </c>
      <c r="FO741">
        <v>3685.413846153846</v>
      </c>
      <c r="FP741">
        <v>15</v>
      </c>
      <c r="FQ741">
        <v>0</v>
      </c>
      <c r="FR741" t="s">
        <v>441</v>
      </c>
      <c r="FS741">
        <v>1747247426.5</v>
      </c>
      <c r="FT741">
        <v>1747247420.5</v>
      </c>
      <c r="FU741">
        <v>0</v>
      </c>
      <c r="FV741">
        <v>1.027</v>
      </c>
      <c r="FW741">
        <v>0.031</v>
      </c>
      <c r="FX741">
        <v>0.02</v>
      </c>
      <c r="FY741">
        <v>0.05</v>
      </c>
      <c r="FZ741">
        <v>420</v>
      </c>
      <c r="GA741">
        <v>16</v>
      </c>
      <c r="GB741">
        <v>0.01</v>
      </c>
      <c r="GC741">
        <v>0.1</v>
      </c>
      <c r="GD741">
        <v>-31.27846341463415</v>
      </c>
      <c r="GE741">
        <v>1.452472473867628</v>
      </c>
      <c r="GF741">
        <v>0.3016547119586844</v>
      </c>
      <c r="GG741">
        <v>0</v>
      </c>
      <c r="GH741">
        <v>178.7939411764706</v>
      </c>
      <c r="GI741">
        <v>1.670618792422436</v>
      </c>
      <c r="GJ741">
        <v>0.2685076339342491</v>
      </c>
      <c r="GK741">
        <v>-1</v>
      </c>
      <c r="GL741">
        <v>0.6480580243902438</v>
      </c>
      <c r="GM741">
        <v>0.1468280278745647</v>
      </c>
      <c r="GN741">
        <v>0.01561267923678139</v>
      </c>
      <c r="GO741">
        <v>0</v>
      </c>
      <c r="GP741">
        <v>0</v>
      </c>
      <c r="GQ741">
        <v>2</v>
      </c>
      <c r="GR741" t="s">
        <v>450</v>
      </c>
      <c r="GS741">
        <v>3.136</v>
      </c>
      <c r="GT741">
        <v>2.68837</v>
      </c>
      <c r="GU741">
        <v>0.154097</v>
      </c>
      <c r="GV741">
        <v>0.156309</v>
      </c>
      <c r="GW741">
        <v>0.104073</v>
      </c>
      <c r="GX741">
        <v>0.10067</v>
      </c>
      <c r="GY741">
        <v>26894.6</v>
      </c>
      <c r="GZ741">
        <v>26875.2</v>
      </c>
      <c r="HA741">
        <v>29553.9</v>
      </c>
      <c r="HB741">
        <v>29436.5</v>
      </c>
      <c r="HC741">
        <v>34979.3</v>
      </c>
      <c r="HD741">
        <v>35065.5</v>
      </c>
      <c r="HE741">
        <v>41583.7</v>
      </c>
      <c r="HF741">
        <v>41823.3</v>
      </c>
      <c r="HG741">
        <v>1.92833</v>
      </c>
      <c r="HH741">
        <v>1.89263</v>
      </c>
      <c r="HI741">
        <v>0.0981204</v>
      </c>
      <c r="HJ741">
        <v>0</v>
      </c>
      <c r="HK741">
        <v>28.3972</v>
      </c>
      <c r="HL741">
        <v>999.9</v>
      </c>
      <c r="HM741">
        <v>54.5</v>
      </c>
      <c r="HN741">
        <v>31</v>
      </c>
      <c r="HO741">
        <v>27.0585</v>
      </c>
      <c r="HP741">
        <v>61.9962</v>
      </c>
      <c r="HQ741">
        <v>25.6851</v>
      </c>
      <c r="HR741">
        <v>1</v>
      </c>
      <c r="HS741">
        <v>0.0560264</v>
      </c>
      <c r="HT741">
        <v>-0.94817</v>
      </c>
      <c r="HU741">
        <v>20.3384</v>
      </c>
      <c r="HV741">
        <v>5.21624</v>
      </c>
      <c r="HW741">
        <v>12.0138</v>
      </c>
      <c r="HX741">
        <v>4.98915</v>
      </c>
      <c r="HY741">
        <v>3.288</v>
      </c>
      <c r="HZ741">
        <v>9999</v>
      </c>
      <c r="IA741">
        <v>9999</v>
      </c>
      <c r="IB741">
        <v>9999</v>
      </c>
      <c r="IC741">
        <v>8.699999999999999</v>
      </c>
      <c r="ID741">
        <v>1.86759</v>
      </c>
      <c r="IE741">
        <v>1.86672</v>
      </c>
      <c r="IF741">
        <v>1.86605</v>
      </c>
      <c r="IG741">
        <v>1.866</v>
      </c>
      <c r="IH741">
        <v>1.86783</v>
      </c>
      <c r="II741">
        <v>1.87028</v>
      </c>
      <c r="IJ741">
        <v>1.86893</v>
      </c>
      <c r="IK741">
        <v>1.87042</v>
      </c>
      <c r="IL741">
        <v>0</v>
      </c>
      <c r="IM741">
        <v>0</v>
      </c>
      <c r="IN741">
        <v>0</v>
      </c>
      <c r="IO741">
        <v>0</v>
      </c>
      <c r="IP741" t="s">
        <v>443</v>
      </c>
      <c r="IQ741" t="s">
        <v>444</v>
      </c>
      <c r="IR741" t="s">
        <v>445</v>
      </c>
      <c r="IS741" t="s">
        <v>445</v>
      </c>
      <c r="IT741" t="s">
        <v>445</v>
      </c>
      <c r="IU741" t="s">
        <v>445</v>
      </c>
      <c r="IV741">
        <v>0</v>
      </c>
      <c r="IW741">
        <v>100</v>
      </c>
      <c r="IX741">
        <v>100</v>
      </c>
      <c r="IY741">
        <v>-0.713</v>
      </c>
      <c r="IZ741">
        <v>0.1207</v>
      </c>
      <c r="JA741">
        <v>-0.08430758455233166</v>
      </c>
      <c r="JB741">
        <v>-0.0005046786976645747</v>
      </c>
      <c r="JC741">
        <v>-2.788243218172637E-07</v>
      </c>
      <c r="JD741">
        <v>-1.458253586176284E-11</v>
      </c>
      <c r="JE741">
        <v>-0.06436460862781151</v>
      </c>
      <c r="JF741">
        <v>-0.004978686969522418</v>
      </c>
      <c r="JG741">
        <v>0.0008967905392753483</v>
      </c>
      <c r="JH741">
        <v>-1.433903952826167E-05</v>
      </c>
      <c r="JI741">
        <v>4</v>
      </c>
      <c r="JJ741">
        <v>2332</v>
      </c>
      <c r="JK741">
        <v>1</v>
      </c>
      <c r="JL741">
        <v>26</v>
      </c>
      <c r="JM741">
        <v>193078.3</v>
      </c>
      <c r="JN741">
        <v>193078.4</v>
      </c>
      <c r="JO741">
        <v>1.88232</v>
      </c>
      <c r="JP741">
        <v>2.24731</v>
      </c>
      <c r="JQ741">
        <v>1.39648</v>
      </c>
      <c r="JR741">
        <v>2.35474</v>
      </c>
      <c r="JS741">
        <v>1.49536</v>
      </c>
      <c r="JT741">
        <v>2.69409</v>
      </c>
      <c r="JU741">
        <v>36.4814</v>
      </c>
      <c r="JV741">
        <v>24.0612</v>
      </c>
      <c r="JW741">
        <v>18</v>
      </c>
      <c r="JX741">
        <v>489.924</v>
      </c>
      <c r="JY741">
        <v>457.488</v>
      </c>
      <c r="JZ741">
        <v>28.3956</v>
      </c>
      <c r="KA741">
        <v>28.3189</v>
      </c>
      <c r="KB741">
        <v>30.0002</v>
      </c>
      <c r="KC741">
        <v>28.2115</v>
      </c>
      <c r="KD741">
        <v>28.146</v>
      </c>
      <c r="KE741">
        <v>37.7157</v>
      </c>
      <c r="KF741">
        <v>25.0013</v>
      </c>
      <c r="KG741">
        <v>93.95310000000001</v>
      </c>
      <c r="KH741">
        <v>28.4394</v>
      </c>
      <c r="KI741">
        <v>888.61</v>
      </c>
      <c r="KJ741">
        <v>22.3889</v>
      </c>
      <c r="KK741">
        <v>101</v>
      </c>
      <c r="KL741">
        <v>100.568</v>
      </c>
    </row>
    <row r="742" spans="1:298">
      <c r="A742">
        <v>726</v>
      </c>
      <c r="B742">
        <v>1758832131.5</v>
      </c>
      <c r="C742">
        <v>19096.40000009537</v>
      </c>
      <c r="D742" t="s">
        <v>1903</v>
      </c>
      <c r="E742" t="s">
        <v>1904</v>
      </c>
      <c r="F742">
        <v>5</v>
      </c>
      <c r="G742" t="s">
        <v>1798</v>
      </c>
      <c r="H742" t="s">
        <v>437</v>
      </c>
      <c r="I742" t="s">
        <v>438</v>
      </c>
      <c r="J742">
        <v>1758832123.678571</v>
      </c>
      <c r="K742">
        <f>(L742)/1000</f>
        <v>0</v>
      </c>
      <c r="L742">
        <f>IF(DQ742, AO742, AI742)</f>
        <v>0</v>
      </c>
      <c r="M742">
        <f>IF(DQ742, AJ742, AH742)</f>
        <v>0</v>
      </c>
      <c r="N742">
        <f>DS742 - IF(AV742&gt;1, M742*DM742*100.0/(AX742), 0)</f>
        <v>0</v>
      </c>
      <c r="O742">
        <f>((U742-K742/2)*N742-M742)/(U742+K742/2)</f>
        <v>0</v>
      </c>
      <c r="P742">
        <f>O742*(DZ742+EA742)/1000.0</f>
        <v>0</v>
      </c>
      <c r="Q742">
        <f>(DS742 - IF(AV742&gt;1, M742*DM742*100.0/(AX742), 0))*(DZ742+EA742)/1000.0</f>
        <v>0</v>
      </c>
      <c r="R742">
        <f>2.0/((1/T742-1/S742)+SIGN(T742)*SQRT((1/T742-1/S742)*(1/T742-1/S742) + 4*DN742/((DN742+1)*(DN742+1))*(2*1/T742*1/S742-1/S742*1/S742)))</f>
        <v>0</v>
      </c>
      <c r="S742">
        <f>IF(LEFT(DO742,1)&lt;&gt;"0",IF(LEFT(DO742,1)="1",3.0,DP742),$D$5+$E$5*(EG742*DZ742/($K$5*1000))+$F$5*(EG742*DZ742/($K$5*1000))*MAX(MIN(DM742,$J$5),$I$5)*MAX(MIN(DM742,$J$5),$I$5)+$G$5*MAX(MIN(DM742,$J$5),$I$5)*(EG742*DZ742/($K$5*1000))+$H$5*(EG742*DZ742/($K$5*1000))*(EG742*DZ742/($K$5*1000)))</f>
        <v>0</v>
      </c>
      <c r="T742">
        <f>K742*(1000-(1000*0.61365*exp(17.502*X742/(240.97+X742))/(DZ742+EA742)+DU742)/2)/(1000*0.61365*exp(17.502*X742/(240.97+X742))/(DZ742+EA742)-DU742)</f>
        <v>0</v>
      </c>
      <c r="U742">
        <f>1/((DN742+1)/(R742/1.6)+1/(S742/1.37)) + DN742/((DN742+1)/(R742/1.6) + DN742/(S742/1.37))</f>
        <v>0</v>
      </c>
      <c r="V742">
        <f>(DI742*DL742)</f>
        <v>0</v>
      </c>
      <c r="W742">
        <f>(EB742+(V742+2*0.95*5.67E-8*(((EB742+$B$7)+273)^4-(EB742+273)^4)-44100*K742)/(1.84*29.3*S742+8*0.95*5.67E-8*(EB742+273)^3))</f>
        <v>0</v>
      </c>
      <c r="X742">
        <f>($C$7*EC742+$D$7*ED742+$E$7*W742)</f>
        <v>0</v>
      </c>
      <c r="Y742">
        <f>0.61365*exp(17.502*X742/(240.97+X742))</f>
        <v>0</v>
      </c>
      <c r="Z742">
        <f>(AA742/AB742*100)</f>
        <v>0</v>
      </c>
      <c r="AA742">
        <f>DU742*(DZ742+EA742)/1000</f>
        <v>0</v>
      </c>
      <c r="AB742">
        <f>0.61365*exp(17.502*EB742/(240.97+EB742))</f>
        <v>0</v>
      </c>
      <c r="AC742">
        <f>(Y742-DU742*(DZ742+EA742)/1000)</f>
        <v>0</v>
      </c>
      <c r="AD742">
        <f>(-K742*44100)</f>
        <v>0</v>
      </c>
      <c r="AE742">
        <f>2*29.3*S742*0.92*(EB742-X742)</f>
        <v>0</v>
      </c>
      <c r="AF742">
        <f>2*0.95*5.67E-8*(((EB742+$B$7)+273)^4-(X742+273)^4)</f>
        <v>0</v>
      </c>
      <c r="AG742">
        <f>V742+AF742+AD742+AE742</f>
        <v>0</v>
      </c>
      <c r="AH742">
        <f>DY742*AV742*(DT742-DS742*(1000-AV742*DV742)/(1000-AV742*DU742))/(100*DM742)</f>
        <v>0</v>
      </c>
      <c r="AI742">
        <f>1000*DY742*AV742*(DU742-DV742)/(100*DM742*(1000-AV742*DU742))</f>
        <v>0</v>
      </c>
      <c r="AJ742">
        <f>(AK742 - AL742 - DZ742*1E3/(8.314*(EB742+273.15)) * AN742/DY742 * AM742) * DY742/(100*DM742) * (1000 - DV742)/1000</f>
        <v>0</v>
      </c>
      <c r="AK742">
        <v>894.5580432788749</v>
      </c>
      <c r="AL742">
        <v>871.8229757575755</v>
      </c>
      <c r="AM742">
        <v>3.402248694480577</v>
      </c>
      <c r="AN742">
        <v>65.06539825400574</v>
      </c>
      <c r="AO742">
        <f>(AQ742 - AP742 + DZ742*1E3/(8.314*(EB742+273.15)) * AS742/DY742 * AR742) * DY742/(100*DM742) * 1000/(1000 - AQ742)</f>
        <v>0</v>
      </c>
      <c r="AP742">
        <v>22.4312398583684</v>
      </c>
      <c r="AQ742">
        <v>23.10200666666667</v>
      </c>
      <c r="AR742">
        <v>0.0001359356585553889</v>
      </c>
      <c r="AS742">
        <v>107.8792153216024</v>
      </c>
      <c r="AT742">
        <v>0</v>
      </c>
      <c r="AU742">
        <v>0</v>
      </c>
      <c r="AV742">
        <f>IF(AT742*$H$13&gt;=AX742,1.0,(AX742/(AX742-AT742*$H$13)))</f>
        <v>0</v>
      </c>
      <c r="AW742">
        <f>(AV742-1)*100</f>
        <v>0</v>
      </c>
      <c r="AX742">
        <f>MAX(0,($B$13+$C$13*EG742)/(1+$D$13*EG742)*DZ742/(EB742+273)*$E$13)</f>
        <v>0</v>
      </c>
      <c r="AY742" t="s">
        <v>439</v>
      </c>
      <c r="AZ742" t="s">
        <v>439</v>
      </c>
      <c r="BA742">
        <v>0</v>
      </c>
      <c r="BB742">
        <v>0</v>
      </c>
      <c r="BC742">
        <f>1-BA742/BB742</f>
        <v>0</v>
      </c>
      <c r="BD742">
        <v>0</v>
      </c>
      <c r="BE742" t="s">
        <v>439</v>
      </c>
      <c r="BF742" t="s">
        <v>439</v>
      </c>
      <c r="BG742">
        <v>0</v>
      </c>
      <c r="BH742">
        <v>0</v>
      </c>
      <c r="BI742">
        <f>1-BG742/BH742</f>
        <v>0</v>
      </c>
      <c r="BJ742">
        <v>0.5</v>
      </c>
      <c r="BK742">
        <f>DJ742</f>
        <v>0</v>
      </c>
      <c r="BL742">
        <f>M742</f>
        <v>0</v>
      </c>
      <c r="BM742">
        <f>BI742*BJ742*BK742</f>
        <v>0</v>
      </c>
      <c r="BN742">
        <f>(BL742-BD742)/BK742</f>
        <v>0</v>
      </c>
      <c r="BO742">
        <f>(BB742-BH742)/BH742</f>
        <v>0</v>
      </c>
      <c r="BP742">
        <f>BA742/(BC742+BA742/BH742)</f>
        <v>0</v>
      </c>
      <c r="BQ742" t="s">
        <v>439</v>
      </c>
      <c r="BR742">
        <v>0</v>
      </c>
      <c r="BS742">
        <f>IF(BR742&lt;&gt;0, BR742, BP742)</f>
        <v>0</v>
      </c>
      <c r="BT742">
        <f>1-BS742/BH742</f>
        <v>0</v>
      </c>
      <c r="BU742">
        <f>(BH742-BG742)/(BH742-BS742)</f>
        <v>0</v>
      </c>
      <c r="BV742">
        <f>(BB742-BH742)/(BB742-BS742)</f>
        <v>0</v>
      </c>
      <c r="BW742">
        <f>(BH742-BG742)/(BH742-BA742)</f>
        <v>0</v>
      </c>
      <c r="BX742">
        <f>(BB742-BH742)/(BB742-BA742)</f>
        <v>0</v>
      </c>
      <c r="BY742">
        <f>(BU742*BS742/BG742)</f>
        <v>0</v>
      </c>
      <c r="BZ742">
        <f>(1-BY742)</f>
        <v>0</v>
      </c>
      <c r="DI742">
        <f>$B$11*EH742+$C$11*EI742+$F$11*ET742*(1-EW742)</f>
        <v>0</v>
      </c>
      <c r="DJ742">
        <f>DI742*DK742</f>
        <v>0</v>
      </c>
      <c r="DK742">
        <f>($B$11*$D$9+$C$11*$D$9+$F$11*((FG742+EY742)/MAX(FG742+EY742+FH742, 0.1)*$I$9+FH742/MAX(FG742+EY742+FH742, 0.1)*$J$9))/($B$11+$C$11+$F$11)</f>
        <v>0</v>
      </c>
      <c r="DL742">
        <f>($B$11*$K$9+$C$11*$K$9+$F$11*((FG742+EY742)/MAX(FG742+EY742+FH742, 0.1)*$P$9+FH742/MAX(FG742+EY742+FH742, 0.1)*$Q$9))/($B$11+$C$11+$F$11)</f>
        <v>0</v>
      </c>
      <c r="DM742">
        <v>1.65</v>
      </c>
      <c r="DN742">
        <v>0.5</v>
      </c>
      <c r="DO742" t="s">
        <v>440</v>
      </c>
      <c r="DP742">
        <v>2</v>
      </c>
      <c r="DQ742" t="b">
        <v>1</v>
      </c>
      <c r="DR742">
        <v>1758832123.678571</v>
      </c>
      <c r="DS742">
        <v>827.4027142857143</v>
      </c>
      <c r="DT742">
        <v>858.6831785714286</v>
      </c>
      <c r="DU742">
        <v>23.09294642857142</v>
      </c>
      <c r="DV742">
        <v>22.42918214285714</v>
      </c>
      <c r="DW742">
        <v>828.1045357142857</v>
      </c>
      <c r="DX742">
        <v>22.97226428571429</v>
      </c>
      <c r="DY742">
        <v>500.0050357142858</v>
      </c>
      <c r="DZ742">
        <v>90.87043214285713</v>
      </c>
      <c r="EA742">
        <v>0.02831515</v>
      </c>
      <c r="EB742">
        <v>29.76609285714285</v>
      </c>
      <c r="EC742">
        <v>29.994475</v>
      </c>
      <c r="ED742">
        <v>999.9000000000002</v>
      </c>
      <c r="EE742">
        <v>0</v>
      </c>
      <c r="EF742">
        <v>0</v>
      </c>
      <c r="EG742">
        <v>10005.27357142857</v>
      </c>
      <c r="EH742">
        <v>0</v>
      </c>
      <c r="EI742">
        <v>11.642</v>
      </c>
      <c r="EJ742">
        <v>-31.28050714285715</v>
      </c>
      <c r="EK742">
        <v>846.9616071428571</v>
      </c>
      <c r="EL742">
        <v>878.3846785714285</v>
      </c>
      <c r="EM742">
        <v>0.6637636428571428</v>
      </c>
      <c r="EN742">
        <v>858.6831785714286</v>
      </c>
      <c r="EO742">
        <v>22.42918214285714</v>
      </c>
      <c r="EP742">
        <v>2.098464642857143</v>
      </c>
      <c r="EQ742">
        <v>2.038150714285714</v>
      </c>
      <c r="ER742">
        <v>18.20754285714286</v>
      </c>
      <c r="ES742">
        <v>17.74386428571428</v>
      </c>
      <c r="ET742">
        <v>2000.008571428572</v>
      </c>
      <c r="EU742">
        <v>0.9800049999999997</v>
      </c>
      <c r="EV742">
        <v>0.0199945</v>
      </c>
      <c r="EW742">
        <v>0</v>
      </c>
      <c r="EX742">
        <v>179.035</v>
      </c>
      <c r="EY742">
        <v>5.00097</v>
      </c>
      <c r="EZ742">
        <v>3688.180357142857</v>
      </c>
      <c r="FA742">
        <v>16707.68214285715</v>
      </c>
      <c r="FB742">
        <v>40.2455</v>
      </c>
      <c r="FC742">
        <v>40.56199999999999</v>
      </c>
      <c r="FD742">
        <v>40.17814285714285</v>
      </c>
      <c r="FE742">
        <v>40.18699999999999</v>
      </c>
      <c r="FF742">
        <v>40.82549999999999</v>
      </c>
      <c r="FG742">
        <v>1955.118571428572</v>
      </c>
      <c r="FH742">
        <v>39.89000000000001</v>
      </c>
      <c r="FI742">
        <v>0</v>
      </c>
      <c r="FJ742">
        <v>1758832132.8</v>
      </c>
      <c r="FK742">
        <v>0</v>
      </c>
      <c r="FL742">
        <v>179.05388</v>
      </c>
      <c r="FM742">
        <v>3.052615399925444</v>
      </c>
      <c r="FN742">
        <v>38.97461543382013</v>
      </c>
      <c r="FO742">
        <v>3688.516000000001</v>
      </c>
      <c r="FP742">
        <v>15</v>
      </c>
      <c r="FQ742">
        <v>0</v>
      </c>
      <c r="FR742" t="s">
        <v>441</v>
      </c>
      <c r="FS742">
        <v>1747247426.5</v>
      </c>
      <c r="FT742">
        <v>1747247420.5</v>
      </c>
      <c r="FU742">
        <v>0</v>
      </c>
      <c r="FV742">
        <v>1.027</v>
      </c>
      <c r="FW742">
        <v>0.031</v>
      </c>
      <c r="FX742">
        <v>0.02</v>
      </c>
      <c r="FY742">
        <v>0.05</v>
      </c>
      <c r="FZ742">
        <v>420</v>
      </c>
      <c r="GA742">
        <v>16</v>
      </c>
      <c r="GB742">
        <v>0.01</v>
      </c>
      <c r="GC742">
        <v>0.1</v>
      </c>
      <c r="GD742">
        <v>-31.21038780487804</v>
      </c>
      <c r="GE742">
        <v>-1.653547735191622</v>
      </c>
      <c r="GF742">
        <v>0.1972213665206043</v>
      </c>
      <c r="GG742">
        <v>0</v>
      </c>
      <c r="GH742">
        <v>178.9711176470588</v>
      </c>
      <c r="GI742">
        <v>1.836424755822002</v>
      </c>
      <c r="GJ742">
        <v>0.2582799170879038</v>
      </c>
      <c r="GK742">
        <v>-1</v>
      </c>
      <c r="GL742">
        <v>0.6579840731707317</v>
      </c>
      <c r="GM742">
        <v>0.1049325574912897</v>
      </c>
      <c r="GN742">
        <v>0.01113839785823368</v>
      </c>
      <c r="GO742">
        <v>0</v>
      </c>
      <c r="GP742">
        <v>0</v>
      </c>
      <c r="GQ742">
        <v>2</v>
      </c>
      <c r="GR742" t="s">
        <v>450</v>
      </c>
      <c r="GS742">
        <v>3.13599</v>
      </c>
      <c r="GT742">
        <v>2.68872</v>
      </c>
      <c r="GU742">
        <v>0.155913</v>
      </c>
      <c r="GV742">
        <v>0.158095</v>
      </c>
      <c r="GW742">
        <v>0.104093</v>
      </c>
      <c r="GX742">
        <v>0.100674</v>
      </c>
      <c r="GY742">
        <v>26836.9</v>
      </c>
      <c r="GZ742">
        <v>26818.6</v>
      </c>
      <c r="HA742">
        <v>29553.9</v>
      </c>
      <c r="HB742">
        <v>29436.8</v>
      </c>
      <c r="HC742">
        <v>34978.9</v>
      </c>
      <c r="HD742">
        <v>35065.7</v>
      </c>
      <c r="HE742">
        <v>41584.2</v>
      </c>
      <c r="HF742">
        <v>41823.6</v>
      </c>
      <c r="HG742">
        <v>1.9284</v>
      </c>
      <c r="HH742">
        <v>1.8925</v>
      </c>
      <c r="HI742">
        <v>0.0984333</v>
      </c>
      <c r="HJ742">
        <v>0</v>
      </c>
      <c r="HK742">
        <v>28.3972</v>
      </c>
      <c r="HL742">
        <v>999.9</v>
      </c>
      <c r="HM742">
        <v>54.5</v>
      </c>
      <c r="HN742">
        <v>31</v>
      </c>
      <c r="HO742">
        <v>27.0544</v>
      </c>
      <c r="HP742">
        <v>61.8362</v>
      </c>
      <c r="HQ742">
        <v>25.5809</v>
      </c>
      <c r="HR742">
        <v>1</v>
      </c>
      <c r="HS742">
        <v>0.0556098</v>
      </c>
      <c r="HT742">
        <v>-0.794929</v>
      </c>
      <c r="HU742">
        <v>20.3391</v>
      </c>
      <c r="HV742">
        <v>5.21579</v>
      </c>
      <c r="HW742">
        <v>12.0144</v>
      </c>
      <c r="HX742">
        <v>4.9891</v>
      </c>
      <c r="HY742">
        <v>3.288</v>
      </c>
      <c r="HZ742">
        <v>9999</v>
      </c>
      <c r="IA742">
        <v>9999</v>
      </c>
      <c r="IB742">
        <v>9999</v>
      </c>
      <c r="IC742">
        <v>8.699999999999999</v>
      </c>
      <c r="ID742">
        <v>1.8676</v>
      </c>
      <c r="IE742">
        <v>1.86671</v>
      </c>
      <c r="IF742">
        <v>1.86606</v>
      </c>
      <c r="IG742">
        <v>1.866</v>
      </c>
      <c r="IH742">
        <v>1.86783</v>
      </c>
      <c r="II742">
        <v>1.87027</v>
      </c>
      <c r="IJ742">
        <v>1.86893</v>
      </c>
      <c r="IK742">
        <v>1.87042</v>
      </c>
      <c r="IL742">
        <v>0</v>
      </c>
      <c r="IM742">
        <v>0</v>
      </c>
      <c r="IN742">
        <v>0</v>
      </c>
      <c r="IO742">
        <v>0</v>
      </c>
      <c r="IP742" t="s">
        <v>443</v>
      </c>
      <c r="IQ742" t="s">
        <v>444</v>
      </c>
      <c r="IR742" t="s">
        <v>445</v>
      </c>
      <c r="IS742" t="s">
        <v>445</v>
      </c>
      <c r="IT742" t="s">
        <v>445</v>
      </c>
      <c r="IU742" t="s">
        <v>445</v>
      </c>
      <c r="IV742">
        <v>0</v>
      </c>
      <c r="IW742">
        <v>100</v>
      </c>
      <c r="IX742">
        <v>100</v>
      </c>
      <c r="IY742">
        <v>-0.728</v>
      </c>
      <c r="IZ742">
        <v>0.1208</v>
      </c>
      <c r="JA742">
        <v>-0.08430758455233166</v>
      </c>
      <c r="JB742">
        <v>-0.0005046786976645747</v>
      </c>
      <c r="JC742">
        <v>-2.788243218172637E-07</v>
      </c>
      <c r="JD742">
        <v>-1.458253586176284E-11</v>
      </c>
      <c r="JE742">
        <v>-0.06436460862781151</v>
      </c>
      <c r="JF742">
        <v>-0.004978686969522418</v>
      </c>
      <c r="JG742">
        <v>0.0008967905392753483</v>
      </c>
      <c r="JH742">
        <v>-1.433903952826167E-05</v>
      </c>
      <c r="JI742">
        <v>4</v>
      </c>
      <c r="JJ742">
        <v>2332</v>
      </c>
      <c r="JK742">
        <v>1</v>
      </c>
      <c r="JL742">
        <v>26</v>
      </c>
      <c r="JM742">
        <v>193078.4</v>
      </c>
      <c r="JN742">
        <v>193078.5</v>
      </c>
      <c r="JO742">
        <v>1.90674</v>
      </c>
      <c r="JP742">
        <v>2.26074</v>
      </c>
      <c r="JQ742">
        <v>1.39648</v>
      </c>
      <c r="JR742">
        <v>2.35474</v>
      </c>
      <c r="JS742">
        <v>1.49536</v>
      </c>
      <c r="JT742">
        <v>2.61597</v>
      </c>
      <c r="JU742">
        <v>36.4578</v>
      </c>
      <c r="JV742">
        <v>24.0525</v>
      </c>
      <c r="JW742">
        <v>18</v>
      </c>
      <c r="JX742">
        <v>489.959</v>
      </c>
      <c r="JY742">
        <v>457.39</v>
      </c>
      <c r="JZ742">
        <v>28.4432</v>
      </c>
      <c r="KA742">
        <v>28.3179</v>
      </c>
      <c r="KB742">
        <v>30</v>
      </c>
      <c r="KC742">
        <v>28.2099</v>
      </c>
      <c r="KD742">
        <v>28.1437</v>
      </c>
      <c r="KE742">
        <v>38.2123</v>
      </c>
      <c r="KF742">
        <v>25.0013</v>
      </c>
      <c r="KG742">
        <v>93.95310000000001</v>
      </c>
      <c r="KH742">
        <v>28.4394</v>
      </c>
      <c r="KI742">
        <v>908.646</v>
      </c>
      <c r="KJ742">
        <v>22.386</v>
      </c>
      <c r="KK742">
        <v>101.001</v>
      </c>
      <c r="KL742">
        <v>100.569</v>
      </c>
    </row>
    <row r="743" spans="1:298">
      <c r="A743">
        <v>727</v>
      </c>
      <c r="B743">
        <v>1758832137</v>
      </c>
      <c r="C743">
        <v>19101.90000009537</v>
      </c>
      <c r="D743" t="s">
        <v>1905</v>
      </c>
      <c r="E743" t="s">
        <v>1906</v>
      </c>
      <c r="F743">
        <v>5</v>
      </c>
      <c r="G743" t="s">
        <v>1798</v>
      </c>
      <c r="H743" t="s">
        <v>437</v>
      </c>
      <c r="I743" t="s">
        <v>438</v>
      </c>
      <c r="J743">
        <v>1758832129.25</v>
      </c>
      <c r="K743">
        <f>(L743)/1000</f>
        <v>0</v>
      </c>
      <c r="L743">
        <f>IF(DQ743, AO743, AI743)</f>
        <v>0</v>
      </c>
      <c r="M743">
        <f>IF(DQ743, AJ743, AH743)</f>
        <v>0</v>
      </c>
      <c r="N743">
        <f>DS743 - IF(AV743&gt;1, M743*DM743*100.0/(AX743), 0)</f>
        <v>0</v>
      </c>
      <c r="O743">
        <f>((U743-K743/2)*N743-M743)/(U743+K743/2)</f>
        <v>0</v>
      </c>
      <c r="P743">
        <f>O743*(DZ743+EA743)/1000.0</f>
        <v>0</v>
      </c>
      <c r="Q743">
        <f>(DS743 - IF(AV743&gt;1, M743*DM743*100.0/(AX743), 0))*(DZ743+EA743)/1000.0</f>
        <v>0</v>
      </c>
      <c r="R743">
        <f>2.0/((1/T743-1/S743)+SIGN(T743)*SQRT((1/T743-1/S743)*(1/T743-1/S743) + 4*DN743/((DN743+1)*(DN743+1))*(2*1/T743*1/S743-1/S743*1/S743)))</f>
        <v>0</v>
      </c>
      <c r="S743">
        <f>IF(LEFT(DO743,1)&lt;&gt;"0",IF(LEFT(DO743,1)="1",3.0,DP743),$D$5+$E$5*(EG743*DZ743/($K$5*1000))+$F$5*(EG743*DZ743/($K$5*1000))*MAX(MIN(DM743,$J$5),$I$5)*MAX(MIN(DM743,$J$5),$I$5)+$G$5*MAX(MIN(DM743,$J$5),$I$5)*(EG743*DZ743/($K$5*1000))+$H$5*(EG743*DZ743/($K$5*1000))*(EG743*DZ743/($K$5*1000)))</f>
        <v>0</v>
      </c>
      <c r="T743">
        <f>K743*(1000-(1000*0.61365*exp(17.502*X743/(240.97+X743))/(DZ743+EA743)+DU743)/2)/(1000*0.61365*exp(17.502*X743/(240.97+X743))/(DZ743+EA743)-DU743)</f>
        <v>0</v>
      </c>
      <c r="U743">
        <f>1/((DN743+1)/(R743/1.6)+1/(S743/1.37)) + DN743/((DN743+1)/(R743/1.6) + DN743/(S743/1.37))</f>
        <v>0</v>
      </c>
      <c r="V743">
        <f>(DI743*DL743)</f>
        <v>0</v>
      </c>
      <c r="W743">
        <f>(EB743+(V743+2*0.95*5.67E-8*(((EB743+$B$7)+273)^4-(EB743+273)^4)-44100*K743)/(1.84*29.3*S743+8*0.95*5.67E-8*(EB743+273)^3))</f>
        <v>0</v>
      </c>
      <c r="X743">
        <f>($C$7*EC743+$D$7*ED743+$E$7*W743)</f>
        <v>0</v>
      </c>
      <c r="Y743">
        <f>0.61365*exp(17.502*X743/(240.97+X743))</f>
        <v>0</v>
      </c>
      <c r="Z743">
        <f>(AA743/AB743*100)</f>
        <v>0</v>
      </c>
      <c r="AA743">
        <f>DU743*(DZ743+EA743)/1000</f>
        <v>0</v>
      </c>
      <c r="AB743">
        <f>0.61365*exp(17.502*EB743/(240.97+EB743))</f>
        <v>0</v>
      </c>
      <c r="AC743">
        <f>(Y743-DU743*(DZ743+EA743)/1000)</f>
        <v>0</v>
      </c>
      <c r="AD743">
        <f>(-K743*44100)</f>
        <v>0</v>
      </c>
      <c r="AE743">
        <f>2*29.3*S743*0.92*(EB743-X743)</f>
        <v>0</v>
      </c>
      <c r="AF743">
        <f>2*0.95*5.67E-8*(((EB743+$B$7)+273)^4-(X743+273)^4)</f>
        <v>0</v>
      </c>
      <c r="AG743">
        <f>V743+AF743+AD743+AE743</f>
        <v>0</v>
      </c>
      <c r="AH743">
        <f>DY743*AV743*(DT743-DS743*(1000-AV743*DV743)/(1000-AV743*DU743))/(100*DM743)</f>
        <v>0</v>
      </c>
      <c r="AI743">
        <f>1000*DY743*AV743*(DU743-DV743)/(100*DM743*(1000-AV743*DU743))</f>
        <v>0</v>
      </c>
      <c r="AJ743">
        <f>(AK743 - AL743 - DZ743*1E3/(8.314*(EB743+273.15)) * AN743/DY743 * AM743) * DY743/(100*DM743) * (1000 - DV743)/1000</f>
        <v>0</v>
      </c>
      <c r="AK743">
        <v>913.4875027303417</v>
      </c>
      <c r="AL743">
        <v>890.564393939394</v>
      </c>
      <c r="AM743">
        <v>3.407563649535131</v>
      </c>
      <c r="AN743">
        <v>65.06539825400574</v>
      </c>
      <c r="AO743">
        <f>(AQ743 - AP743 + DZ743*1E3/(8.314*(EB743+273.15)) * AS743/DY743 * AR743) * DY743/(100*DM743) * 1000/(1000 - AQ743)</f>
        <v>0</v>
      </c>
      <c r="AP743">
        <v>22.43387292585505</v>
      </c>
      <c r="AQ743">
        <v>23.10502484848484</v>
      </c>
      <c r="AR743">
        <v>1.350374091600207E-05</v>
      </c>
      <c r="AS743">
        <v>107.8792153216024</v>
      </c>
      <c r="AT743">
        <v>0</v>
      </c>
      <c r="AU743">
        <v>0</v>
      </c>
      <c r="AV743">
        <f>IF(AT743*$H$13&gt;=AX743,1.0,(AX743/(AX743-AT743*$H$13)))</f>
        <v>0</v>
      </c>
      <c r="AW743">
        <f>(AV743-1)*100</f>
        <v>0</v>
      </c>
      <c r="AX743">
        <f>MAX(0,($B$13+$C$13*EG743)/(1+$D$13*EG743)*DZ743/(EB743+273)*$E$13)</f>
        <v>0</v>
      </c>
      <c r="AY743" t="s">
        <v>439</v>
      </c>
      <c r="AZ743" t="s">
        <v>439</v>
      </c>
      <c r="BA743">
        <v>0</v>
      </c>
      <c r="BB743">
        <v>0</v>
      </c>
      <c r="BC743">
        <f>1-BA743/BB743</f>
        <v>0</v>
      </c>
      <c r="BD743">
        <v>0</v>
      </c>
      <c r="BE743" t="s">
        <v>439</v>
      </c>
      <c r="BF743" t="s">
        <v>439</v>
      </c>
      <c r="BG743">
        <v>0</v>
      </c>
      <c r="BH743">
        <v>0</v>
      </c>
      <c r="BI743">
        <f>1-BG743/BH743</f>
        <v>0</v>
      </c>
      <c r="BJ743">
        <v>0.5</v>
      </c>
      <c r="BK743">
        <f>DJ743</f>
        <v>0</v>
      </c>
      <c r="BL743">
        <f>M743</f>
        <v>0</v>
      </c>
      <c r="BM743">
        <f>BI743*BJ743*BK743</f>
        <v>0</v>
      </c>
      <c r="BN743">
        <f>(BL743-BD743)/BK743</f>
        <v>0</v>
      </c>
      <c r="BO743">
        <f>(BB743-BH743)/BH743</f>
        <v>0</v>
      </c>
      <c r="BP743">
        <f>BA743/(BC743+BA743/BH743)</f>
        <v>0</v>
      </c>
      <c r="BQ743" t="s">
        <v>439</v>
      </c>
      <c r="BR743">
        <v>0</v>
      </c>
      <c r="BS743">
        <f>IF(BR743&lt;&gt;0, BR743, BP743)</f>
        <v>0</v>
      </c>
      <c r="BT743">
        <f>1-BS743/BH743</f>
        <v>0</v>
      </c>
      <c r="BU743">
        <f>(BH743-BG743)/(BH743-BS743)</f>
        <v>0</v>
      </c>
      <c r="BV743">
        <f>(BB743-BH743)/(BB743-BS743)</f>
        <v>0</v>
      </c>
      <c r="BW743">
        <f>(BH743-BG743)/(BH743-BA743)</f>
        <v>0</v>
      </c>
      <c r="BX743">
        <f>(BB743-BH743)/(BB743-BA743)</f>
        <v>0</v>
      </c>
      <c r="BY743">
        <f>(BU743*BS743/BG743)</f>
        <v>0</v>
      </c>
      <c r="BZ743">
        <f>(1-BY743)</f>
        <v>0</v>
      </c>
      <c r="DI743">
        <f>$B$11*EH743+$C$11*EI743+$F$11*ET743*(1-EW743)</f>
        <v>0</v>
      </c>
      <c r="DJ743">
        <f>DI743*DK743</f>
        <v>0</v>
      </c>
      <c r="DK743">
        <f>($B$11*$D$9+$C$11*$D$9+$F$11*((FG743+EY743)/MAX(FG743+EY743+FH743, 0.1)*$I$9+FH743/MAX(FG743+EY743+FH743, 0.1)*$J$9))/($B$11+$C$11+$F$11)</f>
        <v>0</v>
      </c>
      <c r="DL743">
        <f>($B$11*$K$9+$C$11*$K$9+$F$11*((FG743+EY743)/MAX(FG743+EY743+FH743, 0.1)*$P$9+FH743/MAX(FG743+EY743+FH743, 0.1)*$Q$9))/($B$11+$C$11+$F$11)</f>
        <v>0</v>
      </c>
      <c r="DM743">
        <v>1.65</v>
      </c>
      <c r="DN743">
        <v>0.5</v>
      </c>
      <c r="DO743" t="s">
        <v>440</v>
      </c>
      <c r="DP743">
        <v>2</v>
      </c>
      <c r="DQ743" t="b">
        <v>1</v>
      </c>
      <c r="DR743">
        <v>1758832129.25</v>
      </c>
      <c r="DS743">
        <v>845.8667499999999</v>
      </c>
      <c r="DT743">
        <v>877.3520714285715</v>
      </c>
      <c r="DU743">
        <v>23.1003</v>
      </c>
      <c r="DV743">
        <v>22.43153214285715</v>
      </c>
      <c r="DW743">
        <v>846.5871071428572</v>
      </c>
      <c r="DX743">
        <v>22.97951428571429</v>
      </c>
      <c r="DY743">
        <v>500.01625</v>
      </c>
      <c r="DZ743">
        <v>90.87121428571429</v>
      </c>
      <c r="EA743">
        <v>0.02831554285714286</v>
      </c>
      <c r="EB743">
        <v>29.76761071428572</v>
      </c>
      <c r="EC743">
        <v>29.99722142857143</v>
      </c>
      <c r="ED743">
        <v>999.9000000000002</v>
      </c>
      <c r="EE743">
        <v>0</v>
      </c>
      <c r="EF743">
        <v>0</v>
      </c>
      <c r="EG743">
        <v>10002.12392857143</v>
      </c>
      <c r="EH743">
        <v>0</v>
      </c>
      <c r="EI743">
        <v>11.6415</v>
      </c>
      <c r="EJ743">
        <v>-31.48530714285714</v>
      </c>
      <c r="EK743">
        <v>865.8687142857143</v>
      </c>
      <c r="EL743">
        <v>897.4840357142858</v>
      </c>
      <c r="EM743">
        <v>0.6687661428571428</v>
      </c>
      <c r="EN743">
        <v>877.3520714285715</v>
      </c>
      <c r="EO743">
        <v>22.43153214285715</v>
      </c>
      <c r="EP743">
        <v>2.099151785714286</v>
      </c>
      <c r="EQ743">
        <v>2.038381785714285</v>
      </c>
      <c r="ER743">
        <v>18.21275714285714</v>
      </c>
      <c r="ES743">
        <v>17.74566428571429</v>
      </c>
      <c r="ET743">
        <v>2000.013214285714</v>
      </c>
      <c r="EU743">
        <v>0.9800049999999997</v>
      </c>
      <c r="EV743">
        <v>0.0199945</v>
      </c>
      <c r="EW743">
        <v>0</v>
      </c>
      <c r="EX743">
        <v>179.25575</v>
      </c>
      <c r="EY743">
        <v>5.00097</v>
      </c>
      <c r="EZ743">
        <v>3691.695</v>
      </c>
      <c r="FA743">
        <v>16707.72142857143</v>
      </c>
      <c r="FB743">
        <v>40.23649999999999</v>
      </c>
      <c r="FC743">
        <v>40.56199999999999</v>
      </c>
      <c r="FD743">
        <v>40.16707142857143</v>
      </c>
      <c r="FE743">
        <v>40.18699999999999</v>
      </c>
      <c r="FF743">
        <v>40.8165</v>
      </c>
      <c r="FG743">
        <v>1955.123214285714</v>
      </c>
      <c r="FH743">
        <v>39.89000000000001</v>
      </c>
      <c r="FI743">
        <v>0</v>
      </c>
      <c r="FJ743">
        <v>1758832138.2</v>
      </c>
      <c r="FK743">
        <v>0</v>
      </c>
      <c r="FL743">
        <v>179.2508846153846</v>
      </c>
      <c r="FM743">
        <v>2.016239329477905</v>
      </c>
      <c r="FN743">
        <v>35.63555557751505</v>
      </c>
      <c r="FO743">
        <v>3691.686923076923</v>
      </c>
      <c r="FP743">
        <v>15</v>
      </c>
      <c r="FQ743">
        <v>0</v>
      </c>
      <c r="FR743" t="s">
        <v>441</v>
      </c>
      <c r="FS743">
        <v>1747247426.5</v>
      </c>
      <c r="FT743">
        <v>1747247420.5</v>
      </c>
      <c r="FU743">
        <v>0</v>
      </c>
      <c r="FV743">
        <v>1.027</v>
      </c>
      <c r="FW743">
        <v>0.031</v>
      </c>
      <c r="FX743">
        <v>0.02</v>
      </c>
      <c r="FY743">
        <v>0.05</v>
      </c>
      <c r="FZ743">
        <v>420</v>
      </c>
      <c r="GA743">
        <v>16</v>
      </c>
      <c r="GB743">
        <v>0.01</v>
      </c>
      <c r="GC743">
        <v>0.1</v>
      </c>
      <c r="GD743">
        <v>-31.35733</v>
      </c>
      <c r="GE743">
        <v>-2.152079549718485</v>
      </c>
      <c r="GF743">
        <v>0.2090817533884771</v>
      </c>
      <c r="GG743">
        <v>0</v>
      </c>
      <c r="GH743">
        <v>179.1078823529412</v>
      </c>
      <c r="GI743">
        <v>2.23199389259167</v>
      </c>
      <c r="GJ743">
        <v>0.2950672669774162</v>
      </c>
      <c r="GK743">
        <v>-1</v>
      </c>
      <c r="GL743">
        <v>0.665286075</v>
      </c>
      <c r="GM743">
        <v>0.0551127917448373</v>
      </c>
      <c r="GN743">
        <v>0.005607321554840161</v>
      </c>
      <c r="GO743">
        <v>1</v>
      </c>
      <c r="GP743">
        <v>1</v>
      </c>
      <c r="GQ743">
        <v>2</v>
      </c>
      <c r="GR743" t="s">
        <v>442</v>
      </c>
      <c r="GS743">
        <v>3.13609</v>
      </c>
      <c r="GT743">
        <v>2.68885</v>
      </c>
      <c r="GU743">
        <v>0.158112</v>
      </c>
      <c r="GV743">
        <v>0.16027</v>
      </c>
      <c r="GW743">
        <v>0.104101</v>
      </c>
      <c r="GX743">
        <v>0.100678</v>
      </c>
      <c r="GY743">
        <v>26767.4</v>
      </c>
      <c r="GZ743">
        <v>26749.5</v>
      </c>
      <c r="HA743">
        <v>29554.5</v>
      </c>
      <c r="HB743">
        <v>29436.9</v>
      </c>
      <c r="HC743">
        <v>34979.3</v>
      </c>
      <c r="HD743">
        <v>35065.6</v>
      </c>
      <c r="HE743">
        <v>41585</v>
      </c>
      <c r="HF743">
        <v>41823.7</v>
      </c>
      <c r="HG743">
        <v>1.92835</v>
      </c>
      <c r="HH743">
        <v>1.89245</v>
      </c>
      <c r="HI743">
        <v>0.09866800000000001</v>
      </c>
      <c r="HJ743">
        <v>0</v>
      </c>
      <c r="HK743">
        <v>28.3972</v>
      </c>
      <c r="HL743">
        <v>999.9</v>
      </c>
      <c r="HM743">
        <v>54.5</v>
      </c>
      <c r="HN743">
        <v>31</v>
      </c>
      <c r="HO743">
        <v>27.0573</v>
      </c>
      <c r="HP743">
        <v>62.0162</v>
      </c>
      <c r="HQ743">
        <v>25.6731</v>
      </c>
      <c r="HR743">
        <v>1</v>
      </c>
      <c r="HS743">
        <v>0.0555945</v>
      </c>
      <c r="HT743">
        <v>-0.705964</v>
      </c>
      <c r="HU743">
        <v>20.3396</v>
      </c>
      <c r="HV743">
        <v>5.21834</v>
      </c>
      <c r="HW743">
        <v>12.0125</v>
      </c>
      <c r="HX743">
        <v>4.98915</v>
      </c>
      <c r="HY743">
        <v>3.2879</v>
      </c>
      <c r="HZ743">
        <v>9999</v>
      </c>
      <c r="IA743">
        <v>9999</v>
      </c>
      <c r="IB743">
        <v>9999</v>
      </c>
      <c r="IC743">
        <v>8.699999999999999</v>
      </c>
      <c r="ID743">
        <v>1.86755</v>
      </c>
      <c r="IE743">
        <v>1.86673</v>
      </c>
      <c r="IF743">
        <v>1.86603</v>
      </c>
      <c r="IG743">
        <v>1.866</v>
      </c>
      <c r="IH743">
        <v>1.86785</v>
      </c>
      <c r="II743">
        <v>1.87029</v>
      </c>
      <c r="IJ743">
        <v>1.86894</v>
      </c>
      <c r="IK743">
        <v>1.87042</v>
      </c>
      <c r="IL743">
        <v>0</v>
      </c>
      <c r="IM743">
        <v>0</v>
      </c>
      <c r="IN743">
        <v>0</v>
      </c>
      <c r="IO743">
        <v>0</v>
      </c>
      <c r="IP743" t="s">
        <v>443</v>
      </c>
      <c r="IQ743" t="s">
        <v>444</v>
      </c>
      <c r="IR743" t="s">
        <v>445</v>
      </c>
      <c r="IS743" t="s">
        <v>445</v>
      </c>
      <c r="IT743" t="s">
        <v>445</v>
      </c>
      <c r="IU743" t="s">
        <v>445</v>
      </c>
      <c r="IV743">
        <v>0</v>
      </c>
      <c r="IW743">
        <v>100</v>
      </c>
      <c r="IX743">
        <v>100</v>
      </c>
      <c r="IY743">
        <v>-0.746</v>
      </c>
      <c r="IZ743">
        <v>0.1208</v>
      </c>
      <c r="JA743">
        <v>-0.08430758455233166</v>
      </c>
      <c r="JB743">
        <v>-0.0005046786976645747</v>
      </c>
      <c r="JC743">
        <v>-2.788243218172637E-07</v>
      </c>
      <c r="JD743">
        <v>-1.458253586176284E-11</v>
      </c>
      <c r="JE743">
        <v>-0.06436460862781151</v>
      </c>
      <c r="JF743">
        <v>-0.004978686969522418</v>
      </c>
      <c r="JG743">
        <v>0.0008967905392753483</v>
      </c>
      <c r="JH743">
        <v>-1.433903952826167E-05</v>
      </c>
      <c r="JI743">
        <v>4</v>
      </c>
      <c r="JJ743">
        <v>2332</v>
      </c>
      <c r="JK743">
        <v>1</v>
      </c>
      <c r="JL743">
        <v>26</v>
      </c>
      <c r="JM743">
        <v>193078.5</v>
      </c>
      <c r="JN743">
        <v>193078.6</v>
      </c>
      <c r="JO743">
        <v>1.9397</v>
      </c>
      <c r="JP743">
        <v>2.24976</v>
      </c>
      <c r="JQ743">
        <v>1.39648</v>
      </c>
      <c r="JR743">
        <v>2.35474</v>
      </c>
      <c r="JS743">
        <v>1.49536</v>
      </c>
      <c r="JT743">
        <v>2.71606</v>
      </c>
      <c r="JU743">
        <v>36.4814</v>
      </c>
      <c r="JV743">
        <v>24.0612</v>
      </c>
      <c r="JW743">
        <v>18</v>
      </c>
      <c r="JX743">
        <v>489.907</v>
      </c>
      <c r="JY743">
        <v>457.34</v>
      </c>
      <c r="JZ743">
        <v>28.4518</v>
      </c>
      <c r="KA743">
        <v>28.3155</v>
      </c>
      <c r="KB743">
        <v>30</v>
      </c>
      <c r="KC743">
        <v>28.2075</v>
      </c>
      <c r="KD743">
        <v>28.1413</v>
      </c>
      <c r="KE743">
        <v>38.8591</v>
      </c>
      <c r="KF743">
        <v>25.0013</v>
      </c>
      <c r="KG743">
        <v>93.95310000000001</v>
      </c>
      <c r="KH743">
        <v>28.4433</v>
      </c>
      <c r="KI743">
        <v>922.0170000000001</v>
      </c>
      <c r="KJ743">
        <v>22.3878</v>
      </c>
      <c r="KK743">
        <v>101.003</v>
      </c>
      <c r="KL743">
        <v>100.57</v>
      </c>
    </row>
    <row r="744" spans="1:298">
      <c r="A744">
        <v>728</v>
      </c>
      <c r="B744">
        <v>1758832141.5</v>
      </c>
      <c r="C744">
        <v>19106.40000009537</v>
      </c>
      <c r="D744" t="s">
        <v>1907</v>
      </c>
      <c r="E744" t="s">
        <v>1908</v>
      </c>
      <c r="F744">
        <v>5</v>
      </c>
      <c r="G744" t="s">
        <v>1798</v>
      </c>
      <c r="H744" t="s">
        <v>437</v>
      </c>
      <c r="I744" t="s">
        <v>438</v>
      </c>
      <c r="J744">
        <v>1758832133.678571</v>
      </c>
      <c r="K744">
        <f>(L744)/1000</f>
        <v>0</v>
      </c>
      <c r="L744">
        <f>IF(DQ744, AO744, AI744)</f>
        <v>0</v>
      </c>
      <c r="M744">
        <f>IF(DQ744, AJ744, AH744)</f>
        <v>0</v>
      </c>
      <c r="N744">
        <f>DS744 - IF(AV744&gt;1, M744*DM744*100.0/(AX744), 0)</f>
        <v>0</v>
      </c>
      <c r="O744">
        <f>((U744-K744/2)*N744-M744)/(U744+K744/2)</f>
        <v>0</v>
      </c>
      <c r="P744">
        <f>O744*(DZ744+EA744)/1000.0</f>
        <v>0</v>
      </c>
      <c r="Q744">
        <f>(DS744 - IF(AV744&gt;1, M744*DM744*100.0/(AX744), 0))*(DZ744+EA744)/1000.0</f>
        <v>0</v>
      </c>
      <c r="R744">
        <f>2.0/((1/T744-1/S744)+SIGN(T744)*SQRT((1/T744-1/S744)*(1/T744-1/S744) + 4*DN744/((DN744+1)*(DN744+1))*(2*1/T744*1/S744-1/S744*1/S744)))</f>
        <v>0</v>
      </c>
      <c r="S744">
        <f>IF(LEFT(DO744,1)&lt;&gt;"0",IF(LEFT(DO744,1)="1",3.0,DP744),$D$5+$E$5*(EG744*DZ744/($K$5*1000))+$F$5*(EG744*DZ744/($K$5*1000))*MAX(MIN(DM744,$J$5),$I$5)*MAX(MIN(DM744,$J$5),$I$5)+$G$5*MAX(MIN(DM744,$J$5),$I$5)*(EG744*DZ744/($K$5*1000))+$H$5*(EG744*DZ744/($K$5*1000))*(EG744*DZ744/($K$5*1000)))</f>
        <v>0</v>
      </c>
      <c r="T744">
        <f>K744*(1000-(1000*0.61365*exp(17.502*X744/(240.97+X744))/(DZ744+EA744)+DU744)/2)/(1000*0.61365*exp(17.502*X744/(240.97+X744))/(DZ744+EA744)-DU744)</f>
        <v>0</v>
      </c>
      <c r="U744">
        <f>1/((DN744+1)/(R744/1.6)+1/(S744/1.37)) + DN744/((DN744+1)/(R744/1.6) + DN744/(S744/1.37))</f>
        <v>0</v>
      </c>
      <c r="V744">
        <f>(DI744*DL744)</f>
        <v>0</v>
      </c>
      <c r="W744">
        <f>(EB744+(V744+2*0.95*5.67E-8*(((EB744+$B$7)+273)^4-(EB744+273)^4)-44100*K744)/(1.84*29.3*S744+8*0.95*5.67E-8*(EB744+273)^3))</f>
        <v>0</v>
      </c>
      <c r="X744">
        <f>($C$7*EC744+$D$7*ED744+$E$7*W744)</f>
        <v>0</v>
      </c>
      <c r="Y744">
        <f>0.61365*exp(17.502*X744/(240.97+X744))</f>
        <v>0</v>
      </c>
      <c r="Z744">
        <f>(AA744/AB744*100)</f>
        <v>0</v>
      </c>
      <c r="AA744">
        <f>DU744*(DZ744+EA744)/1000</f>
        <v>0</v>
      </c>
      <c r="AB744">
        <f>0.61365*exp(17.502*EB744/(240.97+EB744))</f>
        <v>0</v>
      </c>
      <c r="AC744">
        <f>(Y744-DU744*(DZ744+EA744)/1000)</f>
        <v>0</v>
      </c>
      <c r="AD744">
        <f>(-K744*44100)</f>
        <v>0</v>
      </c>
      <c r="AE744">
        <f>2*29.3*S744*0.92*(EB744-X744)</f>
        <v>0</v>
      </c>
      <c r="AF744">
        <f>2*0.95*5.67E-8*(((EB744+$B$7)+273)^4-(X744+273)^4)</f>
        <v>0</v>
      </c>
      <c r="AG744">
        <f>V744+AF744+AD744+AE744</f>
        <v>0</v>
      </c>
      <c r="AH744">
        <f>DY744*AV744*(DT744-DS744*(1000-AV744*DV744)/(1000-AV744*DU744))/(100*DM744)</f>
        <v>0</v>
      </c>
      <c r="AI744">
        <f>1000*DY744*AV744*(DU744-DV744)/(100*DM744*(1000-AV744*DU744))</f>
        <v>0</v>
      </c>
      <c r="AJ744">
        <f>(AK744 - AL744 - DZ744*1E3/(8.314*(EB744+273.15)) * AN744/DY744 * AM744) * DY744/(100*DM744) * (1000 - DV744)/1000</f>
        <v>0</v>
      </c>
      <c r="AK744">
        <v>929.0282918197995</v>
      </c>
      <c r="AL744">
        <v>905.9903818181818</v>
      </c>
      <c r="AM744">
        <v>3.428703602443695</v>
      </c>
      <c r="AN744">
        <v>65.06539825400574</v>
      </c>
      <c r="AO744">
        <f>(AQ744 - AP744 + DZ744*1E3/(8.314*(EB744+273.15)) * AS744/DY744 * AR744) * DY744/(100*DM744) * 1000/(1000 - AQ744)</f>
        <v>0</v>
      </c>
      <c r="AP744">
        <v>22.43145680523533</v>
      </c>
      <c r="AQ744">
        <v>23.10454727272727</v>
      </c>
      <c r="AR744">
        <v>3.375890256952873E-06</v>
      </c>
      <c r="AS744">
        <v>107.8792153216024</v>
      </c>
      <c r="AT744">
        <v>0</v>
      </c>
      <c r="AU744">
        <v>0</v>
      </c>
      <c r="AV744">
        <f>IF(AT744*$H$13&gt;=AX744,1.0,(AX744/(AX744-AT744*$H$13)))</f>
        <v>0</v>
      </c>
      <c r="AW744">
        <f>(AV744-1)*100</f>
        <v>0</v>
      </c>
      <c r="AX744">
        <f>MAX(0,($B$13+$C$13*EG744)/(1+$D$13*EG744)*DZ744/(EB744+273)*$E$13)</f>
        <v>0</v>
      </c>
      <c r="AY744" t="s">
        <v>439</v>
      </c>
      <c r="AZ744" t="s">
        <v>439</v>
      </c>
      <c r="BA744">
        <v>0</v>
      </c>
      <c r="BB744">
        <v>0</v>
      </c>
      <c r="BC744">
        <f>1-BA744/BB744</f>
        <v>0</v>
      </c>
      <c r="BD744">
        <v>0</v>
      </c>
      <c r="BE744" t="s">
        <v>439</v>
      </c>
      <c r="BF744" t="s">
        <v>439</v>
      </c>
      <c r="BG744">
        <v>0</v>
      </c>
      <c r="BH744">
        <v>0</v>
      </c>
      <c r="BI744">
        <f>1-BG744/BH744</f>
        <v>0</v>
      </c>
      <c r="BJ744">
        <v>0.5</v>
      </c>
      <c r="BK744">
        <f>DJ744</f>
        <v>0</v>
      </c>
      <c r="BL744">
        <f>M744</f>
        <v>0</v>
      </c>
      <c r="BM744">
        <f>BI744*BJ744*BK744</f>
        <v>0</v>
      </c>
      <c r="BN744">
        <f>(BL744-BD744)/BK744</f>
        <v>0</v>
      </c>
      <c r="BO744">
        <f>(BB744-BH744)/BH744</f>
        <v>0</v>
      </c>
      <c r="BP744">
        <f>BA744/(BC744+BA744/BH744)</f>
        <v>0</v>
      </c>
      <c r="BQ744" t="s">
        <v>439</v>
      </c>
      <c r="BR744">
        <v>0</v>
      </c>
      <c r="BS744">
        <f>IF(BR744&lt;&gt;0, BR744, BP744)</f>
        <v>0</v>
      </c>
      <c r="BT744">
        <f>1-BS744/BH744</f>
        <v>0</v>
      </c>
      <c r="BU744">
        <f>(BH744-BG744)/(BH744-BS744)</f>
        <v>0</v>
      </c>
      <c r="BV744">
        <f>(BB744-BH744)/(BB744-BS744)</f>
        <v>0</v>
      </c>
      <c r="BW744">
        <f>(BH744-BG744)/(BH744-BA744)</f>
        <v>0</v>
      </c>
      <c r="BX744">
        <f>(BB744-BH744)/(BB744-BA744)</f>
        <v>0</v>
      </c>
      <c r="BY744">
        <f>(BU744*BS744/BG744)</f>
        <v>0</v>
      </c>
      <c r="BZ744">
        <f>(1-BY744)</f>
        <v>0</v>
      </c>
      <c r="DI744">
        <f>$B$11*EH744+$C$11*EI744+$F$11*ET744*(1-EW744)</f>
        <v>0</v>
      </c>
      <c r="DJ744">
        <f>DI744*DK744</f>
        <v>0</v>
      </c>
      <c r="DK744">
        <f>($B$11*$D$9+$C$11*$D$9+$F$11*((FG744+EY744)/MAX(FG744+EY744+FH744, 0.1)*$I$9+FH744/MAX(FG744+EY744+FH744, 0.1)*$J$9))/($B$11+$C$11+$F$11)</f>
        <v>0</v>
      </c>
      <c r="DL744">
        <f>($B$11*$K$9+$C$11*$K$9+$F$11*((FG744+EY744)/MAX(FG744+EY744+FH744, 0.1)*$P$9+FH744/MAX(FG744+EY744+FH744, 0.1)*$Q$9))/($B$11+$C$11+$F$11)</f>
        <v>0</v>
      </c>
      <c r="DM744">
        <v>1.65</v>
      </c>
      <c r="DN744">
        <v>0.5</v>
      </c>
      <c r="DO744" t="s">
        <v>440</v>
      </c>
      <c r="DP744">
        <v>2</v>
      </c>
      <c r="DQ744" t="b">
        <v>1</v>
      </c>
      <c r="DR744">
        <v>1758832133.678571</v>
      </c>
      <c r="DS744">
        <v>860.6093571428572</v>
      </c>
      <c r="DT744">
        <v>892.242</v>
      </c>
      <c r="DU744">
        <v>23.10286071428571</v>
      </c>
      <c r="DV744">
        <v>22.43207142857143</v>
      </c>
      <c r="DW744">
        <v>861.3445714285714</v>
      </c>
      <c r="DX744">
        <v>22.98202857142857</v>
      </c>
      <c r="DY744">
        <v>499.9969642857143</v>
      </c>
      <c r="DZ744">
        <v>90.87214642857143</v>
      </c>
      <c r="EA744">
        <v>0.02846541428571429</v>
      </c>
      <c r="EB744">
        <v>29.76804285714286</v>
      </c>
      <c r="EC744">
        <v>30.00166071428572</v>
      </c>
      <c r="ED744">
        <v>999.9000000000002</v>
      </c>
      <c r="EE744">
        <v>0</v>
      </c>
      <c r="EF744">
        <v>0</v>
      </c>
      <c r="EG744">
        <v>9997.906071428572</v>
      </c>
      <c r="EH744">
        <v>0</v>
      </c>
      <c r="EI744">
        <v>11.64571785714286</v>
      </c>
      <c r="EJ744">
        <v>-31.63258928571428</v>
      </c>
      <c r="EK744">
        <v>880.9621071428572</v>
      </c>
      <c r="EL744">
        <v>912.7160714285714</v>
      </c>
      <c r="EM744">
        <v>0.6707769285714287</v>
      </c>
      <c r="EN744">
        <v>892.242</v>
      </c>
      <c r="EO744">
        <v>22.43207142857143</v>
      </c>
      <c r="EP744">
        <v>2.099406428571429</v>
      </c>
      <c r="EQ744">
        <v>2.038452142857143</v>
      </c>
      <c r="ER744">
        <v>18.21467857142857</v>
      </c>
      <c r="ES744">
        <v>17.74621785714286</v>
      </c>
      <c r="ET744">
        <v>2000.007857142857</v>
      </c>
      <c r="EU744">
        <v>0.9800048928571427</v>
      </c>
      <c r="EV744">
        <v>0.01999461428571428</v>
      </c>
      <c r="EW744">
        <v>0</v>
      </c>
      <c r="EX744">
        <v>179.4462857142857</v>
      </c>
      <c r="EY744">
        <v>5.00097</v>
      </c>
      <c r="EZ744">
        <v>3694.241428571429</v>
      </c>
      <c r="FA744">
        <v>16707.67857142857</v>
      </c>
      <c r="FB744">
        <v>40.2275</v>
      </c>
      <c r="FC744">
        <v>40.56199999999999</v>
      </c>
      <c r="FD744">
        <v>40.15821428571428</v>
      </c>
      <c r="FE744">
        <v>40.18257142857141</v>
      </c>
      <c r="FF744">
        <v>40.81199999999999</v>
      </c>
      <c r="FG744">
        <v>1955.117857142857</v>
      </c>
      <c r="FH744">
        <v>39.89000000000001</v>
      </c>
      <c r="FI744">
        <v>0</v>
      </c>
      <c r="FJ744">
        <v>1758832143</v>
      </c>
      <c r="FK744">
        <v>0</v>
      </c>
      <c r="FL744">
        <v>179.4386923076923</v>
      </c>
      <c r="FM744">
        <v>1.954119669912185</v>
      </c>
      <c r="FN744">
        <v>33.45914525889064</v>
      </c>
      <c r="FO744">
        <v>3694.467692307692</v>
      </c>
      <c r="FP744">
        <v>15</v>
      </c>
      <c r="FQ744">
        <v>0</v>
      </c>
      <c r="FR744" t="s">
        <v>441</v>
      </c>
      <c r="FS744">
        <v>1747247426.5</v>
      </c>
      <c r="FT744">
        <v>1747247420.5</v>
      </c>
      <c r="FU744">
        <v>0</v>
      </c>
      <c r="FV744">
        <v>1.027</v>
      </c>
      <c r="FW744">
        <v>0.031</v>
      </c>
      <c r="FX744">
        <v>0.02</v>
      </c>
      <c r="FY744">
        <v>0.05</v>
      </c>
      <c r="FZ744">
        <v>420</v>
      </c>
      <c r="GA744">
        <v>16</v>
      </c>
      <c r="GB744">
        <v>0.01</v>
      </c>
      <c r="GC744">
        <v>0.1</v>
      </c>
      <c r="GD744">
        <v>-31.53722926829269</v>
      </c>
      <c r="GE744">
        <v>-2.073206968641117</v>
      </c>
      <c r="GF744">
        <v>0.2124073976065834</v>
      </c>
      <c r="GG744">
        <v>0</v>
      </c>
      <c r="GH744">
        <v>179.3352647058823</v>
      </c>
      <c r="GI744">
        <v>2.165576781367333</v>
      </c>
      <c r="GJ744">
        <v>0.2958106815896957</v>
      </c>
      <c r="GK744">
        <v>-1</v>
      </c>
      <c r="GL744">
        <v>0.6693578780487806</v>
      </c>
      <c r="GM744">
        <v>0.03086002787456535</v>
      </c>
      <c r="GN744">
        <v>0.003146943102054261</v>
      </c>
      <c r="GO744">
        <v>1</v>
      </c>
      <c r="GP744">
        <v>1</v>
      </c>
      <c r="GQ744">
        <v>2</v>
      </c>
      <c r="GR744" t="s">
        <v>442</v>
      </c>
      <c r="GS744">
        <v>3.13608</v>
      </c>
      <c r="GT744">
        <v>2.68881</v>
      </c>
      <c r="GU744">
        <v>0.159901</v>
      </c>
      <c r="GV744">
        <v>0.161999</v>
      </c>
      <c r="GW744">
        <v>0.1041</v>
      </c>
      <c r="GX744">
        <v>0.100676</v>
      </c>
      <c r="GY744">
        <v>26710.4</v>
      </c>
      <c r="GZ744">
        <v>26694</v>
      </c>
      <c r="HA744">
        <v>29554.3</v>
      </c>
      <c r="HB744">
        <v>29436.6</v>
      </c>
      <c r="HC744">
        <v>34979.2</v>
      </c>
      <c r="HD744">
        <v>35065.5</v>
      </c>
      <c r="HE744">
        <v>41584.8</v>
      </c>
      <c r="HF744">
        <v>41823.4</v>
      </c>
      <c r="HG744">
        <v>1.9284</v>
      </c>
      <c r="HH744">
        <v>1.89263</v>
      </c>
      <c r="HI744">
        <v>0.09867919999999999</v>
      </c>
      <c r="HJ744">
        <v>0</v>
      </c>
      <c r="HK744">
        <v>28.3988</v>
      </c>
      <c r="HL744">
        <v>999.9</v>
      </c>
      <c r="HM744">
        <v>54.5</v>
      </c>
      <c r="HN744">
        <v>31</v>
      </c>
      <c r="HO744">
        <v>27.057</v>
      </c>
      <c r="HP744">
        <v>62.0062</v>
      </c>
      <c r="HQ744">
        <v>25.5048</v>
      </c>
      <c r="HR744">
        <v>1</v>
      </c>
      <c r="HS744">
        <v>0.0555158</v>
      </c>
      <c r="HT744">
        <v>-0.690904</v>
      </c>
      <c r="HU744">
        <v>20.3397</v>
      </c>
      <c r="HV744">
        <v>5.21744</v>
      </c>
      <c r="HW744">
        <v>12.0138</v>
      </c>
      <c r="HX744">
        <v>4.98905</v>
      </c>
      <c r="HY744">
        <v>3.28825</v>
      </c>
      <c r="HZ744">
        <v>9999</v>
      </c>
      <c r="IA744">
        <v>9999</v>
      </c>
      <c r="IB744">
        <v>9999</v>
      </c>
      <c r="IC744">
        <v>8.699999999999999</v>
      </c>
      <c r="ID744">
        <v>1.86755</v>
      </c>
      <c r="IE744">
        <v>1.86674</v>
      </c>
      <c r="IF744">
        <v>1.86603</v>
      </c>
      <c r="IG744">
        <v>1.866</v>
      </c>
      <c r="IH744">
        <v>1.86785</v>
      </c>
      <c r="II744">
        <v>1.87029</v>
      </c>
      <c r="IJ744">
        <v>1.86893</v>
      </c>
      <c r="IK744">
        <v>1.87042</v>
      </c>
      <c r="IL744">
        <v>0</v>
      </c>
      <c r="IM744">
        <v>0</v>
      </c>
      <c r="IN744">
        <v>0</v>
      </c>
      <c r="IO744">
        <v>0</v>
      </c>
      <c r="IP744" t="s">
        <v>443</v>
      </c>
      <c r="IQ744" t="s">
        <v>444</v>
      </c>
      <c r="IR744" t="s">
        <v>445</v>
      </c>
      <c r="IS744" t="s">
        <v>445</v>
      </c>
      <c r="IT744" t="s">
        <v>445</v>
      </c>
      <c r="IU744" t="s">
        <v>445</v>
      </c>
      <c r="IV744">
        <v>0</v>
      </c>
      <c r="IW744">
        <v>100</v>
      </c>
      <c r="IX744">
        <v>100</v>
      </c>
      <c r="IY744">
        <v>-0.762</v>
      </c>
      <c r="IZ744">
        <v>0.1208</v>
      </c>
      <c r="JA744">
        <v>-0.08430758455233166</v>
      </c>
      <c r="JB744">
        <v>-0.0005046786976645747</v>
      </c>
      <c r="JC744">
        <v>-2.788243218172637E-07</v>
      </c>
      <c r="JD744">
        <v>-1.458253586176284E-11</v>
      </c>
      <c r="JE744">
        <v>-0.06436460862781151</v>
      </c>
      <c r="JF744">
        <v>-0.004978686969522418</v>
      </c>
      <c r="JG744">
        <v>0.0008967905392753483</v>
      </c>
      <c r="JH744">
        <v>-1.433903952826167E-05</v>
      </c>
      <c r="JI744">
        <v>4</v>
      </c>
      <c r="JJ744">
        <v>2332</v>
      </c>
      <c r="JK744">
        <v>1</v>
      </c>
      <c r="JL744">
        <v>26</v>
      </c>
      <c r="JM744">
        <v>193078.6</v>
      </c>
      <c r="JN744">
        <v>193078.7</v>
      </c>
      <c r="JO744">
        <v>1.96655</v>
      </c>
      <c r="JP744">
        <v>2.25098</v>
      </c>
      <c r="JQ744">
        <v>1.39648</v>
      </c>
      <c r="JR744">
        <v>2.35352</v>
      </c>
      <c r="JS744">
        <v>1.49536</v>
      </c>
      <c r="JT744">
        <v>2.72339</v>
      </c>
      <c r="JU744">
        <v>36.4814</v>
      </c>
      <c r="JV744">
        <v>24.0612</v>
      </c>
      <c r="JW744">
        <v>18</v>
      </c>
      <c r="JX744">
        <v>489.922</v>
      </c>
      <c r="JY744">
        <v>457.435</v>
      </c>
      <c r="JZ744">
        <v>28.4503</v>
      </c>
      <c r="KA744">
        <v>28.3144</v>
      </c>
      <c r="KB744">
        <v>29.9999</v>
      </c>
      <c r="KC744">
        <v>28.2053</v>
      </c>
      <c r="KD744">
        <v>28.1392</v>
      </c>
      <c r="KE744">
        <v>39.3494</v>
      </c>
      <c r="KF744">
        <v>25.0013</v>
      </c>
      <c r="KG744">
        <v>93.95310000000001</v>
      </c>
      <c r="KH744">
        <v>28.4433</v>
      </c>
      <c r="KI744">
        <v>942.049</v>
      </c>
      <c r="KJ744">
        <v>22.3878</v>
      </c>
      <c r="KK744">
        <v>101.003</v>
      </c>
      <c r="KL744">
        <v>100.569</v>
      </c>
    </row>
    <row r="745" spans="1:298">
      <c r="A745">
        <v>729</v>
      </c>
      <c r="B745">
        <v>1758832147</v>
      </c>
      <c r="C745">
        <v>19111.90000009537</v>
      </c>
      <c r="D745" t="s">
        <v>1909</v>
      </c>
      <c r="E745" t="s">
        <v>1910</v>
      </c>
      <c r="F745">
        <v>5</v>
      </c>
      <c r="G745" t="s">
        <v>1798</v>
      </c>
      <c r="H745" t="s">
        <v>437</v>
      </c>
      <c r="I745" t="s">
        <v>438</v>
      </c>
      <c r="J745">
        <v>1758832139.25</v>
      </c>
      <c r="K745">
        <f>(L745)/1000</f>
        <v>0</v>
      </c>
      <c r="L745">
        <f>IF(DQ745, AO745, AI745)</f>
        <v>0</v>
      </c>
      <c r="M745">
        <f>IF(DQ745, AJ745, AH745)</f>
        <v>0</v>
      </c>
      <c r="N745">
        <f>DS745 - IF(AV745&gt;1, M745*DM745*100.0/(AX745), 0)</f>
        <v>0</v>
      </c>
      <c r="O745">
        <f>((U745-K745/2)*N745-M745)/(U745+K745/2)</f>
        <v>0</v>
      </c>
      <c r="P745">
        <f>O745*(DZ745+EA745)/1000.0</f>
        <v>0</v>
      </c>
      <c r="Q745">
        <f>(DS745 - IF(AV745&gt;1, M745*DM745*100.0/(AX745), 0))*(DZ745+EA745)/1000.0</f>
        <v>0</v>
      </c>
      <c r="R745">
        <f>2.0/((1/T745-1/S745)+SIGN(T745)*SQRT((1/T745-1/S745)*(1/T745-1/S745) + 4*DN745/((DN745+1)*(DN745+1))*(2*1/T745*1/S745-1/S745*1/S745)))</f>
        <v>0</v>
      </c>
      <c r="S745">
        <f>IF(LEFT(DO745,1)&lt;&gt;"0",IF(LEFT(DO745,1)="1",3.0,DP745),$D$5+$E$5*(EG745*DZ745/($K$5*1000))+$F$5*(EG745*DZ745/($K$5*1000))*MAX(MIN(DM745,$J$5),$I$5)*MAX(MIN(DM745,$J$5),$I$5)+$G$5*MAX(MIN(DM745,$J$5),$I$5)*(EG745*DZ745/($K$5*1000))+$H$5*(EG745*DZ745/($K$5*1000))*(EG745*DZ745/($K$5*1000)))</f>
        <v>0</v>
      </c>
      <c r="T745">
        <f>K745*(1000-(1000*0.61365*exp(17.502*X745/(240.97+X745))/(DZ745+EA745)+DU745)/2)/(1000*0.61365*exp(17.502*X745/(240.97+X745))/(DZ745+EA745)-DU745)</f>
        <v>0</v>
      </c>
      <c r="U745">
        <f>1/((DN745+1)/(R745/1.6)+1/(S745/1.37)) + DN745/((DN745+1)/(R745/1.6) + DN745/(S745/1.37))</f>
        <v>0</v>
      </c>
      <c r="V745">
        <f>(DI745*DL745)</f>
        <v>0</v>
      </c>
      <c r="W745">
        <f>(EB745+(V745+2*0.95*5.67E-8*(((EB745+$B$7)+273)^4-(EB745+273)^4)-44100*K745)/(1.84*29.3*S745+8*0.95*5.67E-8*(EB745+273)^3))</f>
        <v>0</v>
      </c>
      <c r="X745">
        <f>($C$7*EC745+$D$7*ED745+$E$7*W745)</f>
        <v>0</v>
      </c>
      <c r="Y745">
        <f>0.61365*exp(17.502*X745/(240.97+X745))</f>
        <v>0</v>
      </c>
      <c r="Z745">
        <f>(AA745/AB745*100)</f>
        <v>0</v>
      </c>
      <c r="AA745">
        <f>DU745*(DZ745+EA745)/1000</f>
        <v>0</v>
      </c>
      <c r="AB745">
        <f>0.61365*exp(17.502*EB745/(240.97+EB745))</f>
        <v>0</v>
      </c>
      <c r="AC745">
        <f>(Y745-DU745*(DZ745+EA745)/1000)</f>
        <v>0</v>
      </c>
      <c r="AD745">
        <f>(-K745*44100)</f>
        <v>0</v>
      </c>
      <c r="AE745">
        <f>2*29.3*S745*0.92*(EB745-X745)</f>
        <v>0</v>
      </c>
      <c r="AF745">
        <f>2*0.95*5.67E-8*(((EB745+$B$7)+273)^4-(X745+273)^4)</f>
        <v>0</v>
      </c>
      <c r="AG745">
        <f>V745+AF745+AD745+AE745</f>
        <v>0</v>
      </c>
      <c r="AH745">
        <f>DY745*AV745*(DT745-DS745*(1000-AV745*DV745)/(1000-AV745*DU745))/(100*DM745)</f>
        <v>0</v>
      </c>
      <c r="AI745">
        <f>1000*DY745*AV745*(DU745-DV745)/(100*DM745*(1000-AV745*DU745))</f>
        <v>0</v>
      </c>
      <c r="AJ745">
        <f>(AK745 - AL745 - DZ745*1E3/(8.314*(EB745+273.15)) * AN745/DY745 * AM745) * DY745/(100*DM745) * (1000 - DV745)/1000</f>
        <v>0</v>
      </c>
      <c r="AK745">
        <v>947.8239776901477</v>
      </c>
      <c r="AL745">
        <v>924.7849636363634</v>
      </c>
      <c r="AM745">
        <v>3.426033503969031</v>
      </c>
      <c r="AN745">
        <v>65.06539825400574</v>
      </c>
      <c r="AO745">
        <f>(AQ745 - AP745 + DZ745*1E3/(8.314*(EB745+273.15)) * AS745/DY745 * AR745) * DY745/(100*DM745) * 1000/(1000 - AQ745)</f>
        <v>0</v>
      </c>
      <c r="AP745">
        <v>22.43352602658007</v>
      </c>
      <c r="AQ745">
        <v>23.09989393939393</v>
      </c>
      <c r="AR745">
        <v>-2.599980486813899E-05</v>
      </c>
      <c r="AS745">
        <v>107.8792153216024</v>
      </c>
      <c r="AT745">
        <v>0</v>
      </c>
      <c r="AU745">
        <v>0</v>
      </c>
      <c r="AV745">
        <f>IF(AT745*$H$13&gt;=AX745,1.0,(AX745/(AX745-AT745*$H$13)))</f>
        <v>0</v>
      </c>
      <c r="AW745">
        <f>(AV745-1)*100</f>
        <v>0</v>
      </c>
      <c r="AX745">
        <f>MAX(0,($B$13+$C$13*EG745)/(1+$D$13*EG745)*DZ745/(EB745+273)*$E$13)</f>
        <v>0</v>
      </c>
      <c r="AY745" t="s">
        <v>439</v>
      </c>
      <c r="AZ745" t="s">
        <v>439</v>
      </c>
      <c r="BA745">
        <v>0</v>
      </c>
      <c r="BB745">
        <v>0</v>
      </c>
      <c r="BC745">
        <f>1-BA745/BB745</f>
        <v>0</v>
      </c>
      <c r="BD745">
        <v>0</v>
      </c>
      <c r="BE745" t="s">
        <v>439</v>
      </c>
      <c r="BF745" t="s">
        <v>439</v>
      </c>
      <c r="BG745">
        <v>0</v>
      </c>
      <c r="BH745">
        <v>0</v>
      </c>
      <c r="BI745">
        <f>1-BG745/BH745</f>
        <v>0</v>
      </c>
      <c r="BJ745">
        <v>0.5</v>
      </c>
      <c r="BK745">
        <f>DJ745</f>
        <v>0</v>
      </c>
      <c r="BL745">
        <f>M745</f>
        <v>0</v>
      </c>
      <c r="BM745">
        <f>BI745*BJ745*BK745</f>
        <v>0</v>
      </c>
      <c r="BN745">
        <f>(BL745-BD745)/BK745</f>
        <v>0</v>
      </c>
      <c r="BO745">
        <f>(BB745-BH745)/BH745</f>
        <v>0</v>
      </c>
      <c r="BP745">
        <f>BA745/(BC745+BA745/BH745)</f>
        <v>0</v>
      </c>
      <c r="BQ745" t="s">
        <v>439</v>
      </c>
      <c r="BR745">
        <v>0</v>
      </c>
      <c r="BS745">
        <f>IF(BR745&lt;&gt;0, BR745, BP745)</f>
        <v>0</v>
      </c>
      <c r="BT745">
        <f>1-BS745/BH745</f>
        <v>0</v>
      </c>
      <c r="BU745">
        <f>(BH745-BG745)/(BH745-BS745)</f>
        <v>0</v>
      </c>
      <c r="BV745">
        <f>(BB745-BH745)/(BB745-BS745)</f>
        <v>0</v>
      </c>
      <c r="BW745">
        <f>(BH745-BG745)/(BH745-BA745)</f>
        <v>0</v>
      </c>
      <c r="BX745">
        <f>(BB745-BH745)/(BB745-BA745)</f>
        <v>0</v>
      </c>
      <c r="BY745">
        <f>(BU745*BS745/BG745)</f>
        <v>0</v>
      </c>
      <c r="BZ745">
        <f>(1-BY745)</f>
        <v>0</v>
      </c>
      <c r="DI745">
        <f>$B$11*EH745+$C$11*EI745+$F$11*ET745*(1-EW745)</f>
        <v>0</v>
      </c>
      <c r="DJ745">
        <f>DI745*DK745</f>
        <v>0</v>
      </c>
      <c r="DK745">
        <f>($B$11*$D$9+$C$11*$D$9+$F$11*((FG745+EY745)/MAX(FG745+EY745+FH745, 0.1)*$I$9+FH745/MAX(FG745+EY745+FH745, 0.1)*$J$9))/($B$11+$C$11+$F$11)</f>
        <v>0</v>
      </c>
      <c r="DL745">
        <f>($B$11*$K$9+$C$11*$K$9+$F$11*((FG745+EY745)/MAX(FG745+EY745+FH745, 0.1)*$P$9+FH745/MAX(FG745+EY745+FH745, 0.1)*$Q$9))/($B$11+$C$11+$F$11)</f>
        <v>0</v>
      </c>
      <c r="DM745">
        <v>1.65</v>
      </c>
      <c r="DN745">
        <v>0.5</v>
      </c>
      <c r="DO745" t="s">
        <v>440</v>
      </c>
      <c r="DP745">
        <v>2</v>
      </c>
      <c r="DQ745" t="b">
        <v>1</v>
      </c>
      <c r="DR745">
        <v>1758832139.25</v>
      </c>
      <c r="DS745">
        <v>879.1905714285715</v>
      </c>
      <c r="DT745">
        <v>910.9422857142857</v>
      </c>
      <c r="DU745">
        <v>23.103175</v>
      </c>
      <c r="DV745">
        <v>22.43265357142857</v>
      </c>
      <c r="DW745">
        <v>879.9448928571428</v>
      </c>
      <c r="DX745">
        <v>22.98233571428571</v>
      </c>
      <c r="DY745">
        <v>500.0291785714285</v>
      </c>
      <c r="DZ745">
        <v>90.8728</v>
      </c>
      <c r="EA745">
        <v>0.02849743571428572</v>
      </c>
      <c r="EB745">
        <v>29.76757857142857</v>
      </c>
      <c r="EC745">
        <v>30.00430357142857</v>
      </c>
      <c r="ED745">
        <v>999.9000000000002</v>
      </c>
      <c r="EE745">
        <v>0</v>
      </c>
      <c r="EF745">
        <v>0</v>
      </c>
      <c r="EG745">
        <v>9996.002857142856</v>
      </c>
      <c r="EH745">
        <v>0</v>
      </c>
      <c r="EI745">
        <v>11.64822142857143</v>
      </c>
      <c r="EJ745">
        <v>-31.75152499999999</v>
      </c>
      <c r="EK745">
        <v>899.9830714285715</v>
      </c>
      <c r="EL745">
        <v>931.8459285714287</v>
      </c>
      <c r="EM745">
        <v>0.6705075714285715</v>
      </c>
      <c r="EN745">
        <v>910.9422857142857</v>
      </c>
      <c r="EO745">
        <v>22.43265357142857</v>
      </c>
      <c r="EP745">
        <v>2.099450357142857</v>
      </c>
      <c r="EQ745">
        <v>2.038518571428571</v>
      </c>
      <c r="ER745">
        <v>18.21500714285714</v>
      </c>
      <c r="ES745">
        <v>17.74674285714286</v>
      </c>
      <c r="ET745">
        <v>2000.004285714286</v>
      </c>
      <c r="EU745">
        <v>0.9800047857142855</v>
      </c>
      <c r="EV745">
        <v>0.01999472142857143</v>
      </c>
      <c r="EW745">
        <v>0</v>
      </c>
      <c r="EX745">
        <v>179.62075</v>
      </c>
      <c r="EY745">
        <v>5.00097</v>
      </c>
      <c r="EZ745">
        <v>3697.337857142858</v>
      </c>
      <c r="FA745">
        <v>16707.64285714286</v>
      </c>
      <c r="FB745">
        <v>40.21174999999999</v>
      </c>
      <c r="FC745">
        <v>40.56199999999999</v>
      </c>
      <c r="FD745">
        <v>40.14714285714285</v>
      </c>
      <c r="FE745">
        <v>40.18035714285714</v>
      </c>
      <c r="FF745">
        <v>40.81199999999999</v>
      </c>
      <c r="FG745">
        <v>1955.114285714286</v>
      </c>
      <c r="FH745">
        <v>39.89000000000001</v>
      </c>
      <c r="FI745">
        <v>0</v>
      </c>
      <c r="FJ745">
        <v>1758832148.4</v>
      </c>
      <c r="FK745">
        <v>0</v>
      </c>
      <c r="FL745">
        <v>179.60132</v>
      </c>
      <c r="FM745">
        <v>2.345230779314237</v>
      </c>
      <c r="FN745">
        <v>32.91307688380014</v>
      </c>
      <c r="FO745">
        <v>3697.6228</v>
      </c>
      <c r="FP745">
        <v>15</v>
      </c>
      <c r="FQ745">
        <v>0</v>
      </c>
      <c r="FR745" t="s">
        <v>441</v>
      </c>
      <c r="FS745">
        <v>1747247426.5</v>
      </c>
      <c r="FT745">
        <v>1747247420.5</v>
      </c>
      <c r="FU745">
        <v>0</v>
      </c>
      <c r="FV745">
        <v>1.027</v>
      </c>
      <c r="FW745">
        <v>0.031</v>
      </c>
      <c r="FX745">
        <v>0.02</v>
      </c>
      <c r="FY745">
        <v>0.05</v>
      </c>
      <c r="FZ745">
        <v>420</v>
      </c>
      <c r="GA745">
        <v>16</v>
      </c>
      <c r="GB745">
        <v>0.01</v>
      </c>
      <c r="GC745">
        <v>0.1</v>
      </c>
      <c r="GD745">
        <v>-31.685775</v>
      </c>
      <c r="GE745">
        <v>-1.208296435271998</v>
      </c>
      <c r="GF745">
        <v>0.1415620654518718</v>
      </c>
      <c r="GG745">
        <v>0</v>
      </c>
      <c r="GH745">
        <v>179.5068529411765</v>
      </c>
      <c r="GI745">
        <v>1.887990838793433</v>
      </c>
      <c r="GJ745">
        <v>0.2815098088723545</v>
      </c>
      <c r="GK745">
        <v>-1</v>
      </c>
      <c r="GL745">
        <v>0.6700903499999999</v>
      </c>
      <c r="GM745">
        <v>-0.002280022514071484</v>
      </c>
      <c r="GN745">
        <v>0.002664095292496122</v>
      </c>
      <c r="GO745">
        <v>1</v>
      </c>
      <c r="GP745">
        <v>1</v>
      </c>
      <c r="GQ745">
        <v>2</v>
      </c>
      <c r="GR745" t="s">
        <v>442</v>
      </c>
      <c r="GS745">
        <v>3.13602</v>
      </c>
      <c r="GT745">
        <v>2.68856</v>
      </c>
      <c r="GU745">
        <v>0.162059</v>
      </c>
      <c r="GV745">
        <v>0.164103</v>
      </c>
      <c r="GW745">
        <v>0.104082</v>
      </c>
      <c r="GX745">
        <v>0.100684</v>
      </c>
      <c r="GY745">
        <v>26642</v>
      </c>
      <c r="GZ745">
        <v>26627.3</v>
      </c>
      <c r="HA745">
        <v>29554.5</v>
      </c>
      <c r="HB745">
        <v>29436.9</v>
      </c>
      <c r="HC745">
        <v>34979.9</v>
      </c>
      <c r="HD745">
        <v>35065.7</v>
      </c>
      <c r="HE745">
        <v>41584.8</v>
      </c>
      <c r="HF745">
        <v>41824</v>
      </c>
      <c r="HG745">
        <v>1.92855</v>
      </c>
      <c r="HH745">
        <v>1.8926</v>
      </c>
      <c r="HI745">
        <v>0.0983812</v>
      </c>
      <c r="HJ745">
        <v>0</v>
      </c>
      <c r="HK745">
        <v>28.3997</v>
      </c>
      <c r="HL745">
        <v>999.9</v>
      </c>
      <c r="HM745">
        <v>54.5</v>
      </c>
      <c r="HN745">
        <v>31</v>
      </c>
      <c r="HO745">
        <v>27.0572</v>
      </c>
      <c r="HP745">
        <v>62.0062</v>
      </c>
      <c r="HQ745">
        <v>25.5048</v>
      </c>
      <c r="HR745">
        <v>1</v>
      </c>
      <c r="HS745">
        <v>0.0554827</v>
      </c>
      <c r="HT745">
        <v>-0.649153</v>
      </c>
      <c r="HU745">
        <v>20.34</v>
      </c>
      <c r="HV745">
        <v>5.21714</v>
      </c>
      <c r="HW745">
        <v>12.0131</v>
      </c>
      <c r="HX745">
        <v>4.9885</v>
      </c>
      <c r="HY745">
        <v>3.28803</v>
      </c>
      <c r="HZ745">
        <v>9999</v>
      </c>
      <c r="IA745">
        <v>9999</v>
      </c>
      <c r="IB745">
        <v>9999</v>
      </c>
      <c r="IC745">
        <v>8.699999999999999</v>
      </c>
      <c r="ID745">
        <v>1.86754</v>
      </c>
      <c r="IE745">
        <v>1.86673</v>
      </c>
      <c r="IF745">
        <v>1.86602</v>
      </c>
      <c r="IG745">
        <v>1.866</v>
      </c>
      <c r="IH745">
        <v>1.86783</v>
      </c>
      <c r="II745">
        <v>1.87028</v>
      </c>
      <c r="IJ745">
        <v>1.86892</v>
      </c>
      <c r="IK745">
        <v>1.87042</v>
      </c>
      <c r="IL745">
        <v>0</v>
      </c>
      <c r="IM745">
        <v>0</v>
      </c>
      <c r="IN745">
        <v>0</v>
      </c>
      <c r="IO745">
        <v>0</v>
      </c>
      <c r="IP745" t="s">
        <v>443</v>
      </c>
      <c r="IQ745" t="s">
        <v>444</v>
      </c>
      <c r="IR745" t="s">
        <v>445</v>
      </c>
      <c r="IS745" t="s">
        <v>445</v>
      </c>
      <c r="IT745" t="s">
        <v>445</v>
      </c>
      <c r="IU745" t="s">
        <v>445</v>
      </c>
      <c r="IV745">
        <v>0</v>
      </c>
      <c r="IW745">
        <v>100</v>
      </c>
      <c r="IX745">
        <v>100</v>
      </c>
      <c r="IY745">
        <v>-0.781</v>
      </c>
      <c r="IZ745">
        <v>0.1208</v>
      </c>
      <c r="JA745">
        <v>-0.08430758455233166</v>
      </c>
      <c r="JB745">
        <v>-0.0005046786976645747</v>
      </c>
      <c r="JC745">
        <v>-2.788243218172637E-07</v>
      </c>
      <c r="JD745">
        <v>-1.458253586176284E-11</v>
      </c>
      <c r="JE745">
        <v>-0.06436460862781151</v>
      </c>
      <c r="JF745">
        <v>-0.004978686969522418</v>
      </c>
      <c r="JG745">
        <v>0.0008967905392753483</v>
      </c>
      <c r="JH745">
        <v>-1.433903952826167E-05</v>
      </c>
      <c r="JI745">
        <v>4</v>
      </c>
      <c r="JJ745">
        <v>2332</v>
      </c>
      <c r="JK745">
        <v>1</v>
      </c>
      <c r="JL745">
        <v>26</v>
      </c>
      <c r="JM745">
        <v>193078.7</v>
      </c>
      <c r="JN745">
        <v>193078.8</v>
      </c>
      <c r="JO745">
        <v>1.99585</v>
      </c>
      <c r="JP745">
        <v>2.25708</v>
      </c>
      <c r="JQ745">
        <v>1.39648</v>
      </c>
      <c r="JR745">
        <v>2.35352</v>
      </c>
      <c r="JS745">
        <v>1.49536</v>
      </c>
      <c r="JT745">
        <v>2.51953</v>
      </c>
      <c r="JU745">
        <v>36.4814</v>
      </c>
      <c r="JV745">
        <v>24.0525</v>
      </c>
      <c r="JW745">
        <v>18</v>
      </c>
      <c r="JX745">
        <v>489.999</v>
      </c>
      <c r="JY745">
        <v>457.397</v>
      </c>
      <c r="JZ745">
        <v>28.4424</v>
      </c>
      <c r="KA745">
        <v>28.3129</v>
      </c>
      <c r="KB745">
        <v>29.9999</v>
      </c>
      <c r="KC745">
        <v>28.2032</v>
      </c>
      <c r="KD745">
        <v>28.1365</v>
      </c>
      <c r="KE745">
        <v>39.9943</v>
      </c>
      <c r="KF745">
        <v>25.0013</v>
      </c>
      <c r="KG745">
        <v>93.95310000000001</v>
      </c>
      <c r="KH745">
        <v>28.4306</v>
      </c>
      <c r="KI745">
        <v>955.423</v>
      </c>
      <c r="KJ745">
        <v>22.3878</v>
      </c>
      <c r="KK745">
        <v>101.003</v>
      </c>
      <c r="KL745">
        <v>100.57</v>
      </c>
    </row>
    <row r="746" spans="1:298">
      <c r="A746">
        <v>730</v>
      </c>
      <c r="B746">
        <v>1758832151.5</v>
      </c>
      <c r="C746">
        <v>19116.40000009537</v>
      </c>
      <c r="D746" t="s">
        <v>1911</v>
      </c>
      <c r="E746" t="s">
        <v>1912</v>
      </c>
      <c r="F746">
        <v>5</v>
      </c>
      <c r="G746" t="s">
        <v>1798</v>
      </c>
      <c r="H746" t="s">
        <v>437</v>
      </c>
      <c r="I746" t="s">
        <v>438</v>
      </c>
      <c r="J746">
        <v>1758832143.678571</v>
      </c>
      <c r="K746">
        <f>(L746)/1000</f>
        <v>0</v>
      </c>
      <c r="L746">
        <f>IF(DQ746, AO746, AI746)</f>
        <v>0</v>
      </c>
      <c r="M746">
        <f>IF(DQ746, AJ746, AH746)</f>
        <v>0</v>
      </c>
      <c r="N746">
        <f>DS746 - IF(AV746&gt;1, M746*DM746*100.0/(AX746), 0)</f>
        <v>0</v>
      </c>
      <c r="O746">
        <f>((U746-K746/2)*N746-M746)/(U746+K746/2)</f>
        <v>0</v>
      </c>
      <c r="P746">
        <f>O746*(DZ746+EA746)/1000.0</f>
        <v>0</v>
      </c>
      <c r="Q746">
        <f>(DS746 - IF(AV746&gt;1, M746*DM746*100.0/(AX746), 0))*(DZ746+EA746)/1000.0</f>
        <v>0</v>
      </c>
      <c r="R746">
        <f>2.0/((1/T746-1/S746)+SIGN(T746)*SQRT((1/T746-1/S746)*(1/T746-1/S746) + 4*DN746/((DN746+1)*(DN746+1))*(2*1/T746*1/S746-1/S746*1/S746)))</f>
        <v>0</v>
      </c>
      <c r="S746">
        <f>IF(LEFT(DO746,1)&lt;&gt;"0",IF(LEFT(DO746,1)="1",3.0,DP746),$D$5+$E$5*(EG746*DZ746/($K$5*1000))+$F$5*(EG746*DZ746/($K$5*1000))*MAX(MIN(DM746,$J$5),$I$5)*MAX(MIN(DM746,$J$5),$I$5)+$G$5*MAX(MIN(DM746,$J$5),$I$5)*(EG746*DZ746/($K$5*1000))+$H$5*(EG746*DZ746/($K$5*1000))*(EG746*DZ746/($K$5*1000)))</f>
        <v>0</v>
      </c>
      <c r="T746">
        <f>K746*(1000-(1000*0.61365*exp(17.502*X746/(240.97+X746))/(DZ746+EA746)+DU746)/2)/(1000*0.61365*exp(17.502*X746/(240.97+X746))/(DZ746+EA746)-DU746)</f>
        <v>0</v>
      </c>
      <c r="U746">
        <f>1/((DN746+1)/(R746/1.6)+1/(S746/1.37)) + DN746/((DN746+1)/(R746/1.6) + DN746/(S746/1.37))</f>
        <v>0</v>
      </c>
      <c r="V746">
        <f>(DI746*DL746)</f>
        <v>0</v>
      </c>
      <c r="W746">
        <f>(EB746+(V746+2*0.95*5.67E-8*(((EB746+$B$7)+273)^4-(EB746+273)^4)-44100*K746)/(1.84*29.3*S746+8*0.95*5.67E-8*(EB746+273)^3))</f>
        <v>0</v>
      </c>
      <c r="X746">
        <f>($C$7*EC746+$D$7*ED746+$E$7*W746)</f>
        <v>0</v>
      </c>
      <c r="Y746">
        <f>0.61365*exp(17.502*X746/(240.97+X746))</f>
        <v>0</v>
      </c>
      <c r="Z746">
        <f>(AA746/AB746*100)</f>
        <v>0</v>
      </c>
      <c r="AA746">
        <f>DU746*(DZ746+EA746)/1000</f>
        <v>0</v>
      </c>
      <c r="AB746">
        <f>0.61365*exp(17.502*EB746/(240.97+EB746))</f>
        <v>0</v>
      </c>
      <c r="AC746">
        <f>(Y746-DU746*(DZ746+EA746)/1000)</f>
        <v>0</v>
      </c>
      <c r="AD746">
        <f>(-K746*44100)</f>
        <v>0</v>
      </c>
      <c r="AE746">
        <f>2*29.3*S746*0.92*(EB746-X746)</f>
        <v>0</v>
      </c>
      <c r="AF746">
        <f>2*0.95*5.67E-8*(((EB746+$B$7)+273)^4-(X746+273)^4)</f>
        <v>0</v>
      </c>
      <c r="AG746">
        <f>V746+AF746+AD746+AE746</f>
        <v>0</v>
      </c>
      <c r="AH746">
        <f>DY746*AV746*(DT746-DS746*(1000-AV746*DV746)/(1000-AV746*DU746))/(100*DM746)</f>
        <v>0</v>
      </c>
      <c r="AI746">
        <f>1000*DY746*AV746*(DU746-DV746)/(100*DM746*(1000-AV746*DU746))</f>
        <v>0</v>
      </c>
      <c r="AJ746">
        <f>(AK746 - AL746 - DZ746*1E3/(8.314*(EB746+273.15)) * AN746/DY746 * AM746) * DY746/(100*DM746) * (1000 - DV746)/1000</f>
        <v>0</v>
      </c>
      <c r="AK746">
        <v>963.2445961184417</v>
      </c>
      <c r="AL746">
        <v>940.1618181818175</v>
      </c>
      <c r="AM746">
        <v>3.419400569106667</v>
      </c>
      <c r="AN746">
        <v>65.06539825400574</v>
      </c>
      <c r="AO746">
        <f>(AQ746 - AP746 + DZ746*1E3/(8.314*(EB746+273.15)) * AS746/DY746 * AR746) * DY746/(100*DM746) * 1000/(1000 - AQ746)</f>
        <v>0</v>
      </c>
      <c r="AP746">
        <v>22.43276800983805</v>
      </c>
      <c r="AQ746">
        <v>23.09406606060605</v>
      </c>
      <c r="AR746">
        <v>-6.726755178647225E-05</v>
      </c>
      <c r="AS746">
        <v>107.8792153216024</v>
      </c>
      <c r="AT746">
        <v>0</v>
      </c>
      <c r="AU746">
        <v>0</v>
      </c>
      <c r="AV746">
        <f>IF(AT746*$H$13&gt;=AX746,1.0,(AX746/(AX746-AT746*$H$13)))</f>
        <v>0</v>
      </c>
      <c r="AW746">
        <f>(AV746-1)*100</f>
        <v>0</v>
      </c>
      <c r="AX746">
        <f>MAX(0,($B$13+$C$13*EG746)/(1+$D$13*EG746)*DZ746/(EB746+273)*$E$13)</f>
        <v>0</v>
      </c>
      <c r="AY746" t="s">
        <v>439</v>
      </c>
      <c r="AZ746" t="s">
        <v>439</v>
      </c>
      <c r="BA746">
        <v>0</v>
      </c>
      <c r="BB746">
        <v>0</v>
      </c>
      <c r="BC746">
        <f>1-BA746/BB746</f>
        <v>0</v>
      </c>
      <c r="BD746">
        <v>0</v>
      </c>
      <c r="BE746" t="s">
        <v>439</v>
      </c>
      <c r="BF746" t="s">
        <v>439</v>
      </c>
      <c r="BG746">
        <v>0</v>
      </c>
      <c r="BH746">
        <v>0</v>
      </c>
      <c r="BI746">
        <f>1-BG746/BH746</f>
        <v>0</v>
      </c>
      <c r="BJ746">
        <v>0.5</v>
      </c>
      <c r="BK746">
        <f>DJ746</f>
        <v>0</v>
      </c>
      <c r="BL746">
        <f>M746</f>
        <v>0</v>
      </c>
      <c r="BM746">
        <f>BI746*BJ746*BK746</f>
        <v>0</v>
      </c>
      <c r="BN746">
        <f>(BL746-BD746)/BK746</f>
        <v>0</v>
      </c>
      <c r="BO746">
        <f>(BB746-BH746)/BH746</f>
        <v>0</v>
      </c>
      <c r="BP746">
        <f>BA746/(BC746+BA746/BH746)</f>
        <v>0</v>
      </c>
      <c r="BQ746" t="s">
        <v>439</v>
      </c>
      <c r="BR746">
        <v>0</v>
      </c>
      <c r="BS746">
        <f>IF(BR746&lt;&gt;0, BR746, BP746)</f>
        <v>0</v>
      </c>
      <c r="BT746">
        <f>1-BS746/BH746</f>
        <v>0</v>
      </c>
      <c r="BU746">
        <f>(BH746-BG746)/(BH746-BS746)</f>
        <v>0</v>
      </c>
      <c r="BV746">
        <f>(BB746-BH746)/(BB746-BS746)</f>
        <v>0</v>
      </c>
      <c r="BW746">
        <f>(BH746-BG746)/(BH746-BA746)</f>
        <v>0</v>
      </c>
      <c r="BX746">
        <f>(BB746-BH746)/(BB746-BA746)</f>
        <v>0</v>
      </c>
      <c r="BY746">
        <f>(BU746*BS746/BG746)</f>
        <v>0</v>
      </c>
      <c r="BZ746">
        <f>(1-BY746)</f>
        <v>0</v>
      </c>
      <c r="DI746">
        <f>$B$11*EH746+$C$11*EI746+$F$11*ET746*(1-EW746)</f>
        <v>0</v>
      </c>
      <c r="DJ746">
        <f>DI746*DK746</f>
        <v>0</v>
      </c>
      <c r="DK746">
        <f>($B$11*$D$9+$C$11*$D$9+$F$11*((FG746+EY746)/MAX(FG746+EY746+FH746, 0.1)*$I$9+FH746/MAX(FG746+EY746+FH746, 0.1)*$J$9))/($B$11+$C$11+$F$11)</f>
        <v>0</v>
      </c>
      <c r="DL746">
        <f>($B$11*$K$9+$C$11*$K$9+$F$11*((FG746+EY746)/MAX(FG746+EY746+FH746, 0.1)*$P$9+FH746/MAX(FG746+EY746+FH746, 0.1)*$Q$9))/($B$11+$C$11+$F$11)</f>
        <v>0</v>
      </c>
      <c r="DM746">
        <v>1.65</v>
      </c>
      <c r="DN746">
        <v>0.5</v>
      </c>
      <c r="DO746" t="s">
        <v>440</v>
      </c>
      <c r="DP746">
        <v>2</v>
      </c>
      <c r="DQ746" t="b">
        <v>1</v>
      </c>
      <c r="DR746">
        <v>1758832143.678571</v>
      </c>
      <c r="DS746">
        <v>893.9811785714286</v>
      </c>
      <c r="DT746">
        <v>925.7896071428571</v>
      </c>
      <c r="DU746">
        <v>23.10070357142857</v>
      </c>
      <c r="DV746">
        <v>22.43245000000001</v>
      </c>
      <c r="DW746">
        <v>894.7508214285714</v>
      </c>
      <c r="DX746">
        <v>22.97990357142857</v>
      </c>
      <c r="DY746">
        <v>499.9962857142858</v>
      </c>
      <c r="DZ746">
        <v>90.87250714285713</v>
      </c>
      <c r="EA746">
        <v>0.02852886428571428</v>
      </c>
      <c r="EB746">
        <v>29.76649642857143</v>
      </c>
      <c r="EC746">
        <v>30.004825</v>
      </c>
      <c r="ED746">
        <v>999.9000000000002</v>
      </c>
      <c r="EE746">
        <v>0</v>
      </c>
      <c r="EF746">
        <v>0</v>
      </c>
      <c r="EG746">
        <v>9994.77357142857</v>
      </c>
      <c r="EH746">
        <v>0</v>
      </c>
      <c r="EI746">
        <v>11.65337857142857</v>
      </c>
      <c r="EJ746">
        <v>-31.80827857142857</v>
      </c>
      <c r="EK746">
        <v>915.1211428571427</v>
      </c>
      <c r="EL746">
        <v>947.0337499999999</v>
      </c>
      <c r="EM746">
        <v>0.6682399285714286</v>
      </c>
      <c r="EN746">
        <v>925.7896071428571</v>
      </c>
      <c r="EO746">
        <v>22.43245000000001</v>
      </c>
      <c r="EP746">
        <v>2.099218928571429</v>
      </c>
      <c r="EQ746">
        <v>2.038493214285714</v>
      </c>
      <c r="ER746">
        <v>18.21324642857143</v>
      </c>
      <c r="ES746">
        <v>17.74654285714286</v>
      </c>
      <c r="ET746">
        <v>2000.009285714286</v>
      </c>
      <c r="EU746">
        <v>0.9800047857142855</v>
      </c>
      <c r="EV746">
        <v>0.01999472142857143</v>
      </c>
      <c r="EW746">
        <v>0</v>
      </c>
      <c r="EX746">
        <v>179.7765</v>
      </c>
      <c r="EY746">
        <v>5.00097</v>
      </c>
      <c r="EZ746">
        <v>3699.754285714286</v>
      </c>
      <c r="FA746">
        <v>16707.68928571429</v>
      </c>
      <c r="FB746">
        <v>40.19824999999999</v>
      </c>
      <c r="FC746">
        <v>40.56199999999999</v>
      </c>
      <c r="FD746">
        <v>40.14271428571429</v>
      </c>
      <c r="FE746">
        <v>40.17149999999999</v>
      </c>
      <c r="FF746">
        <v>40.81199999999999</v>
      </c>
      <c r="FG746">
        <v>1955.119285714286</v>
      </c>
      <c r="FH746">
        <v>39.89000000000001</v>
      </c>
      <c r="FI746">
        <v>0</v>
      </c>
      <c r="FJ746">
        <v>1758832153.2</v>
      </c>
      <c r="FK746">
        <v>0</v>
      </c>
      <c r="FL746">
        <v>179.75152</v>
      </c>
      <c r="FM746">
        <v>1.444461535521169</v>
      </c>
      <c r="FN746">
        <v>32.60769232388935</v>
      </c>
      <c r="FO746">
        <v>3700.2588</v>
      </c>
      <c r="FP746">
        <v>15</v>
      </c>
      <c r="FQ746">
        <v>0</v>
      </c>
      <c r="FR746" t="s">
        <v>441</v>
      </c>
      <c r="FS746">
        <v>1747247426.5</v>
      </c>
      <c r="FT746">
        <v>1747247420.5</v>
      </c>
      <c r="FU746">
        <v>0</v>
      </c>
      <c r="FV746">
        <v>1.027</v>
      </c>
      <c r="FW746">
        <v>0.031</v>
      </c>
      <c r="FX746">
        <v>0.02</v>
      </c>
      <c r="FY746">
        <v>0.05</v>
      </c>
      <c r="FZ746">
        <v>420</v>
      </c>
      <c r="GA746">
        <v>16</v>
      </c>
      <c r="GB746">
        <v>0.01</v>
      </c>
      <c r="GC746">
        <v>0.1</v>
      </c>
      <c r="GD746">
        <v>-31.76355</v>
      </c>
      <c r="GE746">
        <v>-0.712410506566553</v>
      </c>
      <c r="GF746">
        <v>0.09730083247331447</v>
      </c>
      <c r="GG746">
        <v>0</v>
      </c>
      <c r="GH746">
        <v>179.6432058823529</v>
      </c>
      <c r="GI746">
        <v>1.910664630611713</v>
      </c>
      <c r="GJ746">
        <v>0.3221996804514954</v>
      </c>
      <c r="GK746">
        <v>-1</v>
      </c>
      <c r="GL746">
        <v>0.6692609749999999</v>
      </c>
      <c r="GM746">
        <v>-0.03014542964352926</v>
      </c>
      <c r="GN746">
        <v>0.003635422090263384</v>
      </c>
      <c r="GO746">
        <v>1</v>
      </c>
      <c r="GP746">
        <v>1</v>
      </c>
      <c r="GQ746">
        <v>2</v>
      </c>
      <c r="GR746" t="s">
        <v>442</v>
      </c>
      <c r="GS746">
        <v>3.13596</v>
      </c>
      <c r="GT746">
        <v>2.6891</v>
      </c>
      <c r="GU746">
        <v>0.163813</v>
      </c>
      <c r="GV746">
        <v>0.165811</v>
      </c>
      <c r="GW746">
        <v>0.104071</v>
      </c>
      <c r="GX746">
        <v>0.10068</v>
      </c>
      <c r="GY746">
        <v>26585.8</v>
      </c>
      <c r="GZ746">
        <v>26572.8</v>
      </c>
      <c r="HA746">
        <v>29554.1</v>
      </c>
      <c r="HB746">
        <v>29436.7</v>
      </c>
      <c r="HC746">
        <v>34980.2</v>
      </c>
      <c r="HD746">
        <v>35065.6</v>
      </c>
      <c r="HE746">
        <v>41584.5</v>
      </c>
      <c r="HF746">
        <v>41823.7</v>
      </c>
      <c r="HG746">
        <v>1.92825</v>
      </c>
      <c r="HH746">
        <v>1.89303</v>
      </c>
      <c r="HI746">
        <v>0.0982247</v>
      </c>
      <c r="HJ746">
        <v>0</v>
      </c>
      <c r="HK746">
        <v>28.3994</v>
      </c>
      <c r="HL746">
        <v>999.9</v>
      </c>
      <c r="HM746">
        <v>54.5</v>
      </c>
      <c r="HN746">
        <v>31</v>
      </c>
      <c r="HO746">
        <v>27.0606</v>
      </c>
      <c r="HP746">
        <v>62.0862</v>
      </c>
      <c r="HQ746">
        <v>25.5529</v>
      </c>
      <c r="HR746">
        <v>1</v>
      </c>
      <c r="HS746">
        <v>0.0549238</v>
      </c>
      <c r="HT746">
        <v>-0.642021</v>
      </c>
      <c r="HU746">
        <v>20.3401</v>
      </c>
      <c r="HV746">
        <v>5.21729</v>
      </c>
      <c r="HW746">
        <v>12.0132</v>
      </c>
      <c r="HX746">
        <v>4.98865</v>
      </c>
      <c r="HY746">
        <v>3.28795</v>
      </c>
      <c r="HZ746">
        <v>9999</v>
      </c>
      <c r="IA746">
        <v>9999</v>
      </c>
      <c r="IB746">
        <v>9999</v>
      </c>
      <c r="IC746">
        <v>8.699999999999999</v>
      </c>
      <c r="ID746">
        <v>1.86753</v>
      </c>
      <c r="IE746">
        <v>1.86672</v>
      </c>
      <c r="IF746">
        <v>1.86602</v>
      </c>
      <c r="IG746">
        <v>1.866</v>
      </c>
      <c r="IH746">
        <v>1.86784</v>
      </c>
      <c r="II746">
        <v>1.87028</v>
      </c>
      <c r="IJ746">
        <v>1.86893</v>
      </c>
      <c r="IK746">
        <v>1.87042</v>
      </c>
      <c r="IL746">
        <v>0</v>
      </c>
      <c r="IM746">
        <v>0</v>
      </c>
      <c r="IN746">
        <v>0</v>
      </c>
      <c r="IO746">
        <v>0</v>
      </c>
      <c r="IP746" t="s">
        <v>443</v>
      </c>
      <c r="IQ746" t="s">
        <v>444</v>
      </c>
      <c r="IR746" t="s">
        <v>445</v>
      </c>
      <c r="IS746" t="s">
        <v>445</v>
      </c>
      <c r="IT746" t="s">
        <v>445</v>
      </c>
      <c r="IU746" t="s">
        <v>445</v>
      </c>
      <c r="IV746">
        <v>0</v>
      </c>
      <c r="IW746">
        <v>100</v>
      </c>
      <c r="IX746">
        <v>100</v>
      </c>
      <c r="IY746">
        <v>-0.797</v>
      </c>
      <c r="IZ746">
        <v>0.1207</v>
      </c>
      <c r="JA746">
        <v>-0.08430758455233166</v>
      </c>
      <c r="JB746">
        <v>-0.0005046786976645747</v>
      </c>
      <c r="JC746">
        <v>-2.788243218172637E-07</v>
      </c>
      <c r="JD746">
        <v>-1.458253586176284E-11</v>
      </c>
      <c r="JE746">
        <v>-0.06436460862781151</v>
      </c>
      <c r="JF746">
        <v>-0.004978686969522418</v>
      </c>
      <c r="JG746">
        <v>0.0008967905392753483</v>
      </c>
      <c r="JH746">
        <v>-1.433903952826167E-05</v>
      </c>
      <c r="JI746">
        <v>4</v>
      </c>
      <c r="JJ746">
        <v>2332</v>
      </c>
      <c r="JK746">
        <v>1</v>
      </c>
      <c r="JL746">
        <v>26</v>
      </c>
      <c r="JM746">
        <v>193078.8</v>
      </c>
      <c r="JN746">
        <v>193078.9</v>
      </c>
      <c r="JO746">
        <v>2.02271</v>
      </c>
      <c r="JP746">
        <v>2.25464</v>
      </c>
      <c r="JQ746">
        <v>1.39648</v>
      </c>
      <c r="JR746">
        <v>2.35474</v>
      </c>
      <c r="JS746">
        <v>1.49536</v>
      </c>
      <c r="JT746">
        <v>2.56592</v>
      </c>
      <c r="JU746">
        <v>36.4814</v>
      </c>
      <c r="JV746">
        <v>24.0612</v>
      </c>
      <c r="JW746">
        <v>18</v>
      </c>
      <c r="JX746">
        <v>489.793</v>
      </c>
      <c r="JY746">
        <v>457.654</v>
      </c>
      <c r="JZ746">
        <v>28.4342</v>
      </c>
      <c r="KA746">
        <v>28.3106</v>
      </c>
      <c r="KB746">
        <v>29.9999</v>
      </c>
      <c r="KC746">
        <v>28.2012</v>
      </c>
      <c r="KD746">
        <v>28.1351</v>
      </c>
      <c r="KE746">
        <v>40.4885</v>
      </c>
      <c r="KF746">
        <v>25.0013</v>
      </c>
      <c r="KG746">
        <v>93.95310000000001</v>
      </c>
      <c r="KH746">
        <v>28.4306</v>
      </c>
      <c r="KI746">
        <v>975.467</v>
      </c>
      <c r="KJ746">
        <v>22.3878</v>
      </c>
      <c r="KK746">
        <v>101.002</v>
      </c>
      <c r="KL746">
        <v>100.569</v>
      </c>
    </row>
    <row r="747" spans="1:298">
      <c r="A747">
        <v>731</v>
      </c>
      <c r="B747">
        <v>1758832156.5</v>
      </c>
      <c r="C747">
        <v>19121.40000009537</v>
      </c>
      <c r="D747" t="s">
        <v>1913</v>
      </c>
      <c r="E747" t="s">
        <v>1914</v>
      </c>
      <c r="F747">
        <v>5</v>
      </c>
      <c r="G747" t="s">
        <v>1798</v>
      </c>
      <c r="H747" t="s">
        <v>437</v>
      </c>
      <c r="I747" t="s">
        <v>438</v>
      </c>
      <c r="J747">
        <v>1758832148.981482</v>
      </c>
      <c r="K747">
        <f>(L747)/1000</f>
        <v>0</v>
      </c>
      <c r="L747">
        <f>IF(DQ747, AO747, AI747)</f>
        <v>0</v>
      </c>
      <c r="M747">
        <f>IF(DQ747, AJ747, AH747)</f>
        <v>0</v>
      </c>
      <c r="N747">
        <f>DS747 - IF(AV747&gt;1, M747*DM747*100.0/(AX747), 0)</f>
        <v>0</v>
      </c>
      <c r="O747">
        <f>((U747-K747/2)*N747-M747)/(U747+K747/2)</f>
        <v>0</v>
      </c>
      <c r="P747">
        <f>O747*(DZ747+EA747)/1000.0</f>
        <v>0</v>
      </c>
      <c r="Q747">
        <f>(DS747 - IF(AV747&gt;1, M747*DM747*100.0/(AX747), 0))*(DZ747+EA747)/1000.0</f>
        <v>0</v>
      </c>
      <c r="R747">
        <f>2.0/((1/T747-1/S747)+SIGN(T747)*SQRT((1/T747-1/S747)*(1/T747-1/S747) + 4*DN747/((DN747+1)*(DN747+1))*(2*1/T747*1/S747-1/S747*1/S747)))</f>
        <v>0</v>
      </c>
      <c r="S747">
        <f>IF(LEFT(DO747,1)&lt;&gt;"0",IF(LEFT(DO747,1)="1",3.0,DP747),$D$5+$E$5*(EG747*DZ747/($K$5*1000))+$F$5*(EG747*DZ747/($K$5*1000))*MAX(MIN(DM747,$J$5),$I$5)*MAX(MIN(DM747,$J$5),$I$5)+$G$5*MAX(MIN(DM747,$J$5),$I$5)*(EG747*DZ747/($K$5*1000))+$H$5*(EG747*DZ747/($K$5*1000))*(EG747*DZ747/($K$5*1000)))</f>
        <v>0</v>
      </c>
      <c r="T747">
        <f>K747*(1000-(1000*0.61365*exp(17.502*X747/(240.97+X747))/(DZ747+EA747)+DU747)/2)/(1000*0.61365*exp(17.502*X747/(240.97+X747))/(DZ747+EA747)-DU747)</f>
        <v>0</v>
      </c>
      <c r="U747">
        <f>1/((DN747+1)/(R747/1.6)+1/(S747/1.37)) + DN747/((DN747+1)/(R747/1.6) + DN747/(S747/1.37))</f>
        <v>0</v>
      </c>
      <c r="V747">
        <f>(DI747*DL747)</f>
        <v>0</v>
      </c>
      <c r="W747">
        <f>(EB747+(V747+2*0.95*5.67E-8*(((EB747+$B$7)+273)^4-(EB747+273)^4)-44100*K747)/(1.84*29.3*S747+8*0.95*5.67E-8*(EB747+273)^3))</f>
        <v>0</v>
      </c>
      <c r="X747">
        <f>($C$7*EC747+$D$7*ED747+$E$7*W747)</f>
        <v>0</v>
      </c>
      <c r="Y747">
        <f>0.61365*exp(17.502*X747/(240.97+X747))</f>
        <v>0</v>
      </c>
      <c r="Z747">
        <f>(AA747/AB747*100)</f>
        <v>0</v>
      </c>
      <c r="AA747">
        <f>DU747*(DZ747+EA747)/1000</f>
        <v>0</v>
      </c>
      <c r="AB747">
        <f>0.61365*exp(17.502*EB747/(240.97+EB747))</f>
        <v>0</v>
      </c>
      <c r="AC747">
        <f>(Y747-DU747*(DZ747+EA747)/1000)</f>
        <v>0</v>
      </c>
      <c r="AD747">
        <f>(-K747*44100)</f>
        <v>0</v>
      </c>
      <c r="AE747">
        <f>2*29.3*S747*0.92*(EB747-X747)</f>
        <v>0</v>
      </c>
      <c r="AF747">
        <f>2*0.95*5.67E-8*(((EB747+$B$7)+273)^4-(X747+273)^4)</f>
        <v>0</v>
      </c>
      <c r="AG747">
        <f>V747+AF747+AD747+AE747</f>
        <v>0</v>
      </c>
      <c r="AH747">
        <f>DY747*AV747*(DT747-DS747*(1000-AV747*DV747)/(1000-AV747*DU747))/(100*DM747)</f>
        <v>0</v>
      </c>
      <c r="AI747">
        <f>1000*DY747*AV747*(DU747-DV747)/(100*DM747*(1000-AV747*DU747))</f>
        <v>0</v>
      </c>
      <c r="AJ747">
        <f>(AK747 - AL747 - DZ747*1E3/(8.314*(EB747+273.15)) * AN747/DY747 * AM747) * DY747/(100*DM747) * (1000 - DV747)/1000</f>
        <v>0</v>
      </c>
      <c r="AK747">
        <v>980.2830101158037</v>
      </c>
      <c r="AL747">
        <v>957.2265454545455</v>
      </c>
      <c r="AM747">
        <v>3.411811124775631</v>
      </c>
      <c r="AN747">
        <v>65.06539825400574</v>
      </c>
      <c r="AO747">
        <f>(AQ747 - AP747 + DZ747*1E3/(8.314*(EB747+273.15)) * AS747/DY747 * AR747) * DY747/(100*DM747) * 1000/(1000 - AQ747)</f>
        <v>0</v>
      </c>
      <c r="AP747">
        <v>22.43329828046037</v>
      </c>
      <c r="AQ747">
        <v>23.09270242424242</v>
      </c>
      <c r="AR747">
        <v>-1.911878571022407E-05</v>
      </c>
      <c r="AS747">
        <v>107.8792153216024</v>
      </c>
      <c r="AT747">
        <v>0</v>
      </c>
      <c r="AU747">
        <v>0</v>
      </c>
      <c r="AV747">
        <f>IF(AT747*$H$13&gt;=AX747,1.0,(AX747/(AX747-AT747*$H$13)))</f>
        <v>0</v>
      </c>
      <c r="AW747">
        <f>(AV747-1)*100</f>
        <v>0</v>
      </c>
      <c r="AX747">
        <f>MAX(0,($B$13+$C$13*EG747)/(1+$D$13*EG747)*DZ747/(EB747+273)*$E$13)</f>
        <v>0</v>
      </c>
      <c r="AY747" t="s">
        <v>439</v>
      </c>
      <c r="AZ747" t="s">
        <v>439</v>
      </c>
      <c r="BA747">
        <v>0</v>
      </c>
      <c r="BB747">
        <v>0</v>
      </c>
      <c r="BC747">
        <f>1-BA747/BB747</f>
        <v>0</v>
      </c>
      <c r="BD747">
        <v>0</v>
      </c>
      <c r="BE747" t="s">
        <v>439</v>
      </c>
      <c r="BF747" t="s">
        <v>439</v>
      </c>
      <c r="BG747">
        <v>0</v>
      </c>
      <c r="BH747">
        <v>0</v>
      </c>
      <c r="BI747">
        <f>1-BG747/BH747</f>
        <v>0</v>
      </c>
      <c r="BJ747">
        <v>0.5</v>
      </c>
      <c r="BK747">
        <f>DJ747</f>
        <v>0</v>
      </c>
      <c r="BL747">
        <f>M747</f>
        <v>0</v>
      </c>
      <c r="BM747">
        <f>BI747*BJ747*BK747</f>
        <v>0</v>
      </c>
      <c r="BN747">
        <f>(BL747-BD747)/BK747</f>
        <v>0</v>
      </c>
      <c r="BO747">
        <f>(BB747-BH747)/BH747</f>
        <v>0</v>
      </c>
      <c r="BP747">
        <f>BA747/(BC747+BA747/BH747)</f>
        <v>0</v>
      </c>
      <c r="BQ747" t="s">
        <v>439</v>
      </c>
      <c r="BR747">
        <v>0</v>
      </c>
      <c r="BS747">
        <f>IF(BR747&lt;&gt;0, BR747, BP747)</f>
        <v>0</v>
      </c>
      <c r="BT747">
        <f>1-BS747/BH747</f>
        <v>0</v>
      </c>
      <c r="BU747">
        <f>(BH747-BG747)/(BH747-BS747)</f>
        <v>0</v>
      </c>
      <c r="BV747">
        <f>(BB747-BH747)/(BB747-BS747)</f>
        <v>0</v>
      </c>
      <c r="BW747">
        <f>(BH747-BG747)/(BH747-BA747)</f>
        <v>0</v>
      </c>
      <c r="BX747">
        <f>(BB747-BH747)/(BB747-BA747)</f>
        <v>0</v>
      </c>
      <c r="BY747">
        <f>(BU747*BS747/BG747)</f>
        <v>0</v>
      </c>
      <c r="BZ747">
        <f>(1-BY747)</f>
        <v>0</v>
      </c>
      <c r="DI747">
        <f>$B$11*EH747+$C$11*EI747+$F$11*ET747*(1-EW747)</f>
        <v>0</v>
      </c>
      <c r="DJ747">
        <f>DI747*DK747</f>
        <v>0</v>
      </c>
      <c r="DK747">
        <f>($B$11*$D$9+$C$11*$D$9+$F$11*((FG747+EY747)/MAX(FG747+EY747+FH747, 0.1)*$I$9+FH747/MAX(FG747+EY747+FH747, 0.1)*$J$9))/($B$11+$C$11+$F$11)</f>
        <v>0</v>
      </c>
      <c r="DL747">
        <f>($B$11*$K$9+$C$11*$K$9+$F$11*((FG747+EY747)/MAX(FG747+EY747+FH747, 0.1)*$P$9+FH747/MAX(FG747+EY747+FH747, 0.1)*$Q$9))/($B$11+$C$11+$F$11)</f>
        <v>0</v>
      </c>
      <c r="DM747">
        <v>1.65</v>
      </c>
      <c r="DN747">
        <v>0.5</v>
      </c>
      <c r="DO747" t="s">
        <v>440</v>
      </c>
      <c r="DP747">
        <v>2</v>
      </c>
      <c r="DQ747" t="b">
        <v>1</v>
      </c>
      <c r="DR747">
        <v>1758832148.981482</v>
      </c>
      <c r="DS747">
        <v>911.6946296296295</v>
      </c>
      <c r="DT747">
        <v>943.5195185185187</v>
      </c>
      <c r="DU747">
        <v>23.0968037037037</v>
      </c>
      <c r="DV747">
        <v>22.43298518518518</v>
      </c>
      <c r="DW747">
        <v>912.4828888888887</v>
      </c>
      <c r="DX747">
        <v>22.97605925925926</v>
      </c>
      <c r="DY747">
        <v>500.0041111111111</v>
      </c>
      <c r="DZ747">
        <v>90.87146666666666</v>
      </c>
      <c r="EA747">
        <v>0.02845914444444445</v>
      </c>
      <c r="EB747">
        <v>29.76487407407408</v>
      </c>
      <c r="EC747">
        <v>30.00377037037037</v>
      </c>
      <c r="ED747">
        <v>999.9000000000001</v>
      </c>
      <c r="EE747">
        <v>0</v>
      </c>
      <c r="EF747">
        <v>0</v>
      </c>
      <c r="EG747">
        <v>10000.61740740741</v>
      </c>
      <c r="EH747">
        <v>0</v>
      </c>
      <c r="EI747">
        <v>11.64937407407407</v>
      </c>
      <c r="EJ747">
        <v>-31.82485185185185</v>
      </c>
      <c r="EK747">
        <v>933.2497037037037</v>
      </c>
      <c r="EL747">
        <v>965.1711481481479</v>
      </c>
      <c r="EM747">
        <v>0.6638136296296295</v>
      </c>
      <c r="EN747">
        <v>943.5195185185187</v>
      </c>
      <c r="EO747">
        <v>22.43298518518518</v>
      </c>
      <c r="EP747">
        <v>2.098840740740741</v>
      </c>
      <c r="EQ747">
        <v>2.038518148148148</v>
      </c>
      <c r="ER747">
        <v>18.21038148148148</v>
      </c>
      <c r="ES747">
        <v>17.74672962962963</v>
      </c>
      <c r="ET747">
        <v>2000.012592592593</v>
      </c>
      <c r="EU747">
        <v>0.9800047777777776</v>
      </c>
      <c r="EV747">
        <v>0.01999472592592593</v>
      </c>
      <c r="EW747">
        <v>0</v>
      </c>
      <c r="EX747">
        <v>179.8905185185185</v>
      </c>
      <c r="EY747">
        <v>5.00097</v>
      </c>
      <c r="EZ747">
        <v>3702.552592592593</v>
      </c>
      <c r="FA747">
        <v>16707.71851851852</v>
      </c>
      <c r="FB747">
        <v>40.20333333333333</v>
      </c>
      <c r="FC747">
        <v>40.56199999999999</v>
      </c>
      <c r="FD747">
        <v>40.13648148148148</v>
      </c>
      <c r="FE747">
        <v>40.15485185185185</v>
      </c>
      <c r="FF747">
        <v>40.81199999999999</v>
      </c>
      <c r="FG747">
        <v>1955.122592592593</v>
      </c>
      <c r="FH747">
        <v>39.89000000000001</v>
      </c>
      <c r="FI747">
        <v>0</v>
      </c>
      <c r="FJ747">
        <v>1758832158</v>
      </c>
      <c r="FK747">
        <v>0</v>
      </c>
      <c r="FL747">
        <v>179.87352</v>
      </c>
      <c r="FM747">
        <v>1.567769220780164</v>
      </c>
      <c r="FN747">
        <v>30.17384612401725</v>
      </c>
      <c r="FO747">
        <v>3702.7428</v>
      </c>
      <c r="FP747">
        <v>15</v>
      </c>
      <c r="FQ747">
        <v>0</v>
      </c>
      <c r="FR747" t="s">
        <v>441</v>
      </c>
      <c r="FS747">
        <v>1747247426.5</v>
      </c>
      <c r="FT747">
        <v>1747247420.5</v>
      </c>
      <c r="FU747">
        <v>0</v>
      </c>
      <c r="FV747">
        <v>1.027</v>
      </c>
      <c r="FW747">
        <v>0.031</v>
      </c>
      <c r="FX747">
        <v>0.02</v>
      </c>
      <c r="FY747">
        <v>0.05</v>
      </c>
      <c r="FZ747">
        <v>420</v>
      </c>
      <c r="GA747">
        <v>16</v>
      </c>
      <c r="GB747">
        <v>0.01</v>
      </c>
      <c r="GC747">
        <v>0.1</v>
      </c>
      <c r="GD747">
        <v>-31.809915</v>
      </c>
      <c r="GE747">
        <v>-0.1616645403376438</v>
      </c>
      <c r="GF747">
        <v>0.0595531634340276</v>
      </c>
      <c r="GG747">
        <v>0</v>
      </c>
      <c r="GH747">
        <v>179.787705882353</v>
      </c>
      <c r="GI747">
        <v>1.536317801213667</v>
      </c>
      <c r="GJ747">
        <v>0.2954998287460201</v>
      </c>
      <c r="GK747">
        <v>-1</v>
      </c>
      <c r="GL747">
        <v>0.6665841</v>
      </c>
      <c r="GM747">
        <v>-0.04937635272045047</v>
      </c>
      <c r="GN747">
        <v>0.004907821312965659</v>
      </c>
      <c r="GO747">
        <v>1</v>
      </c>
      <c r="GP747">
        <v>1</v>
      </c>
      <c r="GQ747">
        <v>2</v>
      </c>
      <c r="GR747" t="s">
        <v>442</v>
      </c>
      <c r="GS747">
        <v>3.13625</v>
      </c>
      <c r="GT747">
        <v>2.68861</v>
      </c>
      <c r="GU747">
        <v>0.165741</v>
      </c>
      <c r="GV747">
        <v>0.167699</v>
      </c>
      <c r="GW747">
        <v>0.104064</v>
      </c>
      <c r="GX747">
        <v>0.100681</v>
      </c>
      <c r="GY747">
        <v>26524.6</v>
      </c>
      <c r="GZ747">
        <v>26512.9</v>
      </c>
      <c r="HA747">
        <v>29554.2</v>
      </c>
      <c r="HB747">
        <v>29437.1</v>
      </c>
      <c r="HC747">
        <v>34981</v>
      </c>
      <c r="HD747">
        <v>35066</v>
      </c>
      <c r="HE747">
        <v>41585.2</v>
      </c>
      <c r="HF747">
        <v>41824.1</v>
      </c>
      <c r="HG747">
        <v>1.9288</v>
      </c>
      <c r="HH747">
        <v>1.8927</v>
      </c>
      <c r="HI747">
        <v>0.09872019999999999</v>
      </c>
      <c r="HJ747">
        <v>0</v>
      </c>
      <c r="HK747">
        <v>28.3972</v>
      </c>
      <c r="HL747">
        <v>999.9</v>
      </c>
      <c r="HM747">
        <v>54.5</v>
      </c>
      <c r="HN747">
        <v>31</v>
      </c>
      <c r="HO747">
        <v>27.0558</v>
      </c>
      <c r="HP747">
        <v>62.0662</v>
      </c>
      <c r="HQ747">
        <v>25.6651</v>
      </c>
      <c r="HR747">
        <v>1</v>
      </c>
      <c r="HS747">
        <v>0.0549416</v>
      </c>
      <c r="HT747">
        <v>-0.656021</v>
      </c>
      <c r="HU747">
        <v>20.3397</v>
      </c>
      <c r="HV747">
        <v>5.21699</v>
      </c>
      <c r="HW747">
        <v>12.0135</v>
      </c>
      <c r="HX747">
        <v>4.98885</v>
      </c>
      <c r="HY747">
        <v>3.28808</v>
      </c>
      <c r="HZ747">
        <v>9999</v>
      </c>
      <c r="IA747">
        <v>9999</v>
      </c>
      <c r="IB747">
        <v>9999</v>
      </c>
      <c r="IC747">
        <v>8.699999999999999</v>
      </c>
      <c r="ID747">
        <v>1.86755</v>
      </c>
      <c r="IE747">
        <v>1.86672</v>
      </c>
      <c r="IF747">
        <v>1.86604</v>
      </c>
      <c r="IG747">
        <v>1.866</v>
      </c>
      <c r="IH747">
        <v>1.86783</v>
      </c>
      <c r="II747">
        <v>1.87027</v>
      </c>
      <c r="IJ747">
        <v>1.86894</v>
      </c>
      <c r="IK747">
        <v>1.87042</v>
      </c>
      <c r="IL747">
        <v>0</v>
      </c>
      <c r="IM747">
        <v>0</v>
      </c>
      <c r="IN747">
        <v>0</v>
      </c>
      <c r="IO747">
        <v>0</v>
      </c>
      <c r="IP747" t="s">
        <v>443</v>
      </c>
      <c r="IQ747" t="s">
        <v>444</v>
      </c>
      <c r="IR747" t="s">
        <v>445</v>
      </c>
      <c r="IS747" t="s">
        <v>445</v>
      </c>
      <c r="IT747" t="s">
        <v>445</v>
      </c>
      <c r="IU747" t="s">
        <v>445</v>
      </c>
      <c r="IV747">
        <v>0</v>
      </c>
      <c r="IW747">
        <v>100</v>
      </c>
      <c r="IX747">
        <v>100</v>
      </c>
      <c r="IY747">
        <v>-0.8139999999999999</v>
      </c>
      <c r="IZ747">
        <v>0.1207</v>
      </c>
      <c r="JA747">
        <v>-0.08430758455233166</v>
      </c>
      <c r="JB747">
        <v>-0.0005046786976645747</v>
      </c>
      <c r="JC747">
        <v>-2.788243218172637E-07</v>
      </c>
      <c r="JD747">
        <v>-1.458253586176284E-11</v>
      </c>
      <c r="JE747">
        <v>-0.06436460862781151</v>
      </c>
      <c r="JF747">
        <v>-0.004978686969522418</v>
      </c>
      <c r="JG747">
        <v>0.0008967905392753483</v>
      </c>
      <c r="JH747">
        <v>-1.433903952826167E-05</v>
      </c>
      <c r="JI747">
        <v>4</v>
      </c>
      <c r="JJ747">
        <v>2332</v>
      </c>
      <c r="JK747">
        <v>1</v>
      </c>
      <c r="JL747">
        <v>26</v>
      </c>
      <c r="JM747">
        <v>193078.8</v>
      </c>
      <c r="JN747">
        <v>193078.9</v>
      </c>
      <c r="JO747">
        <v>2.05078</v>
      </c>
      <c r="JP747">
        <v>2.23755</v>
      </c>
      <c r="JQ747">
        <v>1.39648</v>
      </c>
      <c r="JR747">
        <v>2.34985</v>
      </c>
      <c r="JS747">
        <v>1.49536</v>
      </c>
      <c r="JT747">
        <v>2.6709</v>
      </c>
      <c r="JU747">
        <v>36.4814</v>
      </c>
      <c r="JV747">
        <v>24.0612</v>
      </c>
      <c r="JW747">
        <v>18</v>
      </c>
      <c r="JX747">
        <v>490.125</v>
      </c>
      <c r="JY747">
        <v>457.43</v>
      </c>
      <c r="JZ747">
        <v>28.4285</v>
      </c>
      <c r="KA747">
        <v>28.3089</v>
      </c>
      <c r="KB747">
        <v>30</v>
      </c>
      <c r="KC747">
        <v>28.1993</v>
      </c>
      <c r="KD747">
        <v>28.1326</v>
      </c>
      <c r="KE747">
        <v>41.0919</v>
      </c>
      <c r="KF747">
        <v>25.0013</v>
      </c>
      <c r="KG747">
        <v>93.95310000000001</v>
      </c>
      <c r="KH747">
        <v>28.4291</v>
      </c>
      <c r="KI747">
        <v>988.845</v>
      </c>
      <c r="KJ747">
        <v>22.3878</v>
      </c>
      <c r="KK747">
        <v>101.003</v>
      </c>
      <c r="KL747">
        <v>100.57</v>
      </c>
    </row>
    <row r="748" spans="1:298">
      <c r="A748">
        <v>732</v>
      </c>
      <c r="B748">
        <v>1758832161.5</v>
      </c>
      <c r="C748">
        <v>19126.40000009537</v>
      </c>
      <c r="D748" t="s">
        <v>1915</v>
      </c>
      <c r="E748" t="s">
        <v>1916</v>
      </c>
      <c r="F748">
        <v>5</v>
      </c>
      <c r="G748" t="s">
        <v>1798</v>
      </c>
      <c r="H748" t="s">
        <v>437</v>
      </c>
      <c r="I748" t="s">
        <v>438</v>
      </c>
      <c r="J748">
        <v>1758832153.696429</v>
      </c>
      <c r="K748">
        <f>(L748)/1000</f>
        <v>0</v>
      </c>
      <c r="L748">
        <f>IF(DQ748, AO748, AI748)</f>
        <v>0</v>
      </c>
      <c r="M748">
        <f>IF(DQ748, AJ748, AH748)</f>
        <v>0</v>
      </c>
      <c r="N748">
        <f>DS748 - IF(AV748&gt;1, M748*DM748*100.0/(AX748), 0)</f>
        <v>0</v>
      </c>
      <c r="O748">
        <f>((U748-K748/2)*N748-M748)/(U748+K748/2)</f>
        <v>0</v>
      </c>
      <c r="P748">
        <f>O748*(DZ748+EA748)/1000.0</f>
        <v>0</v>
      </c>
      <c r="Q748">
        <f>(DS748 - IF(AV748&gt;1, M748*DM748*100.0/(AX748), 0))*(DZ748+EA748)/1000.0</f>
        <v>0</v>
      </c>
      <c r="R748">
        <f>2.0/((1/T748-1/S748)+SIGN(T748)*SQRT((1/T748-1/S748)*(1/T748-1/S748) + 4*DN748/((DN748+1)*(DN748+1))*(2*1/T748*1/S748-1/S748*1/S748)))</f>
        <v>0</v>
      </c>
      <c r="S748">
        <f>IF(LEFT(DO748,1)&lt;&gt;"0",IF(LEFT(DO748,1)="1",3.0,DP748),$D$5+$E$5*(EG748*DZ748/($K$5*1000))+$F$5*(EG748*DZ748/($K$5*1000))*MAX(MIN(DM748,$J$5),$I$5)*MAX(MIN(DM748,$J$5),$I$5)+$G$5*MAX(MIN(DM748,$J$5),$I$5)*(EG748*DZ748/($K$5*1000))+$H$5*(EG748*DZ748/($K$5*1000))*(EG748*DZ748/($K$5*1000)))</f>
        <v>0</v>
      </c>
      <c r="T748">
        <f>K748*(1000-(1000*0.61365*exp(17.502*X748/(240.97+X748))/(DZ748+EA748)+DU748)/2)/(1000*0.61365*exp(17.502*X748/(240.97+X748))/(DZ748+EA748)-DU748)</f>
        <v>0</v>
      </c>
      <c r="U748">
        <f>1/((DN748+1)/(R748/1.6)+1/(S748/1.37)) + DN748/((DN748+1)/(R748/1.6) + DN748/(S748/1.37))</f>
        <v>0</v>
      </c>
      <c r="V748">
        <f>(DI748*DL748)</f>
        <v>0</v>
      </c>
      <c r="W748">
        <f>(EB748+(V748+2*0.95*5.67E-8*(((EB748+$B$7)+273)^4-(EB748+273)^4)-44100*K748)/(1.84*29.3*S748+8*0.95*5.67E-8*(EB748+273)^3))</f>
        <v>0</v>
      </c>
      <c r="X748">
        <f>($C$7*EC748+$D$7*ED748+$E$7*W748)</f>
        <v>0</v>
      </c>
      <c r="Y748">
        <f>0.61365*exp(17.502*X748/(240.97+X748))</f>
        <v>0</v>
      </c>
      <c r="Z748">
        <f>(AA748/AB748*100)</f>
        <v>0</v>
      </c>
      <c r="AA748">
        <f>DU748*(DZ748+EA748)/1000</f>
        <v>0</v>
      </c>
      <c r="AB748">
        <f>0.61365*exp(17.502*EB748/(240.97+EB748))</f>
        <v>0</v>
      </c>
      <c r="AC748">
        <f>(Y748-DU748*(DZ748+EA748)/1000)</f>
        <v>0</v>
      </c>
      <c r="AD748">
        <f>(-K748*44100)</f>
        <v>0</v>
      </c>
      <c r="AE748">
        <f>2*29.3*S748*0.92*(EB748-X748)</f>
        <v>0</v>
      </c>
      <c r="AF748">
        <f>2*0.95*5.67E-8*(((EB748+$B$7)+273)^4-(X748+273)^4)</f>
        <v>0</v>
      </c>
      <c r="AG748">
        <f>V748+AF748+AD748+AE748</f>
        <v>0</v>
      </c>
      <c r="AH748">
        <f>DY748*AV748*(DT748-DS748*(1000-AV748*DV748)/(1000-AV748*DU748))/(100*DM748)</f>
        <v>0</v>
      </c>
      <c r="AI748">
        <f>1000*DY748*AV748*(DU748-DV748)/(100*DM748*(1000-AV748*DU748))</f>
        <v>0</v>
      </c>
      <c r="AJ748">
        <f>(AK748 - AL748 - DZ748*1E3/(8.314*(EB748+273.15)) * AN748/DY748 * AM748) * DY748/(100*DM748) * (1000 - DV748)/1000</f>
        <v>0</v>
      </c>
      <c r="AK748">
        <v>997.2263451520774</v>
      </c>
      <c r="AL748">
        <v>974.2948484848479</v>
      </c>
      <c r="AM748">
        <v>3.411949662058305</v>
      </c>
      <c r="AN748">
        <v>65.06539825400574</v>
      </c>
      <c r="AO748">
        <f>(AQ748 - AP748 + DZ748*1E3/(8.314*(EB748+273.15)) * AS748/DY748 * AR748) * DY748/(100*DM748) * 1000/(1000 - AQ748)</f>
        <v>0</v>
      </c>
      <c r="AP748">
        <v>22.43471376798523</v>
      </c>
      <c r="AQ748">
        <v>23.08920787878787</v>
      </c>
      <c r="AR748">
        <v>-4.0458322004463E-05</v>
      </c>
      <c r="AS748">
        <v>107.8792153216024</v>
      </c>
      <c r="AT748">
        <v>0</v>
      </c>
      <c r="AU748">
        <v>0</v>
      </c>
      <c r="AV748">
        <f>IF(AT748*$H$13&gt;=AX748,1.0,(AX748/(AX748-AT748*$H$13)))</f>
        <v>0</v>
      </c>
      <c r="AW748">
        <f>(AV748-1)*100</f>
        <v>0</v>
      </c>
      <c r="AX748">
        <f>MAX(0,($B$13+$C$13*EG748)/(1+$D$13*EG748)*DZ748/(EB748+273)*$E$13)</f>
        <v>0</v>
      </c>
      <c r="AY748" t="s">
        <v>439</v>
      </c>
      <c r="AZ748" t="s">
        <v>439</v>
      </c>
      <c r="BA748">
        <v>0</v>
      </c>
      <c r="BB748">
        <v>0</v>
      </c>
      <c r="BC748">
        <f>1-BA748/BB748</f>
        <v>0</v>
      </c>
      <c r="BD748">
        <v>0</v>
      </c>
      <c r="BE748" t="s">
        <v>439</v>
      </c>
      <c r="BF748" t="s">
        <v>439</v>
      </c>
      <c r="BG748">
        <v>0</v>
      </c>
      <c r="BH748">
        <v>0</v>
      </c>
      <c r="BI748">
        <f>1-BG748/BH748</f>
        <v>0</v>
      </c>
      <c r="BJ748">
        <v>0.5</v>
      </c>
      <c r="BK748">
        <f>DJ748</f>
        <v>0</v>
      </c>
      <c r="BL748">
        <f>M748</f>
        <v>0</v>
      </c>
      <c r="BM748">
        <f>BI748*BJ748*BK748</f>
        <v>0</v>
      </c>
      <c r="BN748">
        <f>(BL748-BD748)/BK748</f>
        <v>0</v>
      </c>
      <c r="BO748">
        <f>(BB748-BH748)/BH748</f>
        <v>0</v>
      </c>
      <c r="BP748">
        <f>BA748/(BC748+BA748/BH748)</f>
        <v>0</v>
      </c>
      <c r="BQ748" t="s">
        <v>439</v>
      </c>
      <c r="BR748">
        <v>0</v>
      </c>
      <c r="BS748">
        <f>IF(BR748&lt;&gt;0, BR748, BP748)</f>
        <v>0</v>
      </c>
      <c r="BT748">
        <f>1-BS748/BH748</f>
        <v>0</v>
      </c>
      <c r="BU748">
        <f>(BH748-BG748)/(BH748-BS748)</f>
        <v>0</v>
      </c>
      <c r="BV748">
        <f>(BB748-BH748)/(BB748-BS748)</f>
        <v>0</v>
      </c>
      <c r="BW748">
        <f>(BH748-BG748)/(BH748-BA748)</f>
        <v>0</v>
      </c>
      <c r="BX748">
        <f>(BB748-BH748)/(BB748-BA748)</f>
        <v>0</v>
      </c>
      <c r="BY748">
        <f>(BU748*BS748/BG748)</f>
        <v>0</v>
      </c>
      <c r="BZ748">
        <f>(1-BY748)</f>
        <v>0</v>
      </c>
      <c r="DI748">
        <f>$B$11*EH748+$C$11*EI748+$F$11*ET748*(1-EW748)</f>
        <v>0</v>
      </c>
      <c r="DJ748">
        <f>DI748*DK748</f>
        <v>0</v>
      </c>
      <c r="DK748">
        <f>($B$11*$D$9+$C$11*$D$9+$F$11*((FG748+EY748)/MAX(FG748+EY748+FH748, 0.1)*$I$9+FH748/MAX(FG748+EY748+FH748, 0.1)*$J$9))/($B$11+$C$11+$F$11)</f>
        <v>0</v>
      </c>
      <c r="DL748">
        <f>($B$11*$K$9+$C$11*$K$9+$F$11*((FG748+EY748)/MAX(FG748+EY748+FH748, 0.1)*$P$9+FH748/MAX(FG748+EY748+FH748, 0.1)*$Q$9))/($B$11+$C$11+$F$11)</f>
        <v>0</v>
      </c>
      <c r="DM748">
        <v>1.65</v>
      </c>
      <c r="DN748">
        <v>0.5</v>
      </c>
      <c r="DO748" t="s">
        <v>440</v>
      </c>
      <c r="DP748">
        <v>2</v>
      </c>
      <c r="DQ748" t="b">
        <v>1</v>
      </c>
      <c r="DR748">
        <v>1758832153.696429</v>
      </c>
      <c r="DS748">
        <v>927.4318214285715</v>
      </c>
      <c r="DT748">
        <v>959.2506071428571</v>
      </c>
      <c r="DU748">
        <v>23.09398214285714</v>
      </c>
      <c r="DV748">
        <v>22.43359285714286</v>
      </c>
      <c r="DW748">
        <v>928.2366428571429</v>
      </c>
      <c r="DX748">
        <v>22.97327142857143</v>
      </c>
      <c r="DY748">
        <v>499.9725357142858</v>
      </c>
      <c r="DZ748">
        <v>90.87131785714287</v>
      </c>
      <c r="EA748">
        <v>0.02846097142857143</v>
      </c>
      <c r="EB748">
        <v>29.76253928571429</v>
      </c>
      <c r="EC748">
        <v>30.00298571428572</v>
      </c>
      <c r="ED748">
        <v>999.9000000000002</v>
      </c>
      <c r="EE748">
        <v>0</v>
      </c>
      <c r="EF748">
        <v>0</v>
      </c>
      <c r="EG748">
        <v>10001.55892857143</v>
      </c>
      <c r="EH748">
        <v>0</v>
      </c>
      <c r="EI748">
        <v>11.651575</v>
      </c>
      <c r="EJ748">
        <v>-31.81877857142857</v>
      </c>
      <c r="EK748">
        <v>949.3562142857144</v>
      </c>
      <c r="EL748">
        <v>981.2635714285715</v>
      </c>
      <c r="EM748">
        <v>0.6603766785714285</v>
      </c>
      <c r="EN748">
        <v>959.2506071428571</v>
      </c>
      <c r="EO748">
        <v>22.43359285714286</v>
      </c>
      <c r="EP748">
        <v>2.098581071428572</v>
      </c>
      <c r="EQ748">
        <v>2.038571428571429</v>
      </c>
      <c r="ER748">
        <v>18.20840714285714</v>
      </c>
      <c r="ES748">
        <v>17.74713928571429</v>
      </c>
      <c r="ET748">
        <v>2000.002857142857</v>
      </c>
      <c r="EU748">
        <v>0.9800046785714284</v>
      </c>
      <c r="EV748">
        <v>0.019994825</v>
      </c>
      <c r="EW748">
        <v>0</v>
      </c>
      <c r="EX748">
        <v>180.0158214285714</v>
      </c>
      <c r="EY748">
        <v>5.00097</v>
      </c>
      <c r="EZ748">
        <v>3704.852857142857</v>
      </c>
      <c r="FA748">
        <v>16707.64285714286</v>
      </c>
      <c r="FB748">
        <v>40.19599999999999</v>
      </c>
      <c r="FC748">
        <v>40.55757142857141</v>
      </c>
      <c r="FD748">
        <v>40.13164285714284</v>
      </c>
      <c r="FE748">
        <v>40.13828571428571</v>
      </c>
      <c r="FF748">
        <v>40.81199999999999</v>
      </c>
      <c r="FG748">
        <v>1955.112857142857</v>
      </c>
      <c r="FH748">
        <v>39.89000000000001</v>
      </c>
      <c r="FI748">
        <v>0</v>
      </c>
      <c r="FJ748">
        <v>1758832163.4</v>
      </c>
      <c r="FK748">
        <v>0</v>
      </c>
      <c r="FL748">
        <v>179.9815384615385</v>
      </c>
      <c r="FM748">
        <v>0.7587692194827399</v>
      </c>
      <c r="FN748">
        <v>27.87623934141731</v>
      </c>
      <c r="FO748">
        <v>3705.249230769231</v>
      </c>
      <c r="FP748">
        <v>15</v>
      </c>
      <c r="FQ748">
        <v>0</v>
      </c>
      <c r="FR748" t="s">
        <v>441</v>
      </c>
      <c r="FS748">
        <v>1747247426.5</v>
      </c>
      <c r="FT748">
        <v>1747247420.5</v>
      </c>
      <c r="FU748">
        <v>0</v>
      </c>
      <c r="FV748">
        <v>1.027</v>
      </c>
      <c r="FW748">
        <v>0.031</v>
      </c>
      <c r="FX748">
        <v>0.02</v>
      </c>
      <c r="FY748">
        <v>0.05</v>
      </c>
      <c r="FZ748">
        <v>420</v>
      </c>
      <c r="GA748">
        <v>16</v>
      </c>
      <c r="GB748">
        <v>0.01</v>
      </c>
      <c r="GC748">
        <v>0.1</v>
      </c>
      <c r="GD748">
        <v>-31.81180487804878</v>
      </c>
      <c r="GE748">
        <v>-0.1178299651568466</v>
      </c>
      <c r="GF748">
        <v>0.0616401989171525</v>
      </c>
      <c r="GG748">
        <v>0</v>
      </c>
      <c r="GH748">
        <v>179.9173823529412</v>
      </c>
      <c r="GI748">
        <v>1.542597399558029</v>
      </c>
      <c r="GJ748">
        <v>0.2878899927470139</v>
      </c>
      <c r="GK748">
        <v>-1</v>
      </c>
      <c r="GL748">
        <v>0.6625626829268293</v>
      </c>
      <c r="GM748">
        <v>-0.04700912195122142</v>
      </c>
      <c r="GN748">
        <v>0.004801098469019426</v>
      </c>
      <c r="GO748">
        <v>1</v>
      </c>
      <c r="GP748">
        <v>1</v>
      </c>
      <c r="GQ748">
        <v>2</v>
      </c>
      <c r="GR748" t="s">
        <v>442</v>
      </c>
      <c r="GS748">
        <v>3.13615</v>
      </c>
      <c r="GT748">
        <v>2.68876</v>
      </c>
      <c r="GU748">
        <v>0.167651</v>
      </c>
      <c r="GV748">
        <v>0.169571</v>
      </c>
      <c r="GW748">
        <v>0.104054</v>
      </c>
      <c r="GX748">
        <v>0.100689</v>
      </c>
      <c r="GY748">
        <v>26463.7</v>
      </c>
      <c r="GZ748">
        <v>26453.3</v>
      </c>
      <c r="HA748">
        <v>29554</v>
      </c>
      <c r="HB748">
        <v>29437.1</v>
      </c>
      <c r="HC748">
        <v>34981.3</v>
      </c>
      <c r="HD748">
        <v>35065.8</v>
      </c>
      <c r="HE748">
        <v>41585</v>
      </c>
      <c r="HF748">
        <v>41824.3</v>
      </c>
      <c r="HG748">
        <v>1.92875</v>
      </c>
      <c r="HH748">
        <v>1.8929</v>
      </c>
      <c r="HI748">
        <v>0.0983477</v>
      </c>
      <c r="HJ748">
        <v>0</v>
      </c>
      <c r="HK748">
        <v>28.395</v>
      </c>
      <c r="HL748">
        <v>999.9</v>
      </c>
      <c r="HM748">
        <v>54.5</v>
      </c>
      <c r="HN748">
        <v>31</v>
      </c>
      <c r="HO748">
        <v>27.0562</v>
      </c>
      <c r="HP748">
        <v>61.9262</v>
      </c>
      <c r="HQ748">
        <v>25.617</v>
      </c>
      <c r="HR748">
        <v>1</v>
      </c>
      <c r="HS748">
        <v>0.0548984</v>
      </c>
      <c r="HT748">
        <v>-0.653971</v>
      </c>
      <c r="HU748">
        <v>20.3399</v>
      </c>
      <c r="HV748">
        <v>5.21729</v>
      </c>
      <c r="HW748">
        <v>12.0116</v>
      </c>
      <c r="HX748">
        <v>4.98885</v>
      </c>
      <c r="HY748">
        <v>3.2878</v>
      </c>
      <c r="HZ748">
        <v>9999</v>
      </c>
      <c r="IA748">
        <v>9999</v>
      </c>
      <c r="IB748">
        <v>9999</v>
      </c>
      <c r="IC748">
        <v>8.699999999999999</v>
      </c>
      <c r="ID748">
        <v>1.86757</v>
      </c>
      <c r="IE748">
        <v>1.86673</v>
      </c>
      <c r="IF748">
        <v>1.86603</v>
      </c>
      <c r="IG748">
        <v>1.866</v>
      </c>
      <c r="IH748">
        <v>1.86783</v>
      </c>
      <c r="II748">
        <v>1.87028</v>
      </c>
      <c r="IJ748">
        <v>1.86898</v>
      </c>
      <c r="IK748">
        <v>1.87042</v>
      </c>
      <c r="IL748">
        <v>0</v>
      </c>
      <c r="IM748">
        <v>0</v>
      </c>
      <c r="IN748">
        <v>0</v>
      </c>
      <c r="IO748">
        <v>0</v>
      </c>
      <c r="IP748" t="s">
        <v>443</v>
      </c>
      <c r="IQ748" t="s">
        <v>444</v>
      </c>
      <c r="IR748" t="s">
        <v>445</v>
      </c>
      <c r="IS748" t="s">
        <v>445</v>
      </c>
      <c r="IT748" t="s">
        <v>445</v>
      </c>
      <c r="IU748" t="s">
        <v>445</v>
      </c>
      <c r="IV748">
        <v>0</v>
      </c>
      <c r="IW748">
        <v>100</v>
      </c>
      <c r="IX748">
        <v>100</v>
      </c>
      <c r="IY748">
        <v>-0.832</v>
      </c>
      <c r="IZ748">
        <v>0.1207</v>
      </c>
      <c r="JA748">
        <v>-0.08430758455233166</v>
      </c>
      <c r="JB748">
        <v>-0.0005046786976645747</v>
      </c>
      <c r="JC748">
        <v>-2.788243218172637E-07</v>
      </c>
      <c r="JD748">
        <v>-1.458253586176284E-11</v>
      </c>
      <c r="JE748">
        <v>-0.06436460862781151</v>
      </c>
      <c r="JF748">
        <v>-0.004978686969522418</v>
      </c>
      <c r="JG748">
        <v>0.0008967905392753483</v>
      </c>
      <c r="JH748">
        <v>-1.433903952826167E-05</v>
      </c>
      <c r="JI748">
        <v>4</v>
      </c>
      <c r="JJ748">
        <v>2332</v>
      </c>
      <c r="JK748">
        <v>1</v>
      </c>
      <c r="JL748">
        <v>26</v>
      </c>
      <c r="JM748">
        <v>193078.9</v>
      </c>
      <c r="JN748">
        <v>193079</v>
      </c>
      <c r="JO748">
        <v>2.07886</v>
      </c>
      <c r="JP748">
        <v>2.24365</v>
      </c>
      <c r="JQ748">
        <v>1.39648</v>
      </c>
      <c r="JR748">
        <v>2.35229</v>
      </c>
      <c r="JS748">
        <v>1.49536</v>
      </c>
      <c r="JT748">
        <v>2.72827</v>
      </c>
      <c r="JU748">
        <v>36.4814</v>
      </c>
      <c r="JV748">
        <v>24.07</v>
      </c>
      <c r="JW748">
        <v>18</v>
      </c>
      <c r="JX748">
        <v>490.079</v>
      </c>
      <c r="JY748">
        <v>457.542</v>
      </c>
      <c r="JZ748">
        <v>28.4249</v>
      </c>
      <c r="KA748">
        <v>28.3077</v>
      </c>
      <c r="KB748">
        <v>29.9999</v>
      </c>
      <c r="KC748">
        <v>28.1975</v>
      </c>
      <c r="KD748">
        <v>28.1308</v>
      </c>
      <c r="KE748">
        <v>41.623</v>
      </c>
      <c r="KF748">
        <v>25.0013</v>
      </c>
      <c r="KG748">
        <v>93.95310000000001</v>
      </c>
      <c r="KH748">
        <v>28.4248</v>
      </c>
      <c r="KI748">
        <v>1008.89</v>
      </c>
      <c r="KJ748">
        <v>22.3878</v>
      </c>
      <c r="KK748">
        <v>101.002</v>
      </c>
      <c r="KL748">
        <v>100.571</v>
      </c>
    </row>
    <row r="749" spans="1:298">
      <c r="A749">
        <v>733</v>
      </c>
      <c r="B749">
        <v>1758832166.5</v>
      </c>
      <c r="C749">
        <v>19131.40000009537</v>
      </c>
      <c r="D749" t="s">
        <v>1917</v>
      </c>
      <c r="E749" t="s">
        <v>1918</v>
      </c>
      <c r="F749">
        <v>5</v>
      </c>
      <c r="G749" t="s">
        <v>1798</v>
      </c>
      <c r="H749" t="s">
        <v>437</v>
      </c>
      <c r="I749" t="s">
        <v>438</v>
      </c>
      <c r="J749">
        <v>1758832159</v>
      </c>
      <c r="K749">
        <f>(L749)/1000</f>
        <v>0</v>
      </c>
      <c r="L749">
        <f>IF(DQ749, AO749, AI749)</f>
        <v>0</v>
      </c>
      <c r="M749">
        <f>IF(DQ749, AJ749, AH749)</f>
        <v>0</v>
      </c>
      <c r="N749">
        <f>DS749 - IF(AV749&gt;1, M749*DM749*100.0/(AX749), 0)</f>
        <v>0</v>
      </c>
      <c r="O749">
        <f>((U749-K749/2)*N749-M749)/(U749+K749/2)</f>
        <v>0</v>
      </c>
      <c r="P749">
        <f>O749*(DZ749+EA749)/1000.0</f>
        <v>0</v>
      </c>
      <c r="Q749">
        <f>(DS749 - IF(AV749&gt;1, M749*DM749*100.0/(AX749), 0))*(DZ749+EA749)/1000.0</f>
        <v>0</v>
      </c>
      <c r="R749">
        <f>2.0/((1/T749-1/S749)+SIGN(T749)*SQRT((1/T749-1/S749)*(1/T749-1/S749) + 4*DN749/((DN749+1)*(DN749+1))*(2*1/T749*1/S749-1/S749*1/S749)))</f>
        <v>0</v>
      </c>
      <c r="S749">
        <f>IF(LEFT(DO749,1)&lt;&gt;"0",IF(LEFT(DO749,1)="1",3.0,DP749),$D$5+$E$5*(EG749*DZ749/($K$5*1000))+$F$5*(EG749*DZ749/($K$5*1000))*MAX(MIN(DM749,$J$5),$I$5)*MAX(MIN(DM749,$J$5),$I$5)+$G$5*MAX(MIN(DM749,$J$5),$I$5)*(EG749*DZ749/($K$5*1000))+$H$5*(EG749*DZ749/($K$5*1000))*(EG749*DZ749/($K$5*1000)))</f>
        <v>0</v>
      </c>
      <c r="T749">
        <f>K749*(1000-(1000*0.61365*exp(17.502*X749/(240.97+X749))/(DZ749+EA749)+DU749)/2)/(1000*0.61365*exp(17.502*X749/(240.97+X749))/(DZ749+EA749)-DU749)</f>
        <v>0</v>
      </c>
      <c r="U749">
        <f>1/((DN749+1)/(R749/1.6)+1/(S749/1.37)) + DN749/((DN749+1)/(R749/1.6) + DN749/(S749/1.37))</f>
        <v>0</v>
      </c>
      <c r="V749">
        <f>(DI749*DL749)</f>
        <v>0</v>
      </c>
      <c r="W749">
        <f>(EB749+(V749+2*0.95*5.67E-8*(((EB749+$B$7)+273)^4-(EB749+273)^4)-44100*K749)/(1.84*29.3*S749+8*0.95*5.67E-8*(EB749+273)^3))</f>
        <v>0</v>
      </c>
      <c r="X749">
        <f>($C$7*EC749+$D$7*ED749+$E$7*W749)</f>
        <v>0</v>
      </c>
      <c r="Y749">
        <f>0.61365*exp(17.502*X749/(240.97+X749))</f>
        <v>0</v>
      </c>
      <c r="Z749">
        <f>(AA749/AB749*100)</f>
        <v>0</v>
      </c>
      <c r="AA749">
        <f>DU749*(DZ749+EA749)/1000</f>
        <v>0</v>
      </c>
      <c r="AB749">
        <f>0.61365*exp(17.502*EB749/(240.97+EB749))</f>
        <v>0</v>
      </c>
      <c r="AC749">
        <f>(Y749-DU749*(DZ749+EA749)/1000)</f>
        <v>0</v>
      </c>
      <c r="AD749">
        <f>(-K749*44100)</f>
        <v>0</v>
      </c>
      <c r="AE749">
        <f>2*29.3*S749*0.92*(EB749-X749)</f>
        <v>0</v>
      </c>
      <c r="AF749">
        <f>2*0.95*5.67E-8*(((EB749+$B$7)+273)^4-(X749+273)^4)</f>
        <v>0</v>
      </c>
      <c r="AG749">
        <f>V749+AF749+AD749+AE749</f>
        <v>0</v>
      </c>
      <c r="AH749">
        <f>DY749*AV749*(DT749-DS749*(1000-AV749*DV749)/(1000-AV749*DU749))/(100*DM749)</f>
        <v>0</v>
      </c>
      <c r="AI749">
        <f>1000*DY749*AV749*(DU749-DV749)/(100*DM749*(1000-AV749*DU749))</f>
        <v>0</v>
      </c>
      <c r="AJ749">
        <f>(AK749 - AL749 - DZ749*1E3/(8.314*(EB749+273.15)) * AN749/DY749 * AM749) * DY749/(100*DM749) * (1000 - DV749)/1000</f>
        <v>0</v>
      </c>
      <c r="AK749">
        <v>1014.518905141046</v>
      </c>
      <c r="AL749">
        <v>991.2801757575753</v>
      </c>
      <c r="AM749">
        <v>3.395774497859966</v>
      </c>
      <c r="AN749">
        <v>65.06539825400574</v>
      </c>
      <c r="AO749">
        <f>(AQ749 - AP749 + DZ749*1E3/(8.314*(EB749+273.15)) * AS749/DY749 * AR749) * DY749/(100*DM749) * 1000/(1000 - AQ749)</f>
        <v>0</v>
      </c>
      <c r="AP749">
        <v>22.43394171290264</v>
      </c>
      <c r="AQ749">
        <v>23.08707757575758</v>
      </c>
      <c r="AR749">
        <v>-2.175222368465921E-05</v>
      </c>
      <c r="AS749">
        <v>107.8792153216024</v>
      </c>
      <c r="AT749">
        <v>0</v>
      </c>
      <c r="AU749">
        <v>0</v>
      </c>
      <c r="AV749">
        <f>IF(AT749*$H$13&gt;=AX749,1.0,(AX749/(AX749-AT749*$H$13)))</f>
        <v>0</v>
      </c>
      <c r="AW749">
        <f>(AV749-1)*100</f>
        <v>0</v>
      </c>
      <c r="AX749">
        <f>MAX(0,($B$13+$C$13*EG749)/(1+$D$13*EG749)*DZ749/(EB749+273)*$E$13)</f>
        <v>0</v>
      </c>
      <c r="AY749" t="s">
        <v>439</v>
      </c>
      <c r="AZ749" t="s">
        <v>439</v>
      </c>
      <c r="BA749">
        <v>0</v>
      </c>
      <c r="BB749">
        <v>0</v>
      </c>
      <c r="BC749">
        <f>1-BA749/BB749</f>
        <v>0</v>
      </c>
      <c r="BD749">
        <v>0</v>
      </c>
      <c r="BE749" t="s">
        <v>439</v>
      </c>
      <c r="BF749" t="s">
        <v>439</v>
      </c>
      <c r="BG749">
        <v>0</v>
      </c>
      <c r="BH749">
        <v>0</v>
      </c>
      <c r="BI749">
        <f>1-BG749/BH749</f>
        <v>0</v>
      </c>
      <c r="BJ749">
        <v>0.5</v>
      </c>
      <c r="BK749">
        <f>DJ749</f>
        <v>0</v>
      </c>
      <c r="BL749">
        <f>M749</f>
        <v>0</v>
      </c>
      <c r="BM749">
        <f>BI749*BJ749*BK749</f>
        <v>0</v>
      </c>
      <c r="BN749">
        <f>(BL749-BD749)/BK749</f>
        <v>0</v>
      </c>
      <c r="BO749">
        <f>(BB749-BH749)/BH749</f>
        <v>0</v>
      </c>
      <c r="BP749">
        <f>BA749/(BC749+BA749/BH749)</f>
        <v>0</v>
      </c>
      <c r="BQ749" t="s">
        <v>439</v>
      </c>
      <c r="BR749">
        <v>0</v>
      </c>
      <c r="BS749">
        <f>IF(BR749&lt;&gt;0, BR749, BP749)</f>
        <v>0</v>
      </c>
      <c r="BT749">
        <f>1-BS749/BH749</f>
        <v>0</v>
      </c>
      <c r="BU749">
        <f>(BH749-BG749)/(BH749-BS749)</f>
        <v>0</v>
      </c>
      <c r="BV749">
        <f>(BB749-BH749)/(BB749-BS749)</f>
        <v>0</v>
      </c>
      <c r="BW749">
        <f>(BH749-BG749)/(BH749-BA749)</f>
        <v>0</v>
      </c>
      <c r="BX749">
        <f>(BB749-BH749)/(BB749-BA749)</f>
        <v>0</v>
      </c>
      <c r="BY749">
        <f>(BU749*BS749/BG749)</f>
        <v>0</v>
      </c>
      <c r="BZ749">
        <f>(1-BY749)</f>
        <v>0</v>
      </c>
      <c r="DI749">
        <f>$B$11*EH749+$C$11*EI749+$F$11*ET749*(1-EW749)</f>
        <v>0</v>
      </c>
      <c r="DJ749">
        <f>DI749*DK749</f>
        <v>0</v>
      </c>
      <c r="DK749">
        <f>($B$11*$D$9+$C$11*$D$9+$F$11*((FG749+EY749)/MAX(FG749+EY749+FH749, 0.1)*$I$9+FH749/MAX(FG749+EY749+FH749, 0.1)*$J$9))/($B$11+$C$11+$F$11)</f>
        <v>0</v>
      </c>
      <c r="DL749">
        <f>($B$11*$K$9+$C$11*$K$9+$F$11*((FG749+EY749)/MAX(FG749+EY749+FH749, 0.1)*$P$9+FH749/MAX(FG749+EY749+FH749, 0.1)*$Q$9))/($B$11+$C$11+$F$11)</f>
        <v>0</v>
      </c>
      <c r="DM749">
        <v>1.65</v>
      </c>
      <c r="DN749">
        <v>0.5</v>
      </c>
      <c r="DO749" t="s">
        <v>440</v>
      </c>
      <c r="DP749">
        <v>2</v>
      </c>
      <c r="DQ749" t="b">
        <v>1</v>
      </c>
      <c r="DR749">
        <v>1758832159</v>
      </c>
      <c r="DS749">
        <v>945.1103333333333</v>
      </c>
      <c r="DT749">
        <v>976.9907777777779</v>
      </c>
      <c r="DU749">
        <v>23.09113333333333</v>
      </c>
      <c r="DV749">
        <v>22.43398148148148</v>
      </c>
      <c r="DW749">
        <v>945.9340000000001</v>
      </c>
      <c r="DX749">
        <v>22.97045925925926</v>
      </c>
      <c r="DY749">
        <v>500.0308148148148</v>
      </c>
      <c r="DZ749">
        <v>90.8714962962963</v>
      </c>
      <c r="EA749">
        <v>0.02842002962962963</v>
      </c>
      <c r="EB749">
        <v>29.75832222222223</v>
      </c>
      <c r="EC749">
        <v>30.00132962962963</v>
      </c>
      <c r="ED749">
        <v>999.9000000000001</v>
      </c>
      <c r="EE749">
        <v>0</v>
      </c>
      <c r="EF749">
        <v>0</v>
      </c>
      <c r="EG749">
        <v>10000.46074074074</v>
      </c>
      <c r="EH749">
        <v>0</v>
      </c>
      <c r="EI749">
        <v>11.65078518518519</v>
      </c>
      <c r="EJ749">
        <v>-31.88032222222223</v>
      </c>
      <c r="EK749">
        <v>967.4497407407406</v>
      </c>
      <c r="EL749">
        <v>999.4116666666667</v>
      </c>
      <c r="EM749">
        <v>0.6571410740740741</v>
      </c>
      <c r="EN749">
        <v>976.9907777777779</v>
      </c>
      <c r="EO749">
        <v>22.43398148148148</v>
      </c>
      <c r="EP749">
        <v>2.098325185185185</v>
      </c>
      <c r="EQ749">
        <v>2.038611111111111</v>
      </c>
      <c r="ER749">
        <v>18.20648148148148</v>
      </c>
      <c r="ES749">
        <v>17.74744444444444</v>
      </c>
      <c r="ET749">
        <v>2000.005555555555</v>
      </c>
      <c r="EU749">
        <v>0.9800046666666665</v>
      </c>
      <c r="EV749">
        <v>0.01999484074074074</v>
      </c>
      <c r="EW749">
        <v>0</v>
      </c>
      <c r="EX749">
        <v>180.0851851851852</v>
      </c>
      <c r="EY749">
        <v>5.00097</v>
      </c>
      <c r="EZ749">
        <v>3707.375555555555</v>
      </c>
      <c r="FA749">
        <v>16707.66666666667</v>
      </c>
      <c r="FB749">
        <v>40.19633333333333</v>
      </c>
      <c r="FC749">
        <v>40.54592592592592</v>
      </c>
      <c r="FD749">
        <v>40.12959259259259</v>
      </c>
      <c r="FE749">
        <v>40.12729629629629</v>
      </c>
      <c r="FF749">
        <v>40.81199999999999</v>
      </c>
      <c r="FG749">
        <v>1955.115555555556</v>
      </c>
      <c r="FH749">
        <v>39.89000000000001</v>
      </c>
      <c r="FI749">
        <v>0</v>
      </c>
      <c r="FJ749">
        <v>1758832168.2</v>
      </c>
      <c r="FK749">
        <v>0</v>
      </c>
      <c r="FL749">
        <v>180.0716153846154</v>
      </c>
      <c r="FM749">
        <v>1.186256408267503</v>
      </c>
      <c r="FN749">
        <v>27.22803422579107</v>
      </c>
      <c r="FO749">
        <v>3707.478461538461</v>
      </c>
      <c r="FP749">
        <v>15</v>
      </c>
      <c r="FQ749">
        <v>0</v>
      </c>
      <c r="FR749" t="s">
        <v>441</v>
      </c>
      <c r="FS749">
        <v>1747247426.5</v>
      </c>
      <c r="FT749">
        <v>1747247420.5</v>
      </c>
      <c r="FU749">
        <v>0</v>
      </c>
      <c r="FV749">
        <v>1.027</v>
      </c>
      <c r="FW749">
        <v>0.031</v>
      </c>
      <c r="FX749">
        <v>0.02</v>
      </c>
      <c r="FY749">
        <v>0.05</v>
      </c>
      <c r="FZ749">
        <v>420</v>
      </c>
      <c r="GA749">
        <v>16</v>
      </c>
      <c r="GB749">
        <v>0.01</v>
      </c>
      <c r="GC749">
        <v>0.1</v>
      </c>
      <c r="GD749">
        <v>-31.8476</v>
      </c>
      <c r="GE749">
        <v>-0.5592480836237218</v>
      </c>
      <c r="GF749">
        <v>0.09111124800042571</v>
      </c>
      <c r="GG749">
        <v>0</v>
      </c>
      <c r="GH749">
        <v>180.0238235294117</v>
      </c>
      <c r="GI749">
        <v>0.9014820399381297</v>
      </c>
      <c r="GJ749">
        <v>0.2452966356197467</v>
      </c>
      <c r="GK749">
        <v>-1</v>
      </c>
      <c r="GL749">
        <v>0.659658487804878</v>
      </c>
      <c r="GM749">
        <v>-0.03838693379790938</v>
      </c>
      <c r="GN749">
        <v>0.00393354835852766</v>
      </c>
      <c r="GO749">
        <v>1</v>
      </c>
      <c r="GP749">
        <v>1</v>
      </c>
      <c r="GQ749">
        <v>2</v>
      </c>
      <c r="GR749" t="s">
        <v>442</v>
      </c>
      <c r="GS749">
        <v>3.13615</v>
      </c>
      <c r="GT749">
        <v>2.6886</v>
      </c>
      <c r="GU749">
        <v>0.169538</v>
      </c>
      <c r="GV749">
        <v>0.171426</v>
      </c>
      <c r="GW749">
        <v>0.104046</v>
      </c>
      <c r="GX749">
        <v>0.100683</v>
      </c>
      <c r="GY749">
        <v>26404</v>
      </c>
      <c r="GZ749">
        <v>26394.4</v>
      </c>
      <c r="HA749">
        <v>29554.4</v>
      </c>
      <c r="HB749">
        <v>29437.4</v>
      </c>
      <c r="HC749">
        <v>34982.1</v>
      </c>
      <c r="HD749">
        <v>35066.5</v>
      </c>
      <c r="HE749">
        <v>41585.6</v>
      </c>
      <c r="HF749">
        <v>41824.8</v>
      </c>
      <c r="HG749">
        <v>1.92852</v>
      </c>
      <c r="HH749">
        <v>1.89323</v>
      </c>
      <c r="HI749">
        <v>0.0988171</v>
      </c>
      <c r="HJ749">
        <v>0</v>
      </c>
      <c r="HK749">
        <v>28.392</v>
      </c>
      <c r="HL749">
        <v>999.9</v>
      </c>
      <c r="HM749">
        <v>54.5</v>
      </c>
      <c r="HN749">
        <v>31</v>
      </c>
      <c r="HO749">
        <v>27.0565</v>
      </c>
      <c r="HP749">
        <v>61.7262</v>
      </c>
      <c r="HQ749">
        <v>25.613</v>
      </c>
      <c r="HR749">
        <v>1</v>
      </c>
      <c r="HS749">
        <v>0.0548526</v>
      </c>
      <c r="HT749">
        <v>-0.66229</v>
      </c>
      <c r="HU749">
        <v>20.34</v>
      </c>
      <c r="HV749">
        <v>5.21834</v>
      </c>
      <c r="HW749">
        <v>12.0135</v>
      </c>
      <c r="HX749">
        <v>4.98895</v>
      </c>
      <c r="HY749">
        <v>3.28803</v>
      </c>
      <c r="HZ749">
        <v>9999</v>
      </c>
      <c r="IA749">
        <v>9999</v>
      </c>
      <c r="IB749">
        <v>9999</v>
      </c>
      <c r="IC749">
        <v>8.699999999999999</v>
      </c>
      <c r="ID749">
        <v>1.86758</v>
      </c>
      <c r="IE749">
        <v>1.86672</v>
      </c>
      <c r="IF749">
        <v>1.86603</v>
      </c>
      <c r="IG749">
        <v>1.866</v>
      </c>
      <c r="IH749">
        <v>1.86783</v>
      </c>
      <c r="II749">
        <v>1.87028</v>
      </c>
      <c r="IJ749">
        <v>1.86892</v>
      </c>
      <c r="IK749">
        <v>1.87042</v>
      </c>
      <c r="IL749">
        <v>0</v>
      </c>
      <c r="IM749">
        <v>0</v>
      </c>
      <c r="IN749">
        <v>0</v>
      </c>
      <c r="IO749">
        <v>0</v>
      </c>
      <c r="IP749" t="s">
        <v>443</v>
      </c>
      <c r="IQ749" t="s">
        <v>444</v>
      </c>
      <c r="IR749" t="s">
        <v>445</v>
      </c>
      <c r="IS749" t="s">
        <v>445</v>
      </c>
      <c r="IT749" t="s">
        <v>445</v>
      </c>
      <c r="IU749" t="s">
        <v>445</v>
      </c>
      <c r="IV749">
        <v>0</v>
      </c>
      <c r="IW749">
        <v>100</v>
      </c>
      <c r="IX749">
        <v>100</v>
      </c>
      <c r="IY749">
        <v>-0.851</v>
      </c>
      <c r="IZ749">
        <v>0.1206</v>
      </c>
      <c r="JA749">
        <v>-0.08430758455233166</v>
      </c>
      <c r="JB749">
        <v>-0.0005046786976645747</v>
      </c>
      <c r="JC749">
        <v>-2.788243218172637E-07</v>
      </c>
      <c r="JD749">
        <v>-1.458253586176284E-11</v>
      </c>
      <c r="JE749">
        <v>-0.06436460862781151</v>
      </c>
      <c r="JF749">
        <v>-0.004978686969522418</v>
      </c>
      <c r="JG749">
        <v>0.0008967905392753483</v>
      </c>
      <c r="JH749">
        <v>-1.433903952826167E-05</v>
      </c>
      <c r="JI749">
        <v>4</v>
      </c>
      <c r="JJ749">
        <v>2332</v>
      </c>
      <c r="JK749">
        <v>1</v>
      </c>
      <c r="JL749">
        <v>26</v>
      </c>
      <c r="JM749">
        <v>193079</v>
      </c>
      <c r="JN749">
        <v>193079.1</v>
      </c>
      <c r="JO749">
        <v>2.10693</v>
      </c>
      <c r="JP749">
        <v>2.24121</v>
      </c>
      <c r="JQ749">
        <v>1.39771</v>
      </c>
      <c r="JR749">
        <v>2.34863</v>
      </c>
      <c r="JS749">
        <v>1.49536</v>
      </c>
      <c r="JT749">
        <v>2.64771</v>
      </c>
      <c r="JU749">
        <v>36.4814</v>
      </c>
      <c r="JV749">
        <v>24.0612</v>
      </c>
      <c r="JW749">
        <v>18</v>
      </c>
      <c r="JX749">
        <v>489.918</v>
      </c>
      <c r="JY749">
        <v>457.728</v>
      </c>
      <c r="JZ749">
        <v>28.4217</v>
      </c>
      <c r="KA749">
        <v>28.3058</v>
      </c>
      <c r="KB749">
        <v>29.9999</v>
      </c>
      <c r="KC749">
        <v>28.1951</v>
      </c>
      <c r="KD749">
        <v>28.1285</v>
      </c>
      <c r="KE749">
        <v>42.2224</v>
      </c>
      <c r="KF749">
        <v>25.0013</v>
      </c>
      <c r="KG749">
        <v>93.95310000000001</v>
      </c>
      <c r="KH749">
        <v>28.4228</v>
      </c>
      <c r="KI749">
        <v>1022.32</v>
      </c>
      <c r="KJ749">
        <v>22.3878</v>
      </c>
      <c r="KK749">
        <v>101.004</v>
      </c>
      <c r="KL749">
        <v>100.572</v>
      </c>
    </row>
    <row r="750" spans="1:298">
      <c r="A750">
        <v>734</v>
      </c>
      <c r="B750">
        <v>1758832171.5</v>
      </c>
      <c r="C750">
        <v>19136.40000009537</v>
      </c>
      <c r="D750" t="s">
        <v>1919</v>
      </c>
      <c r="E750" t="s">
        <v>1920</v>
      </c>
      <c r="F750">
        <v>5</v>
      </c>
      <c r="G750" t="s">
        <v>1798</v>
      </c>
      <c r="H750" t="s">
        <v>437</v>
      </c>
      <c r="I750" t="s">
        <v>438</v>
      </c>
      <c r="J750">
        <v>1758832163.714286</v>
      </c>
      <c r="K750">
        <f>(L750)/1000</f>
        <v>0</v>
      </c>
      <c r="L750">
        <f>IF(DQ750, AO750, AI750)</f>
        <v>0</v>
      </c>
      <c r="M750">
        <f>IF(DQ750, AJ750, AH750)</f>
        <v>0</v>
      </c>
      <c r="N750">
        <f>DS750 - IF(AV750&gt;1, M750*DM750*100.0/(AX750), 0)</f>
        <v>0</v>
      </c>
      <c r="O750">
        <f>((U750-K750/2)*N750-M750)/(U750+K750/2)</f>
        <v>0</v>
      </c>
      <c r="P750">
        <f>O750*(DZ750+EA750)/1000.0</f>
        <v>0</v>
      </c>
      <c r="Q750">
        <f>(DS750 - IF(AV750&gt;1, M750*DM750*100.0/(AX750), 0))*(DZ750+EA750)/1000.0</f>
        <v>0</v>
      </c>
      <c r="R750">
        <f>2.0/((1/T750-1/S750)+SIGN(T750)*SQRT((1/T750-1/S750)*(1/T750-1/S750) + 4*DN750/((DN750+1)*(DN750+1))*(2*1/T750*1/S750-1/S750*1/S750)))</f>
        <v>0</v>
      </c>
      <c r="S750">
        <f>IF(LEFT(DO750,1)&lt;&gt;"0",IF(LEFT(DO750,1)="1",3.0,DP750),$D$5+$E$5*(EG750*DZ750/($K$5*1000))+$F$5*(EG750*DZ750/($K$5*1000))*MAX(MIN(DM750,$J$5),$I$5)*MAX(MIN(DM750,$J$5),$I$5)+$G$5*MAX(MIN(DM750,$J$5),$I$5)*(EG750*DZ750/($K$5*1000))+$H$5*(EG750*DZ750/($K$5*1000))*(EG750*DZ750/($K$5*1000)))</f>
        <v>0</v>
      </c>
      <c r="T750">
        <f>K750*(1000-(1000*0.61365*exp(17.502*X750/(240.97+X750))/(DZ750+EA750)+DU750)/2)/(1000*0.61365*exp(17.502*X750/(240.97+X750))/(DZ750+EA750)-DU750)</f>
        <v>0</v>
      </c>
      <c r="U750">
        <f>1/((DN750+1)/(R750/1.6)+1/(S750/1.37)) + DN750/((DN750+1)/(R750/1.6) + DN750/(S750/1.37))</f>
        <v>0</v>
      </c>
      <c r="V750">
        <f>(DI750*DL750)</f>
        <v>0</v>
      </c>
      <c r="W750">
        <f>(EB750+(V750+2*0.95*5.67E-8*(((EB750+$B$7)+273)^4-(EB750+273)^4)-44100*K750)/(1.84*29.3*S750+8*0.95*5.67E-8*(EB750+273)^3))</f>
        <v>0</v>
      </c>
      <c r="X750">
        <f>($C$7*EC750+$D$7*ED750+$E$7*W750)</f>
        <v>0</v>
      </c>
      <c r="Y750">
        <f>0.61365*exp(17.502*X750/(240.97+X750))</f>
        <v>0</v>
      </c>
      <c r="Z750">
        <f>(AA750/AB750*100)</f>
        <v>0</v>
      </c>
      <c r="AA750">
        <f>DU750*(DZ750+EA750)/1000</f>
        <v>0</v>
      </c>
      <c r="AB750">
        <f>0.61365*exp(17.502*EB750/(240.97+EB750))</f>
        <v>0</v>
      </c>
      <c r="AC750">
        <f>(Y750-DU750*(DZ750+EA750)/1000)</f>
        <v>0</v>
      </c>
      <c r="AD750">
        <f>(-K750*44100)</f>
        <v>0</v>
      </c>
      <c r="AE750">
        <f>2*29.3*S750*0.92*(EB750-X750)</f>
        <v>0</v>
      </c>
      <c r="AF750">
        <f>2*0.95*5.67E-8*(((EB750+$B$7)+273)^4-(X750+273)^4)</f>
        <v>0</v>
      </c>
      <c r="AG750">
        <f>V750+AF750+AD750+AE750</f>
        <v>0</v>
      </c>
      <c r="AH750">
        <f>DY750*AV750*(DT750-DS750*(1000-AV750*DV750)/(1000-AV750*DU750))/(100*DM750)</f>
        <v>0</v>
      </c>
      <c r="AI750">
        <f>1000*DY750*AV750*(DU750-DV750)/(100*DM750*(1000-AV750*DU750))</f>
        <v>0</v>
      </c>
      <c r="AJ750">
        <f>(AK750 - AL750 - DZ750*1E3/(8.314*(EB750+273.15)) * AN750/DY750 * AM750) * DY750/(100*DM750) * (1000 - DV750)/1000</f>
        <v>0</v>
      </c>
      <c r="AK750">
        <v>1031.739931548609</v>
      </c>
      <c r="AL750">
        <v>1008.394836363637</v>
      </c>
      <c r="AM750">
        <v>3.414125315298932</v>
      </c>
      <c r="AN750">
        <v>65.06539825400574</v>
      </c>
      <c r="AO750">
        <f>(AQ750 - AP750 + DZ750*1E3/(8.314*(EB750+273.15)) * AS750/DY750 * AR750) * DY750/(100*DM750) * 1000/(1000 - AQ750)</f>
        <v>0</v>
      </c>
      <c r="AP750">
        <v>22.43498174924601</v>
      </c>
      <c r="AQ750">
        <v>23.0808187878788</v>
      </c>
      <c r="AR750">
        <v>-4.531761998565023E-05</v>
      </c>
      <c r="AS750">
        <v>107.8792153216024</v>
      </c>
      <c r="AT750">
        <v>0</v>
      </c>
      <c r="AU750">
        <v>0</v>
      </c>
      <c r="AV750">
        <f>IF(AT750*$H$13&gt;=AX750,1.0,(AX750/(AX750-AT750*$H$13)))</f>
        <v>0</v>
      </c>
      <c r="AW750">
        <f>(AV750-1)*100</f>
        <v>0</v>
      </c>
      <c r="AX750">
        <f>MAX(0,($B$13+$C$13*EG750)/(1+$D$13*EG750)*DZ750/(EB750+273)*$E$13)</f>
        <v>0</v>
      </c>
      <c r="AY750" t="s">
        <v>439</v>
      </c>
      <c r="AZ750" t="s">
        <v>439</v>
      </c>
      <c r="BA750">
        <v>0</v>
      </c>
      <c r="BB750">
        <v>0</v>
      </c>
      <c r="BC750">
        <f>1-BA750/BB750</f>
        <v>0</v>
      </c>
      <c r="BD750">
        <v>0</v>
      </c>
      <c r="BE750" t="s">
        <v>439</v>
      </c>
      <c r="BF750" t="s">
        <v>439</v>
      </c>
      <c r="BG750">
        <v>0</v>
      </c>
      <c r="BH750">
        <v>0</v>
      </c>
      <c r="BI750">
        <f>1-BG750/BH750</f>
        <v>0</v>
      </c>
      <c r="BJ750">
        <v>0.5</v>
      </c>
      <c r="BK750">
        <f>DJ750</f>
        <v>0</v>
      </c>
      <c r="BL750">
        <f>M750</f>
        <v>0</v>
      </c>
      <c r="BM750">
        <f>BI750*BJ750*BK750</f>
        <v>0</v>
      </c>
      <c r="BN750">
        <f>(BL750-BD750)/BK750</f>
        <v>0</v>
      </c>
      <c r="BO750">
        <f>(BB750-BH750)/BH750</f>
        <v>0</v>
      </c>
      <c r="BP750">
        <f>BA750/(BC750+BA750/BH750)</f>
        <v>0</v>
      </c>
      <c r="BQ750" t="s">
        <v>439</v>
      </c>
      <c r="BR750">
        <v>0</v>
      </c>
      <c r="BS750">
        <f>IF(BR750&lt;&gt;0, BR750, BP750)</f>
        <v>0</v>
      </c>
      <c r="BT750">
        <f>1-BS750/BH750</f>
        <v>0</v>
      </c>
      <c r="BU750">
        <f>(BH750-BG750)/(BH750-BS750)</f>
        <v>0</v>
      </c>
      <c r="BV750">
        <f>(BB750-BH750)/(BB750-BS750)</f>
        <v>0</v>
      </c>
      <c r="BW750">
        <f>(BH750-BG750)/(BH750-BA750)</f>
        <v>0</v>
      </c>
      <c r="BX750">
        <f>(BB750-BH750)/(BB750-BA750)</f>
        <v>0</v>
      </c>
      <c r="BY750">
        <f>(BU750*BS750/BG750)</f>
        <v>0</v>
      </c>
      <c r="BZ750">
        <f>(1-BY750)</f>
        <v>0</v>
      </c>
      <c r="DI750">
        <f>$B$11*EH750+$C$11*EI750+$F$11*ET750*(1-EW750)</f>
        <v>0</v>
      </c>
      <c r="DJ750">
        <f>DI750*DK750</f>
        <v>0</v>
      </c>
      <c r="DK750">
        <f>($B$11*$D$9+$C$11*$D$9+$F$11*((FG750+EY750)/MAX(FG750+EY750+FH750, 0.1)*$I$9+FH750/MAX(FG750+EY750+FH750, 0.1)*$J$9))/($B$11+$C$11+$F$11)</f>
        <v>0</v>
      </c>
      <c r="DL750">
        <f>($B$11*$K$9+$C$11*$K$9+$F$11*((FG750+EY750)/MAX(FG750+EY750+FH750, 0.1)*$P$9+FH750/MAX(FG750+EY750+FH750, 0.1)*$Q$9))/($B$11+$C$11+$F$11)</f>
        <v>0</v>
      </c>
      <c r="DM750">
        <v>1.65</v>
      </c>
      <c r="DN750">
        <v>0.5</v>
      </c>
      <c r="DO750" t="s">
        <v>440</v>
      </c>
      <c r="DP750">
        <v>2</v>
      </c>
      <c r="DQ750" t="b">
        <v>1</v>
      </c>
      <c r="DR750">
        <v>1758832163.714286</v>
      </c>
      <c r="DS750">
        <v>960.8234642857142</v>
      </c>
      <c r="DT750">
        <v>992.812607142857</v>
      </c>
      <c r="DU750">
        <v>23.08796428571429</v>
      </c>
      <c r="DV750">
        <v>22.43440357142857</v>
      </c>
      <c r="DW750">
        <v>961.6640357142859</v>
      </c>
      <c r="DX750">
        <v>22.96733571428572</v>
      </c>
      <c r="DY750">
        <v>500.0325714285715</v>
      </c>
      <c r="DZ750">
        <v>90.87072499999999</v>
      </c>
      <c r="EA750">
        <v>0.02839677857142858</v>
      </c>
      <c r="EB750">
        <v>29.75447857142857</v>
      </c>
      <c r="EC750">
        <v>30.00138214285714</v>
      </c>
      <c r="ED750">
        <v>999.9000000000002</v>
      </c>
      <c r="EE750">
        <v>0</v>
      </c>
      <c r="EF750">
        <v>0</v>
      </c>
      <c r="EG750">
        <v>9993.796071428571</v>
      </c>
      <c r="EH750">
        <v>0</v>
      </c>
      <c r="EI750">
        <v>11.64922142857143</v>
      </c>
      <c r="EJ750">
        <v>-31.98847142857143</v>
      </c>
      <c r="EK750">
        <v>983.5312500000001</v>
      </c>
      <c r="EL750">
        <v>1015.596642857143</v>
      </c>
      <c r="EM750">
        <v>0.6535525</v>
      </c>
      <c r="EN750">
        <v>992.812607142857</v>
      </c>
      <c r="EO750">
        <v>22.43440357142857</v>
      </c>
      <c r="EP750">
        <v>2.098019285714286</v>
      </c>
      <c r="EQ750">
        <v>2.038631428571429</v>
      </c>
      <c r="ER750">
        <v>18.20415714285715</v>
      </c>
      <c r="ES750">
        <v>17.74761785714286</v>
      </c>
      <c r="ET750">
        <v>2000.01</v>
      </c>
      <c r="EU750">
        <v>0.9800047142857141</v>
      </c>
      <c r="EV750">
        <v>0.019994825</v>
      </c>
      <c r="EW750">
        <v>0</v>
      </c>
      <c r="EX750">
        <v>180.2064285714286</v>
      </c>
      <c r="EY750">
        <v>5.00097</v>
      </c>
      <c r="EZ750">
        <v>3709.433928571428</v>
      </c>
      <c r="FA750">
        <v>16707.69285714286</v>
      </c>
      <c r="FB750">
        <v>40.18699999999999</v>
      </c>
      <c r="FC750">
        <v>40.531</v>
      </c>
      <c r="FD750">
        <v>40.12942857142857</v>
      </c>
      <c r="FE750">
        <v>40.12721428571428</v>
      </c>
      <c r="FF750">
        <v>40.81199999999999</v>
      </c>
      <c r="FG750">
        <v>1955.12</v>
      </c>
      <c r="FH750">
        <v>39.89000000000001</v>
      </c>
      <c r="FI750">
        <v>0</v>
      </c>
      <c r="FJ750">
        <v>1758832173</v>
      </c>
      <c r="FK750">
        <v>0</v>
      </c>
      <c r="FL750">
        <v>180.2083846153846</v>
      </c>
      <c r="FM750">
        <v>1.473709395798503</v>
      </c>
      <c r="FN750">
        <v>25.13333330527106</v>
      </c>
      <c r="FO750">
        <v>3709.550384615385</v>
      </c>
      <c r="FP750">
        <v>15</v>
      </c>
      <c r="FQ750">
        <v>0</v>
      </c>
      <c r="FR750" t="s">
        <v>441</v>
      </c>
      <c r="FS750">
        <v>1747247426.5</v>
      </c>
      <c r="FT750">
        <v>1747247420.5</v>
      </c>
      <c r="FU750">
        <v>0</v>
      </c>
      <c r="FV750">
        <v>1.027</v>
      </c>
      <c r="FW750">
        <v>0.031</v>
      </c>
      <c r="FX750">
        <v>0.02</v>
      </c>
      <c r="FY750">
        <v>0.05</v>
      </c>
      <c r="FZ750">
        <v>420</v>
      </c>
      <c r="GA750">
        <v>16</v>
      </c>
      <c r="GB750">
        <v>0.01</v>
      </c>
      <c r="GC750">
        <v>0.1</v>
      </c>
      <c r="GD750">
        <v>-31.9353275</v>
      </c>
      <c r="GE750">
        <v>-1.382831144465282</v>
      </c>
      <c r="GF750">
        <v>0.1488541954187045</v>
      </c>
      <c r="GG750">
        <v>0</v>
      </c>
      <c r="GH750">
        <v>180.1203823529412</v>
      </c>
      <c r="GI750">
        <v>1.643559969917332</v>
      </c>
      <c r="GJ750">
        <v>0.2666158301096391</v>
      </c>
      <c r="GK750">
        <v>-1</v>
      </c>
      <c r="GL750">
        <v>0.6556199</v>
      </c>
      <c r="GM750">
        <v>-0.04286667917448537</v>
      </c>
      <c r="GN750">
        <v>0.004344731693672236</v>
      </c>
      <c r="GO750">
        <v>1</v>
      </c>
      <c r="GP750">
        <v>1</v>
      </c>
      <c r="GQ750">
        <v>2</v>
      </c>
      <c r="GR750" t="s">
        <v>442</v>
      </c>
      <c r="GS750">
        <v>3.13606</v>
      </c>
      <c r="GT750">
        <v>2.68849</v>
      </c>
      <c r="GU750">
        <v>0.171418</v>
      </c>
      <c r="GV750">
        <v>0.173287</v>
      </c>
      <c r="GW750">
        <v>0.104026</v>
      </c>
      <c r="GX750">
        <v>0.100684</v>
      </c>
      <c r="GY750">
        <v>26344</v>
      </c>
      <c r="GZ750">
        <v>26335.5</v>
      </c>
      <c r="HA750">
        <v>29554.1</v>
      </c>
      <c r="HB750">
        <v>29437.8</v>
      </c>
      <c r="HC750">
        <v>34982.4</v>
      </c>
      <c r="HD750">
        <v>35066.5</v>
      </c>
      <c r="HE750">
        <v>41585</v>
      </c>
      <c r="HF750">
        <v>41824.8</v>
      </c>
      <c r="HG750">
        <v>1.92878</v>
      </c>
      <c r="HH750">
        <v>1.89303</v>
      </c>
      <c r="HI750">
        <v>0.09873510000000001</v>
      </c>
      <c r="HJ750">
        <v>0</v>
      </c>
      <c r="HK750">
        <v>28.3899</v>
      </c>
      <c r="HL750">
        <v>999.9</v>
      </c>
      <c r="HM750">
        <v>54.5</v>
      </c>
      <c r="HN750">
        <v>31</v>
      </c>
      <c r="HO750">
        <v>27.0585</v>
      </c>
      <c r="HP750">
        <v>61.9162</v>
      </c>
      <c r="HQ750">
        <v>25.609</v>
      </c>
      <c r="HR750">
        <v>1</v>
      </c>
      <c r="HS750">
        <v>0.0543064</v>
      </c>
      <c r="HT750">
        <v>-0.708309</v>
      </c>
      <c r="HU750">
        <v>20.3397</v>
      </c>
      <c r="HV750">
        <v>5.21819</v>
      </c>
      <c r="HW750">
        <v>12.0135</v>
      </c>
      <c r="HX750">
        <v>4.98895</v>
      </c>
      <c r="HY750">
        <v>3.2879</v>
      </c>
      <c r="HZ750">
        <v>9999</v>
      </c>
      <c r="IA750">
        <v>9999</v>
      </c>
      <c r="IB750">
        <v>9999</v>
      </c>
      <c r="IC750">
        <v>8.699999999999999</v>
      </c>
      <c r="ID750">
        <v>1.86754</v>
      </c>
      <c r="IE750">
        <v>1.86672</v>
      </c>
      <c r="IF750">
        <v>1.86604</v>
      </c>
      <c r="IG750">
        <v>1.866</v>
      </c>
      <c r="IH750">
        <v>1.86784</v>
      </c>
      <c r="II750">
        <v>1.87028</v>
      </c>
      <c r="IJ750">
        <v>1.86891</v>
      </c>
      <c r="IK750">
        <v>1.87042</v>
      </c>
      <c r="IL750">
        <v>0</v>
      </c>
      <c r="IM750">
        <v>0</v>
      </c>
      <c r="IN750">
        <v>0</v>
      </c>
      <c r="IO750">
        <v>0</v>
      </c>
      <c r="IP750" t="s">
        <v>443</v>
      </c>
      <c r="IQ750" t="s">
        <v>444</v>
      </c>
      <c r="IR750" t="s">
        <v>445</v>
      </c>
      <c r="IS750" t="s">
        <v>445</v>
      </c>
      <c r="IT750" t="s">
        <v>445</v>
      </c>
      <c r="IU750" t="s">
        <v>445</v>
      </c>
      <c r="IV750">
        <v>0</v>
      </c>
      <c r="IW750">
        <v>100</v>
      </c>
      <c r="IX750">
        <v>100</v>
      </c>
      <c r="IY750">
        <v>-0.869</v>
      </c>
      <c r="IZ750">
        <v>0.1205</v>
      </c>
      <c r="JA750">
        <v>-0.08430758455233166</v>
      </c>
      <c r="JB750">
        <v>-0.0005046786976645747</v>
      </c>
      <c r="JC750">
        <v>-2.788243218172637E-07</v>
      </c>
      <c r="JD750">
        <v>-1.458253586176284E-11</v>
      </c>
      <c r="JE750">
        <v>-0.06436460862781151</v>
      </c>
      <c r="JF750">
        <v>-0.004978686969522418</v>
      </c>
      <c r="JG750">
        <v>0.0008967905392753483</v>
      </c>
      <c r="JH750">
        <v>-1.433903952826167E-05</v>
      </c>
      <c r="JI750">
        <v>4</v>
      </c>
      <c r="JJ750">
        <v>2332</v>
      </c>
      <c r="JK750">
        <v>1</v>
      </c>
      <c r="JL750">
        <v>26</v>
      </c>
      <c r="JM750">
        <v>193079.1</v>
      </c>
      <c r="JN750">
        <v>193079.2</v>
      </c>
      <c r="JO750">
        <v>2.13379</v>
      </c>
      <c r="JP750">
        <v>2.24243</v>
      </c>
      <c r="JQ750">
        <v>1.39648</v>
      </c>
      <c r="JR750">
        <v>2.35352</v>
      </c>
      <c r="JS750">
        <v>1.49536</v>
      </c>
      <c r="JT750">
        <v>2.69409</v>
      </c>
      <c r="JU750">
        <v>36.4578</v>
      </c>
      <c r="JV750">
        <v>24.07</v>
      </c>
      <c r="JW750">
        <v>18</v>
      </c>
      <c r="JX750">
        <v>490.059</v>
      </c>
      <c r="JY750">
        <v>457.583</v>
      </c>
      <c r="JZ750">
        <v>28.4262</v>
      </c>
      <c r="KA750">
        <v>28.3041</v>
      </c>
      <c r="KB750">
        <v>29.9999</v>
      </c>
      <c r="KC750">
        <v>28.1932</v>
      </c>
      <c r="KD750">
        <v>28.1261</v>
      </c>
      <c r="KE750">
        <v>42.7421</v>
      </c>
      <c r="KF750">
        <v>25.0013</v>
      </c>
      <c r="KG750">
        <v>93.95310000000001</v>
      </c>
      <c r="KH750">
        <v>28.4324</v>
      </c>
      <c r="KI750">
        <v>1035.68</v>
      </c>
      <c r="KJ750">
        <v>22.3878</v>
      </c>
      <c r="KK750">
        <v>101.002</v>
      </c>
      <c r="KL750">
        <v>100.572</v>
      </c>
    </row>
    <row r="751" spans="1:298">
      <c r="A751">
        <v>735</v>
      </c>
      <c r="B751">
        <v>1758832176.5</v>
      </c>
      <c r="C751">
        <v>19141.40000009537</v>
      </c>
      <c r="D751" t="s">
        <v>1921</v>
      </c>
      <c r="E751" t="s">
        <v>1922</v>
      </c>
      <c r="F751">
        <v>5</v>
      </c>
      <c r="G751" t="s">
        <v>1798</v>
      </c>
      <c r="H751" t="s">
        <v>437</v>
      </c>
      <c r="I751" t="s">
        <v>438</v>
      </c>
      <c r="J751">
        <v>1758832169</v>
      </c>
      <c r="K751">
        <f>(L751)/1000</f>
        <v>0</v>
      </c>
      <c r="L751">
        <f>IF(DQ751, AO751, AI751)</f>
        <v>0</v>
      </c>
      <c r="M751">
        <f>IF(DQ751, AJ751, AH751)</f>
        <v>0</v>
      </c>
      <c r="N751">
        <f>DS751 - IF(AV751&gt;1, M751*DM751*100.0/(AX751), 0)</f>
        <v>0</v>
      </c>
      <c r="O751">
        <f>((U751-K751/2)*N751-M751)/(U751+K751/2)</f>
        <v>0</v>
      </c>
      <c r="P751">
        <f>O751*(DZ751+EA751)/1000.0</f>
        <v>0</v>
      </c>
      <c r="Q751">
        <f>(DS751 - IF(AV751&gt;1, M751*DM751*100.0/(AX751), 0))*(DZ751+EA751)/1000.0</f>
        <v>0</v>
      </c>
      <c r="R751">
        <f>2.0/((1/T751-1/S751)+SIGN(T751)*SQRT((1/T751-1/S751)*(1/T751-1/S751) + 4*DN751/((DN751+1)*(DN751+1))*(2*1/T751*1/S751-1/S751*1/S751)))</f>
        <v>0</v>
      </c>
      <c r="S751">
        <f>IF(LEFT(DO751,1)&lt;&gt;"0",IF(LEFT(DO751,1)="1",3.0,DP751),$D$5+$E$5*(EG751*DZ751/($K$5*1000))+$F$5*(EG751*DZ751/($K$5*1000))*MAX(MIN(DM751,$J$5),$I$5)*MAX(MIN(DM751,$J$5),$I$5)+$G$5*MAX(MIN(DM751,$J$5),$I$5)*(EG751*DZ751/($K$5*1000))+$H$5*(EG751*DZ751/($K$5*1000))*(EG751*DZ751/($K$5*1000)))</f>
        <v>0</v>
      </c>
      <c r="T751">
        <f>K751*(1000-(1000*0.61365*exp(17.502*X751/(240.97+X751))/(DZ751+EA751)+DU751)/2)/(1000*0.61365*exp(17.502*X751/(240.97+X751))/(DZ751+EA751)-DU751)</f>
        <v>0</v>
      </c>
      <c r="U751">
        <f>1/((DN751+1)/(R751/1.6)+1/(S751/1.37)) + DN751/((DN751+1)/(R751/1.6) + DN751/(S751/1.37))</f>
        <v>0</v>
      </c>
      <c r="V751">
        <f>(DI751*DL751)</f>
        <v>0</v>
      </c>
      <c r="W751">
        <f>(EB751+(V751+2*0.95*5.67E-8*(((EB751+$B$7)+273)^4-(EB751+273)^4)-44100*K751)/(1.84*29.3*S751+8*0.95*5.67E-8*(EB751+273)^3))</f>
        <v>0</v>
      </c>
      <c r="X751">
        <f>($C$7*EC751+$D$7*ED751+$E$7*W751)</f>
        <v>0</v>
      </c>
      <c r="Y751">
        <f>0.61365*exp(17.502*X751/(240.97+X751))</f>
        <v>0</v>
      </c>
      <c r="Z751">
        <f>(AA751/AB751*100)</f>
        <v>0</v>
      </c>
      <c r="AA751">
        <f>DU751*(DZ751+EA751)/1000</f>
        <v>0</v>
      </c>
      <c r="AB751">
        <f>0.61365*exp(17.502*EB751/(240.97+EB751))</f>
        <v>0</v>
      </c>
      <c r="AC751">
        <f>(Y751-DU751*(DZ751+EA751)/1000)</f>
        <v>0</v>
      </c>
      <c r="AD751">
        <f>(-K751*44100)</f>
        <v>0</v>
      </c>
      <c r="AE751">
        <f>2*29.3*S751*0.92*(EB751-X751)</f>
        <v>0</v>
      </c>
      <c r="AF751">
        <f>2*0.95*5.67E-8*(((EB751+$B$7)+273)^4-(X751+273)^4)</f>
        <v>0</v>
      </c>
      <c r="AG751">
        <f>V751+AF751+AD751+AE751</f>
        <v>0</v>
      </c>
      <c r="AH751">
        <f>DY751*AV751*(DT751-DS751*(1000-AV751*DV751)/(1000-AV751*DU751))/(100*DM751)</f>
        <v>0</v>
      </c>
      <c r="AI751">
        <f>1000*DY751*AV751*(DU751-DV751)/(100*DM751*(1000-AV751*DU751))</f>
        <v>0</v>
      </c>
      <c r="AJ751">
        <f>(AK751 - AL751 - DZ751*1E3/(8.314*(EB751+273.15)) * AN751/DY751 * AM751) * DY751/(100*DM751) * (1000 - DV751)/1000</f>
        <v>0</v>
      </c>
      <c r="AK751">
        <v>1049.025931831394</v>
      </c>
      <c r="AL751">
        <v>1025.64103030303</v>
      </c>
      <c r="AM751">
        <v>3.453242905219025</v>
      </c>
      <c r="AN751">
        <v>65.06539825400574</v>
      </c>
      <c r="AO751">
        <f>(AQ751 - AP751 + DZ751*1E3/(8.314*(EB751+273.15)) * AS751/DY751 * AR751) * DY751/(100*DM751) * 1000/(1000 - AQ751)</f>
        <v>0</v>
      </c>
      <c r="AP751">
        <v>22.43580631101046</v>
      </c>
      <c r="AQ751">
        <v>23.07897575757575</v>
      </c>
      <c r="AR751">
        <v>-9.71341646104647E-06</v>
      </c>
      <c r="AS751">
        <v>107.8792153216024</v>
      </c>
      <c r="AT751">
        <v>0</v>
      </c>
      <c r="AU751">
        <v>0</v>
      </c>
      <c r="AV751">
        <f>IF(AT751*$H$13&gt;=AX751,1.0,(AX751/(AX751-AT751*$H$13)))</f>
        <v>0</v>
      </c>
      <c r="AW751">
        <f>(AV751-1)*100</f>
        <v>0</v>
      </c>
      <c r="AX751">
        <f>MAX(0,($B$13+$C$13*EG751)/(1+$D$13*EG751)*DZ751/(EB751+273)*$E$13)</f>
        <v>0</v>
      </c>
      <c r="AY751" t="s">
        <v>439</v>
      </c>
      <c r="AZ751" t="s">
        <v>439</v>
      </c>
      <c r="BA751">
        <v>0</v>
      </c>
      <c r="BB751">
        <v>0</v>
      </c>
      <c r="BC751">
        <f>1-BA751/BB751</f>
        <v>0</v>
      </c>
      <c r="BD751">
        <v>0</v>
      </c>
      <c r="BE751" t="s">
        <v>439</v>
      </c>
      <c r="BF751" t="s">
        <v>439</v>
      </c>
      <c r="BG751">
        <v>0</v>
      </c>
      <c r="BH751">
        <v>0</v>
      </c>
      <c r="BI751">
        <f>1-BG751/BH751</f>
        <v>0</v>
      </c>
      <c r="BJ751">
        <v>0.5</v>
      </c>
      <c r="BK751">
        <f>DJ751</f>
        <v>0</v>
      </c>
      <c r="BL751">
        <f>M751</f>
        <v>0</v>
      </c>
      <c r="BM751">
        <f>BI751*BJ751*BK751</f>
        <v>0</v>
      </c>
      <c r="BN751">
        <f>(BL751-BD751)/BK751</f>
        <v>0</v>
      </c>
      <c r="BO751">
        <f>(BB751-BH751)/BH751</f>
        <v>0</v>
      </c>
      <c r="BP751">
        <f>BA751/(BC751+BA751/BH751)</f>
        <v>0</v>
      </c>
      <c r="BQ751" t="s">
        <v>439</v>
      </c>
      <c r="BR751">
        <v>0</v>
      </c>
      <c r="BS751">
        <f>IF(BR751&lt;&gt;0, BR751, BP751)</f>
        <v>0</v>
      </c>
      <c r="BT751">
        <f>1-BS751/BH751</f>
        <v>0</v>
      </c>
      <c r="BU751">
        <f>(BH751-BG751)/(BH751-BS751)</f>
        <v>0</v>
      </c>
      <c r="BV751">
        <f>(BB751-BH751)/(BB751-BS751)</f>
        <v>0</v>
      </c>
      <c r="BW751">
        <f>(BH751-BG751)/(BH751-BA751)</f>
        <v>0</v>
      </c>
      <c r="BX751">
        <f>(BB751-BH751)/(BB751-BA751)</f>
        <v>0</v>
      </c>
      <c r="BY751">
        <f>(BU751*BS751/BG751)</f>
        <v>0</v>
      </c>
      <c r="BZ751">
        <f>(1-BY751)</f>
        <v>0</v>
      </c>
      <c r="DI751">
        <f>$B$11*EH751+$C$11*EI751+$F$11*ET751*(1-EW751)</f>
        <v>0</v>
      </c>
      <c r="DJ751">
        <f>DI751*DK751</f>
        <v>0</v>
      </c>
      <c r="DK751">
        <f>($B$11*$D$9+$C$11*$D$9+$F$11*((FG751+EY751)/MAX(FG751+EY751+FH751, 0.1)*$I$9+FH751/MAX(FG751+EY751+FH751, 0.1)*$J$9))/($B$11+$C$11+$F$11)</f>
        <v>0</v>
      </c>
      <c r="DL751">
        <f>($B$11*$K$9+$C$11*$K$9+$F$11*((FG751+EY751)/MAX(FG751+EY751+FH751, 0.1)*$P$9+FH751/MAX(FG751+EY751+FH751, 0.1)*$Q$9))/($B$11+$C$11+$F$11)</f>
        <v>0</v>
      </c>
      <c r="DM751">
        <v>1.65</v>
      </c>
      <c r="DN751">
        <v>0.5</v>
      </c>
      <c r="DO751" t="s">
        <v>440</v>
      </c>
      <c r="DP751">
        <v>2</v>
      </c>
      <c r="DQ751" t="b">
        <v>1</v>
      </c>
      <c r="DR751">
        <v>1758832169</v>
      </c>
      <c r="DS751">
        <v>978.4838888888887</v>
      </c>
      <c r="DT751">
        <v>1010.614592592593</v>
      </c>
      <c r="DU751">
        <v>23.08401111111111</v>
      </c>
      <c r="DV751">
        <v>22.43477037037037</v>
      </c>
      <c r="DW751">
        <v>979.3437037037037</v>
      </c>
      <c r="DX751">
        <v>22.96343703703704</v>
      </c>
      <c r="DY751">
        <v>500.0275925925926</v>
      </c>
      <c r="DZ751">
        <v>90.86972962962963</v>
      </c>
      <c r="EA751">
        <v>0.02845214074074074</v>
      </c>
      <c r="EB751">
        <v>29.75073703703704</v>
      </c>
      <c r="EC751">
        <v>29.99965185185185</v>
      </c>
      <c r="ED751">
        <v>999.9000000000001</v>
      </c>
      <c r="EE751">
        <v>0</v>
      </c>
      <c r="EF751">
        <v>0</v>
      </c>
      <c r="EG751">
        <v>9989.46962962963</v>
      </c>
      <c r="EH751">
        <v>0</v>
      </c>
      <c r="EI751">
        <v>11.64402592592593</v>
      </c>
      <c r="EJ751">
        <v>-32.13025925925926</v>
      </c>
      <c r="EK751">
        <v>1001.605074074074</v>
      </c>
      <c r="EL751">
        <v>1033.808148148148</v>
      </c>
      <c r="EM751">
        <v>0.649239</v>
      </c>
      <c r="EN751">
        <v>1010.614592592593</v>
      </c>
      <c r="EO751">
        <v>22.43477037037037</v>
      </c>
      <c r="EP751">
        <v>2.097637037037037</v>
      </c>
      <c r="EQ751">
        <v>2.038641851851852</v>
      </c>
      <c r="ER751">
        <v>18.20125555555555</v>
      </c>
      <c r="ES751">
        <v>17.7477</v>
      </c>
      <c r="ET751">
        <v>2000.001481481482</v>
      </c>
      <c r="EU751">
        <v>0.9800046666666665</v>
      </c>
      <c r="EV751">
        <v>0.01999494814814815</v>
      </c>
      <c r="EW751">
        <v>0</v>
      </c>
      <c r="EX751">
        <v>180.3151481481482</v>
      </c>
      <c r="EY751">
        <v>5.00097</v>
      </c>
      <c r="EZ751">
        <v>3711.64</v>
      </c>
      <c r="FA751">
        <v>16707.61481481482</v>
      </c>
      <c r="FB751">
        <v>40.18699999999999</v>
      </c>
      <c r="FC751">
        <v>40.52525925925926</v>
      </c>
      <c r="FD751">
        <v>40.125</v>
      </c>
      <c r="FE751">
        <v>40.125</v>
      </c>
      <c r="FF751">
        <v>40.81199999999999</v>
      </c>
      <c r="FG751">
        <v>1955.111481481481</v>
      </c>
      <c r="FH751">
        <v>39.89000000000001</v>
      </c>
      <c r="FI751">
        <v>0</v>
      </c>
      <c r="FJ751">
        <v>1758832177.8</v>
      </c>
      <c r="FK751">
        <v>0</v>
      </c>
      <c r="FL751">
        <v>180.3171923076923</v>
      </c>
      <c r="FM751">
        <v>2.047282057117609</v>
      </c>
      <c r="FN751">
        <v>22.44957264612347</v>
      </c>
      <c r="FO751">
        <v>3711.555769230769</v>
      </c>
      <c r="FP751">
        <v>15</v>
      </c>
      <c r="FQ751">
        <v>0</v>
      </c>
      <c r="FR751" t="s">
        <v>441</v>
      </c>
      <c r="FS751">
        <v>1747247426.5</v>
      </c>
      <c r="FT751">
        <v>1747247420.5</v>
      </c>
      <c r="FU751">
        <v>0</v>
      </c>
      <c r="FV751">
        <v>1.027</v>
      </c>
      <c r="FW751">
        <v>0.031</v>
      </c>
      <c r="FX751">
        <v>0.02</v>
      </c>
      <c r="FY751">
        <v>0.05</v>
      </c>
      <c r="FZ751">
        <v>420</v>
      </c>
      <c r="GA751">
        <v>16</v>
      </c>
      <c r="GB751">
        <v>0.01</v>
      </c>
      <c r="GC751">
        <v>0.1</v>
      </c>
      <c r="GD751">
        <v>-32.04216750000001</v>
      </c>
      <c r="GE751">
        <v>-1.701513320825494</v>
      </c>
      <c r="GF751">
        <v>0.1808490121448002</v>
      </c>
      <c r="GG751">
        <v>0</v>
      </c>
      <c r="GH751">
        <v>180.2467941176471</v>
      </c>
      <c r="GI751">
        <v>1.40395721980862</v>
      </c>
      <c r="GJ751">
        <v>0.2649612379433213</v>
      </c>
      <c r="GK751">
        <v>-1</v>
      </c>
      <c r="GL751">
        <v>0.6517338</v>
      </c>
      <c r="GM751">
        <v>-0.0513015534709203</v>
      </c>
      <c r="GN751">
        <v>0.005110603952567634</v>
      </c>
      <c r="GO751">
        <v>1</v>
      </c>
      <c r="GP751">
        <v>1</v>
      </c>
      <c r="GQ751">
        <v>2</v>
      </c>
      <c r="GR751" t="s">
        <v>442</v>
      </c>
      <c r="GS751">
        <v>3.13608</v>
      </c>
      <c r="GT751">
        <v>2.68881</v>
      </c>
      <c r="GU751">
        <v>0.1733</v>
      </c>
      <c r="GV751">
        <v>0.175091</v>
      </c>
      <c r="GW751">
        <v>0.104021</v>
      </c>
      <c r="GX751">
        <v>0.100692</v>
      </c>
      <c r="GY751">
        <v>26284.5</v>
      </c>
      <c r="GZ751">
        <v>26278.5</v>
      </c>
      <c r="HA751">
        <v>29554.6</v>
      </c>
      <c r="HB751">
        <v>29438.3</v>
      </c>
      <c r="HC751">
        <v>34983.2</v>
      </c>
      <c r="HD751">
        <v>35066.9</v>
      </c>
      <c r="HE751">
        <v>41585.6</v>
      </c>
      <c r="HF751">
        <v>41825.6</v>
      </c>
      <c r="HG751">
        <v>1.92873</v>
      </c>
      <c r="HH751">
        <v>1.89325</v>
      </c>
      <c r="HI751">
        <v>0.0982061</v>
      </c>
      <c r="HJ751">
        <v>0</v>
      </c>
      <c r="HK751">
        <v>28.3878</v>
      </c>
      <c r="HL751">
        <v>999.9</v>
      </c>
      <c r="HM751">
        <v>54.5</v>
      </c>
      <c r="HN751">
        <v>31</v>
      </c>
      <c r="HO751">
        <v>27.0531</v>
      </c>
      <c r="HP751">
        <v>61.7162</v>
      </c>
      <c r="HQ751">
        <v>25.5769</v>
      </c>
      <c r="HR751">
        <v>1</v>
      </c>
      <c r="HS751">
        <v>0.054375</v>
      </c>
      <c r="HT751">
        <v>-0.683856</v>
      </c>
      <c r="HU751">
        <v>20.3397</v>
      </c>
      <c r="HV751">
        <v>5.21639</v>
      </c>
      <c r="HW751">
        <v>12.0128</v>
      </c>
      <c r="HX751">
        <v>4.9884</v>
      </c>
      <c r="HY751">
        <v>3.28798</v>
      </c>
      <c r="HZ751">
        <v>9999</v>
      </c>
      <c r="IA751">
        <v>9999</v>
      </c>
      <c r="IB751">
        <v>9999</v>
      </c>
      <c r="IC751">
        <v>8.699999999999999</v>
      </c>
      <c r="ID751">
        <v>1.86753</v>
      </c>
      <c r="IE751">
        <v>1.86674</v>
      </c>
      <c r="IF751">
        <v>1.86602</v>
      </c>
      <c r="IG751">
        <v>1.866</v>
      </c>
      <c r="IH751">
        <v>1.86783</v>
      </c>
      <c r="II751">
        <v>1.87027</v>
      </c>
      <c r="IJ751">
        <v>1.86892</v>
      </c>
      <c r="IK751">
        <v>1.87042</v>
      </c>
      <c r="IL751">
        <v>0</v>
      </c>
      <c r="IM751">
        <v>0</v>
      </c>
      <c r="IN751">
        <v>0</v>
      </c>
      <c r="IO751">
        <v>0</v>
      </c>
      <c r="IP751" t="s">
        <v>443</v>
      </c>
      <c r="IQ751" t="s">
        <v>444</v>
      </c>
      <c r="IR751" t="s">
        <v>445</v>
      </c>
      <c r="IS751" t="s">
        <v>445</v>
      </c>
      <c r="IT751" t="s">
        <v>445</v>
      </c>
      <c r="IU751" t="s">
        <v>445</v>
      </c>
      <c r="IV751">
        <v>0</v>
      </c>
      <c r="IW751">
        <v>100</v>
      </c>
      <c r="IX751">
        <v>100</v>
      </c>
      <c r="IY751">
        <v>-0.88</v>
      </c>
      <c r="IZ751">
        <v>0.1205</v>
      </c>
      <c r="JA751">
        <v>-0.08430758455233166</v>
      </c>
      <c r="JB751">
        <v>-0.0005046786976645747</v>
      </c>
      <c r="JC751">
        <v>-2.788243218172637E-07</v>
      </c>
      <c r="JD751">
        <v>-1.458253586176284E-11</v>
      </c>
      <c r="JE751">
        <v>-0.06436460862781151</v>
      </c>
      <c r="JF751">
        <v>-0.004978686969522418</v>
      </c>
      <c r="JG751">
        <v>0.0008967905392753483</v>
      </c>
      <c r="JH751">
        <v>-1.433903952826167E-05</v>
      </c>
      <c r="JI751">
        <v>4</v>
      </c>
      <c r="JJ751">
        <v>2332</v>
      </c>
      <c r="JK751">
        <v>1</v>
      </c>
      <c r="JL751">
        <v>26</v>
      </c>
      <c r="JM751">
        <v>193079.2</v>
      </c>
      <c r="JN751">
        <v>193079.3</v>
      </c>
      <c r="JO751">
        <v>2.16309</v>
      </c>
      <c r="JP751">
        <v>2.24487</v>
      </c>
      <c r="JQ751">
        <v>1.39648</v>
      </c>
      <c r="JR751">
        <v>2.35352</v>
      </c>
      <c r="JS751">
        <v>1.49536</v>
      </c>
      <c r="JT751">
        <v>2.61597</v>
      </c>
      <c r="JU751">
        <v>36.4578</v>
      </c>
      <c r="JV751">
        <v>24.0612</v>
      </c>
      <c r="JW751">
        <v>18</v>
      </c>
      <c r="JX751">
        <v>490.008</v>
      </c>
      <c r="JY751">
        <v>457.711</v>
      </c>
      <c r="JZ751">
        <v>28.4305</v>
      </c>
      <c r="KA751">
        <v>28.3023</v>
      </c>
      <c r="KB751">
        <v>30</v>
      </c>
      <c r="KC751">
        <v>28.1908</v>
      </c>
      <c r="KD751">
        <v>28.1243</v>
      </c>
      <c r="KE751">
        <v>43.3414</v>
      </c>
      <c r="KF751">
        <v>25.0013</v>
      </c>
      <c r="KG751">
        <v>93.95310000000001</v>
      </c>
      <c r="KH751">
        <v>28.4299</v>
      </c>
      <c r="KI751">
        <v>1055.71</v>
      </c>
      <c r="KJ751">
        <v>22.3878</v>
      </c>
      <c r="KK751">
        <v>101.004</v>
      </c>
      <c r="KL751">
        <v>100.574</v>
      </c>
    </row>
    <row r="752" spans="1:298">
      <c r="A752">
        <v>736</v>
      </c>
      <c r="B752">
        <v>1758832181.5</v>
      </c>
      <c r="C752">
        <v>19146.40000009537</v>
      </c>
      <c r="D752" t="s">
        <v>1923</v>
      </c>
      <c r="E752" t="s">
        <v>1924</v>
      </c>
      <c r="F752">
        <v>5</v>
      </c>
      <c r="G752" t="s">
        <v>1798</v>
      </c>
      <c r="H752" t="s">
        <v>437</v>
      </c>
      <c r="I752" t="s">
        <v>438</v>
      </c>
      <c r="J752">
        <v>1758832173.714286</v>
      </c>
      <c r="K752">
        <f>(L752)/1000</f>
        <v>0</v>
      </c>
      <c r="L752">
        <f>IF(DQ752, AO752, AI752)</f>
        <v>0</v>
      </c>
      <c r="M752">
        <f>IF(DQ752, AJ752, AH752)</f>
        <v>0</v>
      </c>
      <c r="N752">
        <f>DS752 - IF(AV752&gt;1, M752*DM752*100.0/(AX752), 0)</f>
        <v>0</v>
      </c>
      <c r="O752">
        <f>((U752-K752/2)*N752-M752)/(U752+K752/2)</f>
        <v>0</v>
      </c>
      <c r="P752">
        <f>O752*(DZ752+EA752)/1000.0</f>
        <v>0</v>
      </c>
      <c r="Q752">
        <f>(DS752 - IF(AV752&gt;1, M752*DM752*100.0/(AX752), 0))*(DZ752+EA752)/1000.0</f>
        <v>0</v>
      </c>
      <c r="R752">
        <f>2.0/((1/T752-1/S752)+SIGN(T752)*SQRT((1/T752-1/S752)*(1/T752-1/S752) + 4*DN752/((DN752+1)*(DN752+1))*(2*1/T752*1/S752-1/S752*1/S752)))</f>
        <v>0</v>
      </c>
      <c r="S752">
        <f>IF(LEFT(DO752,1)&lt;&gt;"0",IF(LEFT(DO752,1)="1",3.0,DP752),$D$5+$E$5*(EG752*DZ752/($K$5*1000))+$F$5*(EG752*DZ752/($K$5*1000))*MAX(MIN(DM752,$J$5),$I$5)*MAX(MIN(DM752,$J$5),$I$5)+$G$5*MAX(MIN(DM752,$J$5),$I$5)*(EG752*DZ752/($K$5*1000))+$H$5*(EG752*DZ752/($K$5*1000))*(EG752*DZ752/($K$5*1000)))</f>
        <v>0</v>
      </c>
      <c r="T752">
        <f>K752*(1000-(1000*0.61365*exp(17.502*X752/(240.97+X752))/(DZ752+EA752)+DU752)/2)/(1000*0.61365*exp(17.502*X752/(240.97+X752))/(DZ752+EA752)-DU752)</f>
        <v>0</v>
      </c>
      <c r="U752">
        <f>1/((DN752+1)/(R752/1.6)+1/(S752/1.37)) + DN752/((DN752+1)/(R752/1.6) + DN752/(S752/1.37))</f>
        <v>0</v>
      </c>
      <c r="V752">
        <f>(DI752*DL752)</f>
        <v>0</v>
      </c>
      <c r="W752">
        <f>(EB752+(V752+2*0.95*5.67E-8*(((EB752+$B$7)+273)^4-(EB752+273)^4)-44100*K752)/(1.84*29.3*S752+8*0.95*5.67E-8*(EB752+273)^3))</f>
        <v>0</v>
      </c>
      <c r="X752">
        <f>($C$7*EC752+$D$7*ED752+$E$7*W752)</f>
        <v>0</v>
      </c>
      <c r="Y752">
        <f>0.61365*exp(17.502*X752/(240.97+X752))</f>
        <v>0</v>
      </c>
      <c r="Z752">
        <f>(AA752/AB752*100)</f>
        <v>0</v>
      </c>
      <c r="AA752">
        <f>DU752*(DZ752+EA752)/1000</f>
        <v>0</v>
      </c>
      <c r="AB752">
        <f>0.61365*exp(17.502*EB752/(240.97+EB752))</f>
        <v>0</v>
      </c>
      <c r="AC752">
        <f>(Y752-DU752*(DZ752+EA752)/1000)</f>
        <v>0</v>
      </c>
      <c r="AD752">
        <f>(-K752*44100)</f>
        <v>0</v>
      </c>
      <c r="AE752">
        <f>2*29.3*S752*0.92*(EB752-X752)</f>
        <v>0</v>
      </c>
      <c r="AF752">
        <f>2*0.95*5.67E-8*(((EB752+$B$7)+273)^4-(X752+273)^4)</f>
        <v>0</v>
      </c>
      <c r="AG752">
        <f>V752+AF752+AD752+AE752</f>
        <v>0</v>
      </c>
      <c r="AH752">
        <f>DY752*AV752*(DT752-DS752*(1000-AV752*DV752)/(1000-AV752*DU752))/(100*DM752)</f>
        <v>0</v>
      </c>
      <c r="AI752">
        <f>1000*DY752*AV752*(DU752-DV752)/(100*DM752*(1000-AV752*DU752))</f>
        <v>0</v>
      </c>
      <c r="AJ752">
        <f>(AK752 - AL752 - DZ752*1E3/(8.314*(EB752+273.15)) * AN752/DY752 * AM752) * DY752/(100*DM752) * (1000 - DV752)/1000</f>
        <v>0</v>
      </c>
      <c r="AK752">
        <v>1065.976893233583</v>
      </c>
      <c r="AL752">
        <v>1042.78703030303</v>
      </c>
      <c r="AM752">
        <v>3.435803529039214</v>
      </c>
      <c r="AN752">
        <v>65.06539825400574</v>
      </c>
      <c r="AO752">
        <f>(AQ752 - AP752 + DZ752*1E3/(8.314*(EB752+273.15)) * AS752/DY752 * AR752) * DY752/(100*DM752) * 1000/(1000 - AQ752)</f>
        <v>0</v>
      </c>
      <c r="AP752">
        <v>22.43519760876024</v>
      </c>
      <c r="AQ752">
        <v>23.07436</v>
      </c>
      <c r="AR752">
        <v>-2.773256534050111E-05</v>
      </c>
      <c r="AS752">
        <v>107.8792153216024</v>
      </c>
      <c r="AT752">
        <v>0</v>
      </c>
      <c r="AU752">
        <v>0</v>
      </c>
      <c r="AV752">
        <f>IF(AT752*$H$13&gt;=AX752,1.0,(AX752/(AX752-AT752*$H$13)))</f>
        <v>0</v>
      </c>
      <c r="AW752">
        <f>(AV752-1)*100</f>
        <v>0</v>
      </c>
      <c r="AX752">
        <f>MAX(0,($B$13+$C$13*EG752)/(1+$D$13*EG752)*DZ752/(EB752+273)*$E$13)</f>
        <v>0</v>
      </c>
      <c r="AY752" t="s">
        <v>439</v>
      </c>
      <c r="AZ752" t="s">
        <v>439</v>
      </c>
      <c r="BA752">
        <v>0</v>
      </c>
      <c r="BB752">
        <v>0</v>
      </c>
      <c r="BC752">
        <f>1-BA752/BB752</f>
        <v>0</v>
      </c>
      <c r="BD752">
        <v>0</v>
      </c>
      <c r="BE752" t="s">
        <v>439</v>
      </c>
      <c r="BF752" t="s">
        <v>439</v>
      </c>
      <c r="BG752">
        <v>0</v>
      </c>
      <c r="BH752">
        <v>0</v>
      </c>
      <c r="BI752">
        <f>1-BG752/BH752</f>
        <v>0</v>
      </c>
      <c r="BJ752">
        <v>0.5</v>
      </c>
      <c r="BK752">
        <f>DJ752</f>
        <v>0</v>
      </c>
      <c r="BL752">
        <f>M752</f>
        <v>0</v>
      </c>
      <c r="BM752">
        <f>BI752*BJ752*BK752</f>
        <v>0</v>
      </c>
      <c r="BN752">
        <f>(BL752-BD752)/BK752</f>
        <v>0</v>
      </c>
      <c r="BO752">
        <f>(BB752-BH752)/BH752</f>
        <v>0</v>
      </c>
      <c r="BP752">
        <f>BA752/(BC752+BA752/BH752)</f>
        <v>0</v>
      </c>
      <c r="BQ752" t="s">
        <v>439</v>
      </c>
      <c r="BR752">
        <v>0</v>
      </c>
      <c r="BS752">
        <f>IF(BR752&lt;&gt;0, BR752, BP752)</f>
        <v>0</v>
      </c>
      <c r="BT752">
        <f>1-BS752/BH752</f>
        <v>0</v>
      </c>
      <c r="BU752">
        <f>(BH752-BG752)/(BH752-BS752)</f>
        <v>0</v>
      </c>
      <c r="BV752">
        <f>(BB752-BH752)/(BB752-BS752)</f>
        <v>0</v>
      </c>
      <c r="BW752">
        <f>(BH752-BG752)/(BH752-BA752)</f>
        <v>0</v>
      </c>
      <c r="BX752">
        <f>(BB752-BH752)/(BB752-BA752)</f>
        <v>0</v>
      </c>
      <c r="BY752">
        <f>(BU752*BS752/BG752)</f>
        <v>0</v>
      </c>
      <c r="BZ752">
        <f>(1-BY752)</f>
        <v>0</v>
      </c>
      <c r="DI752">
        <f>$B$11*EH752+$C$11*EI752+$F$11*ET752*(1-EW752)</f>
        <v>0</v>
      </c>
      <c r="DJ752">
        <f>DI752*DK752</f>
        <v>0</v>
      </c>
      <c r="DK752">
        <f>($B$11*$D$9+$C$11*$D$9+$F$11*((FG752+EY752)/MAX(FG752+EY752+FH752, 0.1)*$I$9+FH752/MAX(FG752+EY752+FH752, 0.1)*$J$9))/($B$11+$C$11+$F$11)</f>
        <v>0</v>
      </c>
      <c r="DL752">
        <f>($B$11*$K$9+$C$11*$K$9+$F$11*((FG752+EY752)/MAX(FG752+EY752+FH752, 0.1)*$P$9+FH752/MAX(FG752+EY752+FH752, 0.1)*$Q$9))/($B$11+$C$11+$F$11)</f>
        <v>0</v>
      </c>
      <c r="DM752">
        <v>1.65</v>
      </c>
      <c r="DN752">
        <v>0.5</v>
      </c>
      <c r="DO752" t="s">
        <v>440</v>
      </c>
      <c r="DP752">
        <v>2</v>
      </c>
      <c r="DQ752" t="b">
        <v>1</v>
      </c>
      <c r="DR752">
        <v>1758832173.714286</v>
      </c>
      <c r="DS752">
        <v>994.2727857142856</v>
      </c>
      <c r="DT752">
        <v>1026.435</v>
      </c>
      <c r="DU752">
        <v>23.08006071428571</v>
      </c>
      <c r="DV752">
        <v>22.43508214285714</v>
      </c>
      <c r="DW752">
        <v>995.1498571428571</v>
      </c>
      <c r="DX752">
        <v>22.95953571428571</v>
      </c>
      <c r="DY752">
        <v>499.9923214285714</v>
      </c>
      <c r="DZ752">
        <v>90.8693607142857</v>
      </c>
      <c r="EA752">
        <v>0.02844316428571429</v>
      </c>
      <c r="EB752">
        <v>29.747525</v>
      </c>
      <c r="EC752">
        <v>29.99570714285714</v>
      </c>
      <c r="ED752">
        <v>999.9000000000002</v>
      </c>
      <c r="EE752">
        <v>0</v>
      </c>
      <c r="EF752">
        <v>0</v>
      </c>
      <c r="EG752">
        <v>9990.741071428571</v>
      </c>
      <c r="EH752">
        <v>0</v>
      </c>
      <c r="EI752">
        <v>11.64808214285714</v>
      </c>
      <c r="EJ752">
        <v>-32.1618</v>
      </c>
      <c r="EK752">
        <v>1017.763178571429</v>
      </c>
      <c r="EL752">
        <v>1049.991785714286</v>
      </c>
      <c r="EM752">
        <v>0.6449696785714286</v>
      </c>
      <c r="EN752">
        <v>1026.435</v>
      </c>
      <c r="EO752">
        <v>22.43508214285714</v>
      </c>
      <c r="EP752">
        <v>2.09727</v>
      </c>
      <c r="EQ752">
        <v>2.0386625</v>
      </c>
      <c r="ER752">
        <v>18.19845714285714</v>
      </c>
      <c r="ES752">
        <v>17.74785714285714</v>
      </c>
      <c r="ET752">
        <v>1999.995357142858</v>
      </c>
      <c r="EU752">
        <v>0.980004607142857</v>
      </c>
      <c r="EV752">
        <v>0.01999503571428572</v>
      </c>
      <c r="EW752">
        <v>0</v>
      </c>
      <c r="EX752">
        <v>180.394</v>
      </c>
      <c r="EY752">
        <v>5.00097</v>
      </c>
      <c r="EZ752">
        <v>3713.564642857142</v>
      </c>
      <c r="FA752">
        <v>16707.56785714285</v>
      </c>
      <c r="FB752">
        <v>40.18699999999999</v>
      </c>
      <c r="FC752">
        <v>40.52878571428571</v>
      </c>
      <c r="FD752">
        <v>40.125</v>
      </c>
      <c r="FE752">
        <v>40.125</v>
      </c>
      <c r="FF752">
        <v>40.81199999999999</v>
      </c>
      <c r="FG752">
        <v>1955.105357142858</v>
      </c>
      <c r="FH752">
        <v>39.89000000000001</v>
      </c>
      <c r="FI752">
        <v>0</v>
      </c>
      <c r="FJ752">
        <v>1758832183.2</v>
      </c>
      <c r="FK752">
        <v>0</v>
      </c>
      <c r="FL752">
        <v>180.44612</v>
      </c>
      <c r="FM752">
        <v>0.2243846138318614</v>
      </c>
      <c r="FN752">
        <v>24.42538460554589</v>
      </c>
      <c r="FO752">
        <v>3713.8672</v>
      </c>
      <c r="FP752">
        <v>15</v>
      </c>
      <c r="FQ752">
        <v>0</v>
      </c>
      <c r="FR752" t="s">
        <v>441</v>
      </c>
      <c r="FS752">
        <v>1747247426.5</v>
      </c>
      <c r="FT752">
        <v>1747247420.5</v>
      </c>
      <c r="FU752">
        <v>0</v>
      </c>
      <c r="FV752">
        <v>1.027</v>
      </c>
      <c r="FW752">
        <v>0.031</v>
      </c>
      <c r="FX752">
        <v>0.02</v>
      </c>
      <c r="FY752">
        <v>0.05</v>
      </c>
      <c r="FZ752">
        <v>420</v>
      </c>
      <c r="GA752">
        <v>16</v>
      </c>
      <c r="GB752">
        <v>0.01</v>
      </c>
      <c r="GC752">
        <v>0.1</v>
      </c>
      <c r="GD752">
        <v>-32.11658250000001</v>
      </c>
      <c r="GE752">
        <v>-0.5171448405252506</v>
      </c>
      <c r="GF752">
        <v>0.1114533666775039</v>
      </c>
      <c r="GG752">
        <v>0</v>
      </c>
      <c r="GH752">
        <v>180.3441470588235</v>
      </c>
      <c r="GI752">
        <v>1.290741026173479</v>
      </c>
      <c r="GJ752">
        <v>0.2725556750844891</v>
      </c>
      <c r="GK752">
        <v>-1</v>
      </c>
      <c r="GL752">
        <v>0.64769025</v>
      </c>
      <c r="GM752">
        <v>-0.05265665290806946</v>
      </c>
      <c r="GN752">
        <v>0.005192146375777549</v>
      </c>
      <c r="GO752">
        <v>1</v>
      </c>
      <c r="GP752">
        <v>1</v>
      </c>
      <c r="GQ752">
        <v>2</v>
      </c>
      <c r="GR752" t="s">
        <v>442</v>
      </c>
      <c r="GS752">
        <v>3.13598</v>
      </c>
      <c r="GT752">
        <v>2.68875</v>
      </c>
      <c r="GU752">
        <v>0.175155</v>
      </c>
      <c r="GV752">
        <v>0.176916</v>
      </c>
      <c r="GW752">
        <v>0.104007</v>
      </c>
      <c r="GX752">
        <v>0.100688</v>
      </c>
      <c r="GY752">
        <v>26225.6</v>
      </c>
      <c r="GZ752">
        <v>26220.3</v>
      </c>
      <c r="HA752">
        <v>29554.6</v>
      </c>
      <c r="HB752">
        <v>29438.2</v>
      </c>
      <c r="HC752">
        <v>34983.8</v>
      </c>
      <c r="HD752">
        <v>35066.8</v>
      </c>
      <c r="HE752">
        <v>41585.7</v>
      </c>
      <c r="HF752">
        <v>41825.2</v>
      </c>
      <c r="HG752">
        <v>1.92845</v>
      </c>
      <c r="HH752">
        <v>1.8935</v>
      </c>
      <c r="HI752">
        <v>0.0980347</v>
      </c>
      <c r="HJ752">
        <v>0</v>
      </c>
      <c r="HK752">
        <v>28.3847</v>
      </c>
      <c r="HL752">
        <v>999.9</v>
      </c>
      <c r="HM752">
        <v>54.5</v>
      </c>
      <c r="HN752">
        <v>31</v>
      </c>
      <c r="HO752">
        <v>27.0563</v>
      </c>
      <c r="HP752">
        <v>62.0262</v>
      </c>
      <c r="HQ752">
        <v>25.5329</v>
      </c>
      <c r="HR752">
        <v>1</v>
      </c>
      <c r="HS752">
        <v>0.0542937</v>
      </c>
      <c r="HT752">
        <v>-0.685547</v>
      </c>
      <c r="HU752">
        <v>20.3398</v>
      </c>
      <c r="HV752">
        <v>5.21699</v>
      </c>
      <c r="HW752">
        <v>12.0146</v>
      </c>
      <c r="HX752">
        <v>4.9886</v>
      </c>
      <c r="HY752">
        <v>3.28788</v>
      </c>
      <c r="HZ752">
        <v>9999</v>
      </c>
      <c r="IA752">
        <v>9999</v>
      </c>
      <c r="IB752">
        <v>9999</v>
      </c>
      <c r="IC752">
        <v>8.699999999999999</v>
      </c>
      <c r="ID752">
        <v>1.86755</v>
      </c>
      <c r="IE752">
        <v>1.86673</v>
      </c>
      <c r="IF752">
        <v>1.86606</v>
      </c>
      <c r="IG752">
        <v>1.866</v>
      </c>
      <c r="IH752">
        <v>1.86783</v>
      </c>
      <c r="II752">
        <v>1.87027</v>
      </c>
      <c r="IJ752">
        <v>1.86894</v>
      </c>
      <c r="IK752">
        <v>1.87042</v>
      </c>
      <c r="IL752">
        <v>0</v>
      </c>
      <c r="IM752">
        <v>0</v>
      </c>
      <c r="IN752">
        <v>0</v>
      </c>
      <c r="IO752">
        <v>0</v>
      </c>
      <c r="IP752" t="s">
        <v>443</v>
      </c>
      <c r="IQ752" t="s">
        <v>444</v>
      </c>
      <c r="IR752" t="s">
        <v>445</v>
      </c>
      <c r="IS752" t="s">
        <v>445</v>
      </c>
      <c r="IT752" t="s">
        <v>445</v>
      </c>
      <c r="IU752" t="s">
        <v>445</v>
      </c>
      <c r="IV752">
        <v>0</v>
      </c>
      <c r="IW752">
        <v>100</v>
      </c>
      <c r="IX752">
        <v>100</v>
      </c>
      <c r="IY752">
        <v>-0.9</v>
      </c>
      <c r="IZ752">
        <v>0.1204</v>
      </c>
      <c r="JA752">
        <v>-0.08430758455233166</v>
      </c>
      <c r="JB752">
        <v>-0.0005046786976645747</v>
      </c>
      <c r="JC752">
        <v>-2.788243218172637E-07</v>
      </c>
      <c r="JD752">
        <v>-1.458253586176284E-11</v>
      </c>
      <c r="JE752">
        <v>-0.06436460862781151</v>
      </c>
      <c r="JF752">
        <v>-0.004978686969522418</v>
      </c>
      <c r="JG752">
        <v>0.0008967905392753483</v>
      </c>
      <c r="JH752">
        <v>-1.433903952826167E-05</v>
      </c>
      <c r="JI752">
        <v>4</v>
      </c>
      <c r="JJ752">
        <v>2332</v>
      </c>
      <c r="JK752">
        <v>1</v>
      </c>
      <c r="JL752">
        <v>26</v>
      </c>
      <c r="JM752">
        <v>193079.2</v>
      </c>
      <c r="JN752">
        <v>193079.4</v>
      </c>
      <c r="JO752">
        <v>2.18872</v>
      </c>
      <c r="JP752">
        <v>2.25464</v>
      </c>
      <c r="JQ752">
        <v>1.39648</v>
      </c>
      <c r="JR752">
        <v>2.35107</v>
      </c>
      <c r="JS752">
        <v>1.49536</v>
      </c>
      <c r="JT752">
        <v>2.52686</v>
      </c>
      <c r="JU752">
        <v>36.4814</v>
      </c>
      <c r="JV752">
        <v>24.0612</v>
      </c>
      <c r="JW752">
        <v>18</v>
      </c>
      <c r="JX752">
        <v>489.817</v>
      </c>
      <c r="JY752">
        <v>457.849</v>
      </c>
      <c r="JZ752">
        <v>28.4301</v>
      </c>
      <c r="KA752">
        <v>28.3005</v>
      </c>
      <c r="KB752">
        <v>29.9999</v>
      </c>
      <c r="KC752">
        <v>28.1885</v>
      </c>
      <c r="KD752">
        <v>28.1219</v>
      </c>
      <c r="KE752">
        <v>43.852</v>
      </c>
      <c r="KF752">
        <v>25.0013</v>
      </c>
      <c r="KG752">
        <v>93.95310000000001</v>
      </c>
      <c r="KH752">
        <v>28.4301</v>
      </c>
      <c r="KI752">
        <v>1069.06</v>
      </c>
      <c r="KJ752">
        <v>22.3878</v>
      </c>
      <c r="KK752">
        <v>101.004</v>
      </c>
      <c r="KL752">
        <v>100.574</v>
      </c>
    </row>
    <row r="753" spans="1:298">
      <c r="A753">
        <v>737</v>
      </c>
      <c r="B753">
        <v>1758832186.5</v>
      </c>
      <c r="C753">
        <v>19151.40000009537</v>
      </c>
      <c r="D753" t="s">
        <v>1925</v>
      </c>
      <c r="E753" t="s">
        <v>1926</v>
      </c>
      <c r="F753">
        <v>5</v>
      </c>
      <c r="G753" t="s">
        <v>1798</v>
      </c>
      <c r="H753" t="s">
        <v>437</v>
      </c>
      <c r="I753" t="s">
        <v>438</v>
      </c>
      <c r="J753">
        <v>1758832179</v>
      </c>
      <c r="K753">
        <f>(L753)/1000</f>
        <v>0</v>
      </c>
      <c r="L753">
        <f>IF(DQ753, AO753, AI753)</f>
        <v>0</v>
      </c>
      <c r="M753">
        <f>IF(DQ753, AJ753, AH753)</f>
        <v>0</v>
      </c>
      <c r="N753">
        <f>DS753 - IF(AV753&gt;1, M753*DM753*100.0/(AX753), 0)</f>
        <v>0</v>
      </c>
      <c r="O753">
        <f>((U753-K753/2)*N753-M753)/(U753+K753/2)</f>
        <v>0</v>
      </c>
      <c r="P753">
        <f>O753*(DZ753+EA753)/1000.0</f>
        <v>0</v>
      </c>
      <c r="Q753">
        <f>(DS753 - IF(AV753&gt;1, M753*DM753*100.0/(AX753), 0))*(DZ753+EA753)/1000.0</f>
        <v>0</v>
      </c>
      <c r="R753">
        <f>2.0/((1/T753-1/S753)+SIGN(T753)*SQRT((1/T753-1/S753)*(1/T753-1/S753) + 4*DN753/((DN753+1)*(DN753+1))*(2*1/T753*1/S753-1/S753*1/S753)))</f>
        <v>0</v>
      </c>
      <c r="S753">
        <f>IF(LEFT(DO753,1)&lt;&gt;"0",IF(LEFT(DO753,1)="1",3.0,DP753),$D$5+$E$5*(EG753*DZ753/($K$5*1000))+$F$5*(EG753*DZ753/($K$5*1000))*MAX(MIN(DM753,$J$5),$I$5)*MAX(MIN(DM753,$J$5),$I$5)+$G$5*MAX(MIN(DM753,$J$5),$I$5)*(EG753*DZ753/($K$5*1000))+$H$5*(EG753*DZ753/($K$5*1000))*(EG753*DZ753/($K$5*1000)))</f>
        <v>0</v>
      </c>
      <c r="T753">
        <f>K753*(1000-(1000*0.61365*exp(17.502*X753/(240.97+X753))/(DZ753+EA753)+DU753)/2)/(1000*0.61365*exp(17.502*X753/(240.97+X753))/(DZ753+EA753)-DU753)</f>
        <v>0</v>
      </c>
      <c r="U753">
        <f>1/((DN753+1)/(R753/1.6)+1/(S753/1.37)) + DN753/((DN753+1)/(R753/1.6) + DN753/(S753/1.37))</f>
        <v>0</v>
      </c>
      <c r="V753">
        <f>(DI753*DL753)</f>
        <v>0</v>
      </c>
      <c r="W753">
        <f>(EB753+(V753+2*0.95*5.67E-8*(((EB753+$B$7)+273)^4-(EB753+273)^4)-44100*K753)/(1.84*29.3*S753+8*0.95*5.67E-8*(EB753+273)^3))</f>
        <v>0</v>
      </c>
      <c r="X753">
        <f>($C$7*EC753+$D$7*ED753+$E$7*W753)</f>
        <v>0</v>
      </c>
      <c r="Y753">
        <f>0.61365*exp(17.502*X753/(240.97+X753))</f>
        <v>0</v>
      </c>
      <c r="Z753">
        <f>(AA753/AB753*100)</f>
        <v>0</v>
      </c>
      <c r="AA753">
        <f>DU753*(DZ753+EA753)/1000</f>
        <v>0</v>
      </c>
      <c r="AB753">
        <f>0.61365*exp(17.502*EB753/(240.97+EB753))</f>
        <v>0</v>
      </c>
      <c r="AC753">
        <f>(Y753-DU753*(DZ753+EA753)/1000)</f>
        <v>0</v>
      </c>
      <c r="AD753">
        <f>(-K753*44100)</f>
        <v>0</v>
      </c>
      <c r="AE753">
        <f>2*29.3*S753*0.92*(EB753-X753)</f>
        <v>0</v>
      </c>
      <c r="AF753">
        <f>2*0.95*5.67E-8*(((EB753+$B$7)+273)^4-(X753+273)^4)</f>
        <v>0</v>
      </c>
      <c r="AG753">
        <f>V753+AF753+AD753+AE753</f>
        <v>0</v>
      </c>
      <c r="AH753">
        <f>DY753*AV753*(DT753-DS753*(1000-AV753*DV753)/(1000-AV753*DU753))/(100*DM753)</f>
        <v>0</v>
      </c>
      <c r="AI753">
        <f>1000*DY753*AV753*(DU753-DV753)/(100*DM753*(1000-AV753*DU753))</f>
        <v>0</v>
      </c>
      <c r="AJ753">
        <f>(AK753 - AL753 - DZ753*1E3/(8.314*(EB753+273.15)) * AN753/DY753 * AM753) * DY753/(100*DM753) * (1000 - DV753)/1000</f>
        <v>0</v>
      </c>
      <c r="AK753">
        <v>1083.17284607669</v>
      </c>
      <c r="AL753">
        <v>1060.004848484848</v>
      </c>
      <c r="AM753">
        <v>3.442121981683841</v>
      </c>
      <c r="AN753">
        <v>65.06539825400574</v>
      </c>
      <c r="AO753">
        <f>(AQ753 - AP753 + DZ753*1E3/(8.314*(EB753+273.15)) * AS753/DY753 * AR753) * DY753/(100*DM753) * 1000/(1000 - AQ753)</f>
        <v>0</v>
      </c>
      <c r="AP753">
        <v>22.4358889335387</v>
      </c>
      <c r="AQ753">
        <v>23.07383757575758</v>
      </c>
      <c r="AR753">
        <v>-1.183114841325249E-07</v>
      </c>
      <c r="AS753">
        <v>107.8792153216024</v>
      </c>
      <c r="AT753">
        <v>0</v>
      </c>
      <c r="AU753">
        <v>0</v>
      </c>
      <c r="AV753">
        <f>IF(AT753*$H$13&gt;=AX753,1.0,(AX753/(AX753-AT753*$H$13)))</f>
        <v>0</v>
      </c>
      <c r="AW753">
        <f>(AV753-1)*100</f>
        <v>0</v>
      </c>
      <c r="AX753">
        <f>MAX(0,($B$13+$C$13*EG753)/(1+$D$13*EG753)*DZ753/(EB753+273)*$E$13)</f>
        <v>0</v>
      </c>
      <c r="AY753" t="s">
        <v>439</v>
      </c>
      <c r="AZ753" t="s">
        <v>439</v>
      </c>
      <c r="BA753">
        <v>0</v>
      </c>
      <c r="BB753">
        <v>0</v>
      </c>
      <c r="BC753">
        <f>1-BA753/BB753</f>
        <v>0</v>
      </c>
      <c r="BD753">
        <v>0</v>
      </c>
      <c r="BE753" t="s">
        <v>439</v>
      </c>
      <c r="BF753" t="s">
        <v>439</v>
      </c>
      <c r="BG753">
        <v>0</v>
      </c>
      <c r="BH753">
        <v>0</v>
      </c>
      <c r="BI753">
        <f>1-BG753/BH753</f>
        <v>0</v>
      </c>
      <c r="BJ753">
        <v>0.5</v>
      </c>
      <c r="BK753">
        <f>DJ753</f>
        <v>0</v>
      </c>
      <c r="BL753">
        <f>M753</f>
        <v>0</v>
      </c>
      <c r="BM753">
        <f>BI753*BJ753*BK753</f>
        <v>0</v>
      </c>
      <c r="BN753">
        <f>(BL753-BD753)/BK753</f>
        <v>0</v>
      </c>
      <c r="BO753">
        <f>(BB753-BH753)/BH753</f>
        <v>0</v>
      </c>
      <c r="BP753">
        <f>BA753/(BC753+BA753/BH753)</f>
        <v>0</v>
      </c>
      <c r="BQ753" t="s">
        <v>439</v>
      </c>
      <c r="BR753">
        <v>0</v>
      </c>
      <c r="BS753">
        <f>IF(BR753&lt;&gt;0, BR753, BP753)</f>
        <v>0</v>
      </c>
      <c r="BT753">
        <f>1-BS753/BH753</f>
        <v>0</v>
      </c>
      <c r="BU753">
        <f>(BH753-BG753)/(BH753-BS753)</f>
        <v>0</v>
      </c>
      <c r="BV753">
        <f>(BB753-BH753)/(BB753-BS753)</f>
        <v>0</v>
      </c>
      <c r="BW753">
        <f>(BH753-BG753)/(BH753-BA753)</f>
        <v>0</v>
      </c>
      <c r="BX753">
        <f>(BB753-BH753)/(BB753-BA753)</f>
        <v>0</v>
      </c>
      <c r="BY753">
        <f>(BU753*BS753/BG753)</f>
        <v>0</v>
      </c>
      <c r="BZ753">
        <f>(1-BY753)</f>
        <v>0</v>
      </c>
      <c r="DI753">
        <f>$B$11*EH753+$C$11*EI753+$F$11*ET753*(1-EW753)</f>
        <v>0</v>
      </c>
      <c r="DJ753">
        <f>DI753*DK753</f>
        <v>0</v>
      </c>
      <c r="DK753">
        <f>($B$11*$D$9+$C$11*$D$9+$F$11*((FG753+EY753)/MAX(FG753+EY753+FH753, 0.1)*$I$9+FH753/MAX(FG753+EY753+FH753, 0.1)*$J$9))/($B$11+$C$11+$F$11)</f>
        <v>0</v>
      </c>
      <c r="DL753">
        <f>($B$11*$K$9+$C$11*$K$9+$F$11*((FG753+EY753)/MAX(FG753+EY753+FH753, 0.1)*$P$9+FH753/MAX(FG753+EY753+FH753, 0.1)*$Q$9))/($B$11+$C$11+$F$11)</f>
        <v>0</v>
      </c>
      <c r="DM753">
        <v>1.65</v>
      </c>
      <c r="DN753">
        <v>0.5</v>
      </c>
      <c r="DO753" t="s">
        <v>440</v>
      </c>
      <c r="DP753">
        <v>2</v>
      </c>
      <c r="DQ753" t="b">
        <v>1</v>
      </c>
      <c r="DR753">
        <v>1758832179</v>
      </c>
      <c r="DS753">
        <v>1012.028703703704</v>
      </c>
      <c r="DT753">
        <v>1044.128888888889</v>
      </c>
      <c r="DU753">
        <v>23.0766962962963</v>
      </c>
      <c r="DV753">
        <v>22.43557407407407</v>
      </c>
      <c r="DW753">
        <v>1012.925111111111</v>
      </c>
      <c r="DX753">
        <v>22.95621481481482</v>
      </c>
      <c r="DY753">
        <v>499.9688148148148</v>
      </c>
      <c r="DZ753">
        <v>90.86966666666667</v>
      </c>
      <c r="EA753">
        <v>0.0284855</v>
      </c>
      <c r="EB753">
        <v>29.74395925925926</v>
      </c>
      <c r="EC753">
        <v>29.98999629629629</v>
      </c>
      <c r="ED753">
        <v>999.9000000000001</v>
      </c>
      <c r="EE753">
        <v>0</v>
      </c>
      <c r="EF753">
        <v>0</v>
      </c>
      <c r="EG753">
        <v>10003.96222222222</v>
      </c>
      <c r="EH753">
        <v>0</v>
      </c>
      <c r="EI753">
        <v>11.65173333333333</v>
      </c>
      <c r="EJ753">
        <v>-32.10061481481482</v>
      </c>
      <c r="EK753">
        <v>1035.935185185185</v>
      </c>
      <c r="EL753">
        <v>1068.092962962963</v>
      </c>
      <c r="EM753">
        <v>0.6411136666666666</v>
      </c>
      <c r="EN753">
        <v>1044.128888888889</v>
      </c>
      <c r="EO753">
        <v>22.43557407407407</v>
      </c>
      <c r="EP753">
        <v>2.096971851851852</v>
      </c>
      <c r="EQ753">
        <v>2.038714444444445</v>
      </c>
      <c r="ER753">
        <v>18.19618888888889</v>
      </c>
      <c r="ES753">
        <v>17.74824814814815</v>
      </c>
      <c r="ET753">
        <v>1999.984074074074</v>
      </c>
      <c r="EU753">
        <v>0.9800044814814813</v>
      </c>
      <c r="EV753">
        <v>0.01999515925925926</v>
      </c>
      <c r="EW753">
        <v>0</v>
      </c>
      <c r="EX753">
        <v>180.4893703703703</v>
      </c>
      <c r="EY753">
        <v>5.00097</v>
      </c>
      <c r="EZ753">
        <v>3715.77925925926</v>
      </c>
      <c r="FA753">
        <v>16707.47037037037</v>
      </c>
      <c r="FB753">
        <v>40.18699999999999</v>
      </c>
      <c r="FC753">
        <v>40.53214814814815</v>
      </c>
      <c r="FD753">
        <v>40.125</v>
      </c>
      <c r="FE753">
        <v>40.125</v>
      </c>
      <c r="FF753">
        <v>40.81199999999999</v>
      </c>
      <c r="FG753">
        <v>1955.094074074074</v>
      </c>
      <c r="FH753">
        <v>39.89000000000001</v>
      </c>
      <c r="FI753">
        <v>0</v>
      </c>
      <c r="FJ753">
        <v>1758832188</v>
      </c>
      <c r="FK753">
        <v>0</v>
      </c>
      <c r="FL753">
        <v>180.52828</v>
      </c>
      <c r="FM753">
        <v>0.7219230684066654</v>
      </c>
      <c r="FN753">
        <v>25.32307688575821</v>
      </c>
      <c r="FO753">
        <v>3715.897599999999</v>
      </c>
      <c r="FP753">
        <v>15</v>
      </c>
      <c r="FQ753">
        <v>0</v>
      </c>
      <c r="FR753" t="s">
        <v>441</v>
      </c>
      <c r="FS753">
        <v>1747247426.5</v>
      </c>
      <c r="FT753">
        <v>1747247420.5</v>
      </c>
      <c r="FU753">
        <v>0</v>
      </c>
      <c r="FV753">
        <v>1.027</v>
      </c>
      <c r="FW753">
        <v>0.031</v>
      </c>
      <c r="FX753">
        <v>0.02</v>
      </c>
      <c r="FY753">
        <v>0.05</v>
      </c>
      <c r="FZ753">
        <v>420</v>
      </c>
      <c r="GA753">
        <v>16</v>
      </c>
      <c r="GB753">
        <v>0.01</v>
      </c>
      <c r="GC753">
        <v>0.1</v>
      </c>
      <c r="GD753">
        <v>-32.1213243902439</v>
      </c>
      <c r="GE753">
        <v>0.6600271777002736</v>
      </c>
      <c r="GF753">
        <v>0.1236443735575268</v>
      </c>
      <c r="GG753">
        <v>0</v>
      </c>
      <c r="GH753">
        <v>180.4571176470588</v>
      </c>
      <c r="GI753">
        <v>1.002872420008335</v>
      </c>
      <c r="GJ753">
        <v>0.2779228378637285</v>
      </c>
      <c r="GK753">
        <v>-1</v>
      </c>
      <c r="GL753">
        <v>0.6434944878048782</v>
      </c>
      <c r="GM753">
        <v>-0.04541533797909431</v>
      </c>
      <c r="GN753">
        <v>0.004587073726440693</v>
      </c>
      <c r="GO753">
        <v>1</v>
      </c>
      <c r="GP753">
        <v>1</v>
      </c>
      <c r="GQ753">
        <v>2</v>
      </c>
      <c r="GR753" t="s">
        <v>442</v>
      </c>
      <c r="GS753">
        <v>3.13614</v>
      </c>
      <c r="GT753">
        <v>2.68924</v>
      </c>
      <c r="GU753">
        <v>0.176995</v>
      </c>
      <c r="GV753">
        <v>0.178678</v>
      </c>
      <c r="GW753">
        <v>0.104004</v>
      </c>
      <c r="GX753">
        <v>0.100689</v>
      </c>
      <c r="GY753">
        <v>26167.1</v>
      </c>
      <c r="GZ753">
        <v>26163.9</v>
      </c>
      <c r="HA753">
        <v>29554.6</v>
      </c>
      <c r="HB753">
        <v>29438</v>
      </c>
      <c r="HC753">
        <v>34983.7</v>
      </c>
      <c r="HD753">
        <v>35066.7</v>
      </c>
      <c r="HE753">
        <v>41585.4</v>
      </c>
      <c r="HF753">
        <v>41825.1</v>
      </c>
      <c r="HG753">
        <v>1.92892</v>
      </c>
      <c r="HH753">
        <v>1.8934</v>
      </c>
      <c r="HI753">
        <v>0.0987425</v>
      </c>
      <c r="HJ753">
        <v>0</v>
      </c>
      <c r="HK753">
        <v>28.3811</v>
      </c>
      <c r="HL753">
        <v>999.9</v>
      </c>
      <c r="HM753">
        <v>54.5</v>
      </c>
      <c r="HN753">
        <v>31</v>
      </c>
      <c r="HO753">
        <v>27.0603</v>
      </c>
      <c r="HP753">
        <v>61.7962</v>
      </c>
      <c r="HQ753">
        <v>25.637</v>
      </c>
      <c r="HR753">
        <v>1</v>
      </c>
      <c r="HS753">
        <v>0.0542454</v>
      </c>
      <c r="HT753">
        <v>-0.727718</v>
      </c>
      <c r="HU753">
        <v>20.3398</v>
      </c>
      <c r="HV753">
        <v>5.21774</v>
      </c>
      <c r="HW753">
        <v>12.0134</v>
      </c>
      <c r="HX753">
        <v>4.9888</v>
      </c>
      <c r="HY753">
        <v>3.28785</v>
      </c>
      <c r="HZ753">
        <v>9999</v>
      </c>
      <c r="IA753">
        <v>9999</v>
      </c>
      <c r="IB753">
        <v>9999</v>
      </c>
      <c r="IC753">
        <v>8.699999999999999</v>
      </c>
      <c r="ID753">
        <v>1.86752</v>
      </c>
      <c r="IE753">
        <v>1.86673</v>
      </c>
      <c r="IF753">
        <v>1.86603</v>
      </c>
      <c r="IG753">
        <v>1.866</v>
      </c>
      <c r="IH753">
        <v>1.86783</v>
      </c>
      <c r="II753">
        <v>1.87028</v>
      </c>
      <c r="IJ753">
        <v>1.86895</v>
      </c>
      <c r="IK753">
        <v>1.87042</v>
      </c>
      <c r="IL753">
        <v>0</v>
      </c>
      <c r="IM753">
        <v>0</v>
      </c>
      <c r="IN753">
        <v>0</v>
      </c>
      <c r="IO753">
        <v>0</v>
      </c>
      <c r="IP753" t="s">
        <v>443</v>
      </c>
      <c r="IQ753" t="s">
        <v>444</v>
      </c>
      <c r="IR753" t="s">
        <v>445</v>
      </c>
      <c r="IS753" t="s">
        <v>445</v>
      </c>
      <c r="IT753" t="s">
        <v>445</v>
      </c>
      <c r="IU753" t="s">
        <v>445</v>
      </c>
      <c r="IV753">
        <v>0</v>
      </c>
      <c r="IW753">
        <v>100</v>
      </c>
      <c r="IX753">
        <v>100</v>
      </c>
      <c r="IY753">
        <v>-0.92</v>
      </c>
      <c r="IZ753">
        <v>0.1204</v>
      </c>
      <c r="JA753">
        <v>-0.08430758455233166</v>
      </c>
      <c r="JB753">
        <v>-0.0005046786976645747</v>
      </c>
      <c r="JC753">
        <v>-2.788243218172637E-07</v>
      </c>
      <c r="JD753">
        <v>-1.458253586176284E-11</v>
      </c>
      <c r="JE753">
        <v>-0.06436460862781151</v>
      </c>
      <c r="JF753">
        <v>-0.004978686969522418</v>
      </c>
      <c r="JG753">
        <v>0.0008967905392753483</v>
      </c>
      <c r="JH753">
        <v>-1.433903952826167E-05</v>
      </c>
      <c r="JI753">
        <v>4</v>
      </c>
      <c r="JJ753">
        <v>2332</v>
      </c>
      <c r="JK753">
        <v>1</v>
      </c>
      <c r="JL753">
        <v>26</v>
      </c>
      <c r="JM753">
        <v>193079.3</v>
      </c>
      <c r="JN753">
        <v>193079.4</v>
      </c>
      <c r="JO753">
        <v>2.21924</v>
      </c>
      <c r="JP753">
        <v>2.2522</v>
      </c>
      <c r="JQ753">
        <v>1.39648</v>
      </c>
      <c r="JR753">
        <v>2.35229</v>
      </c>
      <c r="JS753">
        <v>1.49536</v>
      </c>
      <c r="JT753">
        <v>2.69043</v>
      </c>
      <c r="JU753">
        <v>36.4814</v>
      </c>
      <c r="JV753">
        <v>24.0525</v>
      </c>
      <c r="JW753">
        <v>18</v>
      </c>
      <c r="JX753">
        <v>490.101</v>
      </c>
      <c r="JY753">
        <v>457.77</v>
      </c>
      <c r="JZ753">
        <v>28.4363</v>
      </c>
      <c r="KA753">
        <v>28.2986</v>
      </c>
      <c r="KB753">
        <v>29.9999</v>
      </c>
      <c r="KC753">
        <v>28.1867</v>
      </c>
      <c r="KD753">
        <v>28.1199</v>
      </c>
      <c r="KE753">
        <v>44.4536</v>
      </c>
      <c r="KF753">
        <v>25.0013</v>
      </c>
      <c r="KG753">
        <v>93.95310000000001</v>
      </c>
      <c r="KH753">
        <v>28.4414</v>
      </c>
      <c r="KI753">
        <v>1089.1</v>
      </c>
      <c r="KJ753">
        <v>22.3878</v>
      </c>
      <c r="KK753">
        <v>101.004</v>
      </c>
      <c r="KL753">
        <v>100.573</v>
      </c>
    </row>
    <row r="754" spans="1:298">
      <c r="A754">
        <v>738</v>
      </c>
      <c r="B754">
        <v>1758832191.5</v>
      </c>
      <c r="C754">
        <v>19156.40000009537</v>
      </c>
      <c r="D754" t="s">
        <v>1927</v>
      </c>
      <c r="E754" t="s">
        <v>1928</v>
      </c>
      <c r="F754">
        <v>5</v>
      </c>
      <c r="G754" t="s">
        <v>1798</v>
      </c>
      <c r="H754" t="s">
        <v>437</v>
      </c>
      <c r="I754" t="s">
        <v>438</v>
      </c>
      <c r="J754">
        <v>1758832183.714286</v>
      </c>
      <c r="K754">
        <f>(L754)/1000</f>
        <v>0</v>
      </c>
      <c r="L754">
        <f>IF(DQ754, AO754, AI754)</f>
        <v>0</v>
      </c>
      <c r="M754">
        <f>IF(DQ754, AJ754, AH754)</f>
        <v>0</v>
      </c>
      <c r="N754">
        <f>DS754 - IF(AV754&gt;1, M754*DM754*100.0/(AX754), 0)</f>
        <v>0</v>
      </c>
      <c r="O754">
        <f>((U754-K754/2)*N754-M754)/(U754+K754/2)</f>
        <v>0</v>
      </c>
      <c r="P754">
        <f>O754*(DZ754+EA754)/1000.0</f>
        <v>0</v>
      </c>
      <c r="Q754">
        <f>(DS754 - IF(AV754&gt;1, M754*DM754*100.0/(AX754), 0))*(DZ754+EA754)/1000.0</f>
        <v>0</v>
      </c>
      <c r="R754">
        <f>2.0/((1/T754-1/S754)+SIGN(T754)*SQRT((1/T754-1/S754)*(1/T754-1/S754) + 4*DN754/((DN754+1)*(DN754+1))*(2*1/T754*1/S754-1/S754*1/S754)))</f>
        <v>0</v>
      </c>
      <c r="S754">
        <f>IF(LEFT(DO754,1)&lt;&gt;"0",IF(LEFT(DO754,1)="1",3.0,DP754),$D$5+$E$5*(EG754*DZ754/($K$5*1000))+$F$5*(EG754*DZ754/($K$5*1000))*MAX(MIN(DM754,$J$5),$I$5)*MAX(MIN(DM754,$J$5),$I$5)+$G$5*MAX(MIN(DM754,$J$5),$I$5)*(EG754*DZ754/($K$5*1000))+$H$5*(EG754*DZ754/($K$5*1000))*(EG754*DZ754/($K$5*1000)))</f>
        <v>0</v>
      </c>
      <c r="T754">
        <f>K754*(1000-(1000*0.61365*exp(17.502*X754/(240.97+X754))/(DZ754+EA754)+DU754)/2)/(1000*0.61365*exp(17.502*X754/(240.97+X754))/(DZ754+EA754)-DU754)</f>
        <v>0</v>
      </c>
      <c r="U754">
        <f>1/((DN754+1)/(R754/1.6)+1/(S754/1.37)) + DN754/((DN754+1)/(R754/1.6) + DN754/(S754/1.37))</f>
        <v>0</v>
      </c>
      <c r="V754">
        <f>(DI754*DL754)</f>
        <v>0</v>
      </c>
      <c r="W754">
        <f>(EB754+(V754+2*0.95*5.67E-8*(((EB754+$B$7)+273)^4-(EB754+273)^4)-44100*K754)/(1.84*29.3*S754+8*0.95*5.67E-8*(EB754+273)^3))</f>
        <v>0</v>
      </c>
      <c r="X754">
        <f>($C$7*EC754+$D$7*ED754+$E$7*W754)</f>
        <v>0</v>
      </c>
      <c r="Y754">
        <f>0.61365*exp(17.502*X754/(240.97+X754))</f>
        <v>0</v>
      </c>
      <c r="Z754">
        <f>(AA754/AB754*100)</f>
        <v>0</v>
      </c>
      <c r="AA754">
        <f>DU754*(DZ754+EA754)/1000</f>
        <v>0</v>
      </c>
      <c r="AB754">
        <f>0.61365*exp(17.502*EB754/(240.97+EB754))</f>
        <v>0</v>
      </c>
      <c r="AC754">
        <f>(Y754-DU754*(DZ754+EA754)/1000)</f>
        <v>0</v>
      </c>
      <c r="AD754">
        <f>(-K754*44100)</f>
        <v>0</v>
      </c>
      <c r="AE754">
        <f>2*29.3*S754*0.92*(EB754-X754)</f>
        <v>0</v>
      </c>
      <c r="AF754">
        <f>2*0.95*5.67E-8*(((EB754+$B$7)+273)^4-(X754+273)^4)</f>
        <v>0</v>
      </c>
      <c r="AG754">
        <f>V754+AF754+AD754+AE754</f>
        <v>0</v>
      </c>
      <c r="AH754">
        <f>DY754*AV754*(DT754-DS754*(1000-AV754*DV754)/(1000-AV754*DU754))/(100*DM754)</f>
        <v>0</v>
      </c>
      <c r="AI754">
        <f>1000*DY754*AV754*(DU754-DV754)/(100*DM754*(1000-AV754*DU754))</f>
        <v>0</v>
      </c>
      <c r="AJ754">
        <f>(AK754 - AL754 - DZ754*1E3/(8.314*(EB754+273.15)) * AN754/DY754 * AM754) * DY754/(100*DM754) * (1000 - DV754)/1000</f>
        <v>0</v>
      </c>
      <c r="AK754">
        <v>1100.23982013991</v>
      </c>
      <c r="AL754">
        <v>1076.985939393939</v>
      </c>
      <c r="AM754">
        <v>3.392515247710454</v>
      </c>
      <c r="AN754">
        <v>65.06539825400574</v>
      </c>
      <c r="AO754">
        <f>(AQ754 - AP754 + DZ754*1E3/(8.314*(EB754+273.15)) * AS754/DY754 * AR754) * DY754/(100*DM754) * 1000/(1000 - AQ754)</f>
        <v>0</v>
      </c>
      <c r="AP754">
        <v>22.43662631534745</v>
      </c>
      <c r="AQ754">
        <v>23.06952181818181</v>
      </c>
      <c r="AR754">
        <v>-2.900835307015112E-05</v>
      </c>
      <c r="AS754">
        <v>107.8792153216024</v>
      </c>
      <c r="AT754">
        <v>0</v>
      </c>
      <c r="AU754">
        <v>0</v>
      </c>
      <c r="AV754">
        <f>IF(AT754*$H$13&gt;=AX754,1.0,(AX754/(AX754-AT754*$H$13)))</f>
        <v>0</v>
      </c>
      <c r="AW754">
        <f>(AV754-1)*100</f>
        <v>0</v>
      </c>
      <c r="AX754">
        <f>MAX(0,($B$13+$C$13*EG754)/(1+$D$13*EG754)*DZ754/(EB754+273)*$E$13)</f>
        <v>0</v>
      </c>
      <c r="AY754" t="s">
        <v>439</v>
      </c>
      <c r="AZ754" t="s">
        <v>439</v>
      </c>
      <c r="BA754">
        <v>0</v>
      </c>
      <c r="BB754">
        <v>0</v>
      </c>
      <c r="BC754">
        <f>1-BA754/BB754</f>
        <v>0</v>
      </c>
      <c r="BD754">
        <v>0</v>
      </c>
      <c r="BE754" t="s">
        <v>439</v>
      </c>
      <c r="BF754" t="s">
        <v>439</v>
      </c>
      <c r="BG754">
        <v>0</v>
      </c>
      <c r="BH754">
        <v>0</v>
      </c>
      <c r="BI754">
        <f>1-BG754/BH754</f>
        <v>0</v>
      </c>
      <c r="BJ754">
        <v>0.5</v>
      </c>
      <c r="BK754">
        <f>DJ754</f>
        <v>0</v>
      </c>
      <c r="BL754">
        <f>M754</f>
        <v>0</v>
      </c>
      <c r="BM754">
        <f>BI754*BJ754*BK754</f>
        <v>0</v>
      </c>
      <c r="BN754">
        <f>(BL754-BD754)/BK754</f>
        <v>0</v>
      </c>
      <c r="BO754">
        <f>(BB754-BH754)/BH754</f>
        <v>0</v>
      </c>
      <c r="BP754">
        <f>BA754/(BC754+BA754/BH754)</f>
        <v>0</v>
      </c>
      <c r="BQ754" t="s">
        <v>439</v>
      </c>
      <c r="BR754">
        <v>0</v>
      </c>
      <c r="BS754">
        <f>IF(BR754&lt;&gt;0, BR754, BP754)</f>
        <v>0</v>
      </c>
      <c r="BT754">
        <f>1-BS754/BH754</f>
        <v>0</v>
      </c>
      <c r="BU754">
        <f>(BH754-BG754)/(BH754-BS754)</f>
        <v>0</v>
      </c>
      <c r="BV754">
        <f>(BB754-BH754)/(BB754-BS754)</f>
        <v>0</v>
      </c>
      <c r="BW754">
        <f>(BH754-BG754)/(BH754-BA754)</f>
        <v>0</v>
      </c>
      <c r="BX754">
        <f>(BB754-BH754)/(BB754-BA754)</f>
        <v>0</v>
      </c>
      <c r="BY754">
        <f>(BU754*BS754/BG754)</f>
        <v>0</v>
      </c>
      <c r="BZ754">
        <f>(1-BY754)</f>
        <v>0</v>
      </c>
      <c r="DI754">
        <f>$B$11*EH754+$C$11*EI754+$F$11*ET754*(1-EW754)</f>
        <v>0</v>
      </c>
      <c r="DJ754">
        <f>DI754*DK754</f>
        <v>0</v>
      </c>
      <c r="DK754">
        <f>($B$11*$D$9+$C$11*$D$9+$F$11*((FG754+EY754)/MAX(FG754+EY754+FH754, 0.1)*$I$9+FH754/MAX(FG754+EY754+FH754, 0.1)*$J$9))/($B$11+$C$11+$F$11)</f>
        <v>0</v>
      </c>
      <c r="DL754">
        <f>($B$11*$K$9+$C$11*$K$9+$F$11*((FG754+EY754)/MAX(FG754+EY754+FH754, 0.1)*$P$9+FH754/MAX(FG754+EY754+FH754, 0.1)*$Q$9))/($B$11+$C$11+$F$11)</f>
        <v>0</v>
      </c>
      <c r="DM754">
        <v>1.65</v>
      </c>
      <c r="DN754">
        <v>0.5</v>
      </c>
      <c r="DO754" t="s">
        <v>440</v>
      </c>
      <c r="DP754">
        <v>2</v>
      </c>
      <c r="DQ754" t="b">
        <v>1</v>
      </c>
      <c r="DR754">
        <v>1758832183.714286</v>
      </c>
      <c r="DS754">
        <v>1027.828928571429</v>
      </c>
      <c r="DT754">
        <v>1059.879285714286</v>
      </c>
      <c r="DU754">
        <v>23.07437857142857</v>
      </c>
      <c r="DV754">
        <v>22.435875</v>
      </c>
      <c r="DW754">
        <v>1028.743214285714</v>
      </c>
      <c r="DX754">
        <v>22.95393571428571</v>
      </c>
      <c r="DY754">
        <v>499.9988571428572</v>
      </c>
      <c r="DZ754">
        <v>90.86925357142857</v>
      </c>
      <c r="EA754">
        <v>0.02850802142857143</v>
      </c>
      <c r="EB754">
        <v>29.741275</v>
      </c>
      <c r="EC754">
        <v>29.98588571428572</v>
      </c>
      <c r="ED754">
        <v>999.9000000000002</v>
      </c>
      <c r="EE754">
        <v>0</v>
      </c>
      <c r="EF754">
        <v>0</v>
      </c>
      <c r="EG754">
        <v>10009.0175</v>
      </c>
      <c r="EH754">
        <v>0</v>
      </c>
      <c r="EI754">
        <v>11.65594642857143</v>
      </c>
      <c r="EJ754">
        <v>-32.05030714285714</v>
      </c>
      <c r="EK754">
        <v>1052.105357142857</v>
      </c>
      <c r="EL754">
        <v>1084.204642857143</v>
      </c>
      <c r="EM754">
        <v>0.638497</v>
      </c>
      <c r="EN754">
        <v>1059.879285714286</v>
      </c>
      <c r="EO754">
        <v>22.435875</v>
      </c>
      <c r="EP754">
        <v>2.096752142857143</v>
      </c>
      <c r="EQ754">
        <v>2.0387325</v>
      </c>
      <c r="ER754">
        <v>18.19452142857143</v>
      </c>
      <c r="ES754">
        <v>17.74838928571429</v>
      </c>
      <c r="ET754">
        <v>1999.990714285714</v>
      </c>
      <c r="EU754">
        <v>0.9800044642857141</v>
      </c>
      <c r="EV754">
        <v>0.01999513928571428</v>
      </c>
      <c r="EW754">
        <v>0</v>
      </c>
      <c r="EX754">
        <v>180.5318571428571</v>
      </c>
      <c r="EY754">
        <v>5.00097</v>
      </c>
      <c r="EZ754">
        <v>3717.689642857143</v>
      </c>
      <c r="FA754">
        <v>16707.525</v>
      </c>
      <c r="FB754">
        <v>40.18699999999999</v>
      </c>
      <c r="FC754">
        <v>40.52214285714285</v>
      </c>
      <c r="FD754">
        <v>40.125</v>
      </c>
      <c r="FE754">
        <v>40.125</v>
      </c>
      <c r="FF754">
        <v>40.81199999999999</v>
      </c>
      <c r="FG754">
        <v>1955.100714285714</v>
      </c>
      <c r="FH754">
        <v>39.89000000000001</v>
      </c>
      <c r="FI754">
        <v>0</v>
      </c>
      <c r="FJ754">
        <v>1758832192.8</v>
      </c>
      <c r="FK754">
        <v>0</v>
      </c>
      <c r="FL754">
        <v>180.5714</v>
      </c>
      <c r="FM754">
        <v>0.840769220348016</v>
      </c>
      <c r="FN754">
        <v>23.50615388878366</v>
      </c>
      <c r="FO754">
        <v>3717.878400000001</v>
      </c>
      <c r="FP754">
        <v>15</v>
      </c>
      <c r="FQ754">
        <v>0</v>
      </c>
      <c r="FR754" t="s">
        <v>441</v>
      </c>
      <c r="FS754">
        <v>1747247426.5</v>
      </c>
      <c r="FT754">
        <v>1747247420.5</v>
      </c>
      <c r="FU754">
        <v>0</v>
      </c>
      <c r="FV754">
        <v>1.027</v>
      </c>
      <c r="FW754">
        <v>0.031</v>
      </c>
      <c r="FX754">
        <v>0.02</v>
      </c>
      <c r="FY754">
        <v>0.05</v>
      </c>
      <c r="FZ754">
        <v>420</v>
      </c>
      <c r="GA754">
        <v>16</v>
      </c>
      <c r="GB754">
        <v>0.01</v>
      </c>
      <c r="GC754">
        <v>0.1</v>
      </c>
      <c r="GD754">
        <v>-32.0947675</v>
      </c>
      <c r="GE754">
        <v>0.9299741088179541</v>
      </c>
      <c r="GF754">
        <v>0.1371150545846449</v>
      </c>
      <c r="GG754">
        <v>0</v>
      </c>
      <c r="GH754">
        <v>180.5282352941176</v>
      </c>
      <c r="GI754">
        <v>0.7255614929737906</v>
      </c>
      <c r="GJ754">
        <v>0.2353278137636846</v>
      </c>
      <c r="GK754">
        <v>-1</v>
      </c>
      <c r="GL754">
        <v>0.6403329750000001</v>
      </c>
      <c r="GM754">
        <v>-0.034403403377112</v>
      </c>
      <c r="GN754">
        <v>0.003387080405655446</v>
      </c>
      <c r="GO754">
        <v>1</v>
      </c>
      <c r="GP754">
        <v>1</v>
      </c>
      <c r="GQ754">
        <v>2</v>
      </c>
      <c r="GR754" t="s">
        <v>442</v>
      </c>
      <c r="GS754">
        <v>3.136</v>
      </c>
      <c r="GT754">
        <v>2.68874</v>
      </c>
      <c r="GU754">
        <v>0.178802</v>
      </c>
      <c r="GV754">
        <v>0.180474</v>
      </c>
      <c r="GW754">
        <v>0.103988</v>
      </c>
      <c r="GX754">
        <v>0.100689</v>
      </c>
      <c r="GY754">
        <v>26109.2</v>
      </c>
      <c r="GZ754">
        <v>26107.1</v>
      </c>
      <c r="HA754">
        <v>29554.2</v>
      </c>
      <c r="HB754">
        <v>29438.4</v>
      </c>
      <c r="HC754">
        <v>34984.1</v>
      </c>
      <c r="HD754">
        <v>35067.2</v>
      </c>
      <c r="HE754">
        <v>41585</v>
      </c>
      <c r="HF754">
        <v>41825.6</v>
      </c>
      <c r="HG754">
        <v>1.92843</v>
      </c>
      <c r="HH754">
        <v>1.89355</v>
      </c>
      <c r="HI754">
        <v>0.0988245</v>
      </c>
      <c r="HJ754">
        <v>0</v>
      </c>
      <c r="HK754">
        <v>28.3786</v>
      </c>
      <c r="HL754">
        <v>999.9</v>
      </c>
      <c r="HM754">
        <v>54.5</v>
      </c>
      <c r="HN754">
        <v>31</v>
      </c>
      <c r="HO754">
        <v>27.0572</v>
      </c>
      <c r="HP754">
        <v>62.0462</v>
      </c>
      <c r="HQ754">
        <v>25.7051</v>
      </c>
      <c r="HR754">
        <v>1</v>
      </c>
      <c r="HS754">
        <v>0.0539202</v>
      </c>
      <c r="HT754">
        <v>-0.737042</v>
      </c>
      <c r="HU754">
        <v>20.3397</v>
      </c>
      <c r="HV754">
        <v>5.21714</v>
      </c>
      <c r="HW754">
        <v>12.0135</v>
      </c>
      <c r="HX754">
        <v>4.98865</v>
      </c>
      <c r="HY754">
        <v>3.28793</v>
      </c>
      <c r="HZ754">
        <v>9999</v>
      </c>
      <c r="IA754">
        <v>9999</v>
      </c>
      <c r="IB754">
        <v>9999</v>
      </c>
      <c r="IC754">
        <v>8.699999999999999</v>
      </c>
      <c r="ID754">
        <v>1.86757</v>
      </c>
      <c r="IE754">
        <v>1.86674</v>
      </c>
      <c r="IF754">
        <v>1.86605</v>
      </c>
      <c r="IG754">
        <v>1.866</v>
      </c>
      <c r="IH754">
        <v>1.86784</v>
      </c>
      <c r="II754">
        <v>1.8703</v>
      </c>
      <c r="IJ754">
        <v>1.86894</v>
      </c>
      <c r="IK754">
        <v>1.87042</v>
      </c>
      <c r="IL754">
        <v>0</v>
      </c>
      <c r="IM754">
        <v>0</v>
      </c>
      <c r="IN754">
        <v>0</v>
      </c>
      <c r="IO754">
        <v>0</v>
      </c>
      <c r="IP754" t="s">
        <v>443</v>
      </c>
      <c r="IQ754" t="s">
        <v>444</v>
      </c>
      <c r="IR754" t="s">
        <v>445</v>
      </c>
      <c r="IS754" t="s">
        <v>445</v>
      </c>
      <c r="IT754" t="s">
        <v>445</v>
      </c>
      <c r="IU754" t="s">
        <v>445</v>
      </c>
      <c r="IV754">
        <v>0</v>
      </c>
      <c r="IW754">
        <v>100</v>
      </c>
      <c r="IX754">
        <v>100</v>
      </c>
      <c r="IY754">
        <v>-0.9399999999999999</v>
      </c>
      <c r="IZ754">
        <v>0.1204</v>
      </c>
      <c r="JA754">
        <v>-0.08430758455233166</v>
      </c>
      <c r="JB754">
        <v>-0.0005046786976645747</v>
      </c>
      <c r="JC754">
        <v>-2.788243218172637E-07</v>
      </c>
      <c r="JD754">
        <v>-1.458253586176284E-11</v>
      </c>
      <c r="JE754">
        <v>-0.06436460862781151</v>
      </c>
      <c r="JF754">
        <v>-0.004978686969522418</v>
      </c>
      <c r="JG754">
        <v>0.0008967905392753483</v>
      </c>
      <c r="JH754">
        <v>-1.433903952826167E-05</v>
      </c>
      <c r="JI754">
        <v>4</v>
      </c>
      <c r="JJ754">
        <v>2332</v>
      </c>
      <c r="JK754">
        <v>1</v>
      </c>
      <c r="JL754">
        <v>26</v>
      </c>
      <c r="JM754">
        <v>193079.4</v>
      </c>
      <c r="JN754">
        <v>193079.5</v>
      </c>
      <c r="JO754">
        <v>2.24487</v>
      </c>
      <c r="JP754">
        <v>2.23877</v>
      </c>
      <c r="JQ754">
        <v>1.39648</v>
      </c>
      <c r="JR754">
        <v>2.35229</v>
      </c>
      <c r="JS754">
        <v>1.49536</v>
      </c>
      <c r="JT754">
        <v>2.72461</v>
      </c>
      <c r="JU754">
        <v>36.4578</v>
      </c>
      <c r="JV754">
        <v>24.07</v>
      </c>
      <c r="JW754">
        <v>18</v>
      </c>
      <c r="JX754">
        <v>489.767</v>
      </c>
      <c r="JY754">
        <v>457.846</v>
      </c>
      <c r="JZ754">
        <v>28.447</v>
      </c>
      <c r="KA754">
        <v>28.2963</v>
      </c>
      <c r="KB754">
        <v>30.0001</v>
      </c>
      <c r="KC754">
        <v>28.1843</v>
      </c>
      <c r="KD754">
        <v>28.1176</v>
      </c>
      <c r="KE754">
        <v>44.9658</v>
      </c>
      <c r="KF754">
        <v>25.0013</v>
      </c>
      <c r="KG754">
        <v>93.95310000000001</v>
      </c>
      <c r="KH754">
        <v>28.4501</v>
      </c>
      <c r="KI754">
        <v>1102.46</v>
      </c>
      <c r="KJ754">
        <v>22.3878</v>
      </c>
      <c r="KK754">
        <v>101.003</v>
      </c>
      <c r="KL754">
        <v>100.574</v>
      </c>
    </row>
    <row r="755" spans="1:298">
      <c r="A755">
        <v>739</v>
      </c>
      <c r="B755">
        <v>1758832196.5</v>
      </c>
      <c r="C755">
        <v>19161.40000009537</v>
      </c>
      <c r="D755" t="s">
        <v>1929</v>
      </c>
      <c r="E755" t="s">
        <v>1930</v>
      </c>
      <c r="F755">
        <v>5</v>
      </c>
      <c r="G755" t="s">
        <v>1798</v>
      </c>
      <c r="H755" t="s">
        <v>437</v>
      </c>
      <c r="I755" t="s">
        <v>438</v>
      </c>
      <c r="J755">
        <v>1758832189</v>
      </c>
      <c r="K755">
        <f>(L755)/1000</f>
        <v>0</v>
      </c>
      <c r="L755">
        <f>IF(DQ755, AO755, AI755)</f>
        <v>0</v>
      </c>
      <c r="M755">
        <f>IF(DQ755, AJ755, AH755)</f>
        <v>0</v>
      </c>
      <c r="N755">
        <f>DS755 - IF(AV755&gt;1, M755*DM755*100.0/(AX755), 0)</f>
        <v>0</v>
      </c>
      <c r="O755">
        <f>((U755-K755/2)*N755-M755)/(U755+K755/2)</f>
        <v>0</v>
      </c>
      <c r="P755">
        <f>O755*(DZ755+EA755)/1000.0</f>
        <v>0</v>
      </c>
      <c r="Q755">
        <f>(DS755 - IF(AV755&gt;1, M755*DM755*100.0/(AX755), 0))*(DZ755+EA755)/1000.0</f>
        <v>0</v>
      </c>
      <c r="R755">
        <f>2.0/((1/T755-1/S755)+SIGN(T755)*SQRT((1/T755-1/S755)*(1/T755-1/S755) + 4*DN755/((DN755+1)*(DN755+1))*(2*1/T755*1/S755-1/S755*1/S755)))</f>
        <v>0</v>
      </c>
      <c r="S755">
        <f>IF(LEFT(DO755,1)&lt;&gt;"0",IF(LEFT(DO755,1)="1",3.0,DP755),$D$5+$E$5*(EG755*DZ755/($K$5*1000))+$F$5*(EG755*DZ755/($K$5*1000))*MAX(MIN(DM755,$J$5),$I$5)*MAX(MIN(DM755,$J$5),$I$5)+$G$5*MAX(MIN(DM755,$J$5),$I$5)*(EG755*DZ755/($K$5*1000))+$H$5*(EG755*DZ755/($K$5*1000))*(EG755*DZ755/($K$5*1000)))</f>
        <v>0</v>
      </c>
      <c r="T755">
        <f>K755*(1000-(1000*0.61365*exp(17.502*X755/(240.97+X755))/(DZ755+EA755)+DU755)/2)/(1000*0.61365*exp(17.502*X755/(240.97+X755))/(DZ755+EA755)-DU755)</f>
        <v>0</v>
      </c>
      <c r="U755">
        <f>1/((DN755+1)/(R755/1.6)+1/(S755/1.37)) + DN755/((DN755+1)/(R755/1.6) + DN755/(S755/1.37))</f>
        <v>0</v>
      </c>
      <c r="V755">
        <f>(DI755*DL755)</f>
        <v>0</v>
      </c>
      <c r="W755">
        <f>(EB755+(V755+2*0.95*5.67E-8*(((EB755+$B$7)+273)^4-(EB755+273)^4)-44100*K755)/(1.84*29.3*S755+8*0.95*5.67E-8*(EB755+273)^3))</f>
        <v>0</v>
      </c>
      <c r="X755">
        <f>($C$7*EC755+$D$7*ED755+$E$7*W755)</f>
        <v>0</v>
      </c>
      <c r="Y755">
        <f>0.61365*exp(17.502*X755/(240.97+X755))</f>
        <v>0</v>
      </c>
      <c r="Z755">
        <f>(AA755/AB755*100)</f>
        <v>0</v>
      </c>
      <c r="AA755">
        <f>DU755*(DZ755+EA755)/1000</f>
        <v>0</v>
      </c>
      <c r="AB755">
        <f>0.61365*exp(17.502*EB755/(240.97+EB755))</f>
        <v>0</v>
      </c>
      <c r="AC755">
        <f>(Y755-DU755*(DZ755+EA755)/1000)</f>
        <v>0</v>
      </c>
      <c r="AD755">
        <f>(-K755*44100)</f>
        <v>0</v>
      </c>
      <c r="AE755">
        <f>2*29.3*S755*0.92*(EB755-X755)</f>
        <v>0</v>
      </c>
      <c r="AF755">
        <f>2*0.95*5.67E-8*(((EB755+$B$7)+273)^4-(X755+273)^4)</f>
        <v>0</v>
      </c>
      <c r="AG755">
        <f>V755+AF755+AD755+AE755</f>
        <v>0</v>
      </c>
      <c r="AH755">
        <f>DY755*AV755*(DT755-DS755*(1000-AV755*DV755)/(1000-AV755*DU755))/(100*DM755)</f>
        <v>0</v>
      </c>
      <c r="AI755">
        <f>1000*DY755*AV755*(DU755-DV755)/(100*DM755*(1000-AV755*DU755))</f>
        <v>0</v>
      </c>
      <c r="AJ755">
        <f>(AK755 - AL755 - DZ755*1E3/(8.314*(EB755+273.15)) * AN755/DY755 * AM755) * DY755/(100*DM755) * (1000 - DV755)/1000</f>
        <v>0</v>
      </c>
      <c r="AK755">
        <v>1117.404899000057</v>
      </c>
      <c r="AL755">
        <v>1094.062303030302</v>
      </c>
      <c r="AM755">
        <v>3.419389119264515</v>
      </c>
      <c r="AN755">
        <v>65.06539825400574</v>
      </c>
      <c r="AO755">
        <f>(AQ755 - AP755 + DZ755*1E3/(8.314*(EB755+273.15)) * AS755/DY755 * AR755) * DY755/(100*DM755) * 1000/(1000 - AQ755)</f>
        <v>0</v>
      </c>
      <c r="AP755">
        <v>22.43620428820884</v>
      </c>
      <c r="AQ755">
        <v>23.06701393939395</v>
      </c>
      <c r="AR755">
        <v>-5.491540507883361E-06</v>
      </c>
      <c r="AS755">
        <v>107.8792153216024</v>
      </c>
      <c r="AT755">
        <v>0</v>
      </c>
      <c r="AU755">
        <v>0</v>
      </c>
      <c r="AV755">
        <f>IF(AT755*$H$13&gt;=AX755,1.0,(AX755/(AX755-AT755*$H$13)))</f>
        <v>0</v>
      </c>
      <c r="AW755">
        <f>(AV755-1)*100</f>
        <v>0</v>
      </c>
      <c r="AX755">
        <f>MAX(0,($B$13+$C$13*EG755)/(1+$D$13*EG755)*DZ755/(EB755+273)*$E$13)</f>
        <v>0</v>
      </c>
      <c r="AY755" t="s">
        <v>439</v>
      </c>
      <c r="AZ755" t="s">
        <v>439</v>
      </c>
      <c r="BA755">
        <v>0</v>
      </c>
      <c r="BB755">
        <v>0</v>
      </c>
      <c r="BC755">
        <f>1-BA755/BB755</f>
        <v>0</v>
      </c>
      <c r="BD755">
        <v>0</v>
      </c>
      <c r="BE755" t="s">
        <v>439</v>
      </c>
      <c r="BF755" t="s">
        <v>439</v>
      </c>
      <c r="BG755">
        <v>0</v>
      </c>
      <c r="BH755">
        <v>0</v>
      </c>
      <c r="BI755">
        <f>1-BG755/BH755</f>
        <v>0</v>
      </c>
      <c r="BJ755">
        <v>0.5</v>
      </c>
      <c r="BK755">
        <f>DJ755</f>
        <v>0</v>
      </c>
      <c r="BL755">
        <f>M755</f>
        <v>0</v>
      </c>
      <c r="BM755">
        <f>BI755*BJ755*BK755</f>
        <v>0</v>
      </c>
      <c r="BN755">
        <f>(BL755-BD755)/BK755</f>
        <v>0</v>
      </c>
      <c r="BO755">
        <f>(BB755-BH755)/BH755</f>
        <v>0</v>
      </c>
      <c r="BP755">
        <f>BA755/(BC755+BA755/BH755)</f>
        <v>0</v>
      </c>
      <c r="BQ755" t="s">
        <v>439</v>
      </c>
      <c r="BR755">
        <v>0</v>
      </c>
      <c r="BS755">
        <f>IF(BR755&lt;&gt;0, BR755, BP755)</f>
        <v>0</v>
      </c>
      <c r="BT755">
        <f>1-BS755/BH755</f>
        <v>0</v>
      </c>
      <c r="BU755">
        <f>(BH755-BG755)/(BH755-BS755)</f>
        <v>0</v>
      </c>
      <c r="BV755">
        <f>(BB755-BH755)/(BB755-BS755)</f>
        <v>0</v>
      </c>
      <c r="BW755">
        <f>(BH755-BG755)/(BH755-BA755)</f>
        <v>0</v>
      </c>
      <c r="BX755">
        <f>(BB755-BH755)/(BB755-BA755)</f>
        <v>0</v>
      </c>
      <c r="BY755">
        <f>(BU755*BS755/BG755)</f>
        <v>0</v>
      </c>
      <c r="BZ755">
        <f>(1-BY755)</f>
        <v>0</v>
      </c>
      <c r="DI755">
        <f>$B$11*EH755+$C$11*EI755+$F$11*ET755*(1-EW755)</f>
        <v>0</v>
      </c>
      <c r="DJ755">
        <f>DI755*DK755</f>
        <v>0</v>
      </c>
      <c r="DK755">
        <f>($B$11*$D$9+$C$11*$D$9+$F$11*((FG755+EY755)/MAX(FG755+EY755+FH755, 0.1)*$I$9+FH755/MAX(FG755+EY755+FH755, 0.1)*$J$9))/($B$11+$C$11+$F$11)</f>
        <v>0</v>
      </c>
      <c r="DL755">
        <f>($B$11*$K$9+$C$11*$K$9+$F$11*((FG755+EY755)/MAX(FG755+EY755+FH755, 0.1)*$P$9+FH755/MAX(FG755+EY755+FH755, 0.1)*$Q$9))/($B$11+$C$11+$F$11)</f>
        <v>0</v>
      </c>
      <c r="DM755">
        <v>1.65</v>
      </c>
      <c r="DN755">
        <v>0.5</v>
      </c>
      <c r="DO755" t="s">
        <v>440</v>
      </c>
      <c r="DP755">
        <v>2</v>
      </c>
      <c r="DQ755" t="b">
        <v>1</v>
      </c>
      <c r="DR755">
        <v>1758832189</v>
      </c>
      <c r="DS755">
        <v>1045.501851851852</v>
      </c>
      <c r="DT755">
        <v>1077.574814814815</v>
      </c>
      <c r="DU755">
        <v>23.07122222222222</v>
      </c>
      <c r="DV755">
        <v>22.43619629629629</v>
      </c>
      <c r="DW755">
        <v>1046.435925925926</v>
      </c>
      <c r="DX755">
        <v>22.95082962962963</v>
      </c>
      <c r="DY755">
        <v>499.9956296296296</v>
      </c>
      <c r="DZ755">
        <v>90.86866296296297</v>
      </c>
      <c r="EA755">
        <v>0.02847909259259259</v>
      </c>
      <c r="EB755">
        <v>29.73997407407407</v>
      </c>
      <c r="EC755">
        <v>29.98611851851852</v>
      </c>
      <c r="ED755">
        <v>999.9000000000001</v>
      </c>
      <c r="EE755">
        <v>0</v>
      </c>
      <c r="EF755">
        <v>0</v>
      </c>
      <c r="EG755">
        <v>10014.55592592592</v>
      </c>
      <c r="EH755">
        <v>0</v>
      </c>
      <c r="EI755">
        <v>11.65547037037037</v>
      </c>
      <c r="EJ755">
        <v>-32.07282222222221</v>
      </c>
      <c r="EK755">
        <v>1070.191851851852</v>
      </c>
      <c r="EL755">
        <v>1102.305925925926</v>
      </c>
      <c r="EM755">
        <v>0.6350264814814814</v>
      </c>
      <c r="EN755">
        <v>1077.574814814815</v>
      </c>
      <c r="EO755">
        <v>22.43619629629629</v>
      </c>
      <c r="EP755">
        <v>2.096451481481481</v>
      </c>
      <c r="EQ755">
        <v>2.038747407407407</v>
      </c>
      <c r="ER755">
        <v>18.19224444444444</v>
      </c>
      <c r="ES755">
        <v>17.74851481481481</v>
      </c>
      <c r="ET755">
        <v>2000.005925925926</v>
      </c>
      <c r="EU755">
        <v>0.9800044814814812</v>
      </c>
      <c r="EV755">
        <v>0.01999505555555556</v>
      </c>
      <c r="EW755">
        <v>0</v>
      </c>
      <c r="EX755">
        <v>180.7215925925926</v>
      </c>
      <c r="EY755">
        <v>5.00097</v>
      </c>
      <c r="EZ755">
        <v>3719.67925925926</v>
      </c>
      <c r="FA755">
        <v>16707.64814814815</v>
      </c>
      <c r="FB755">
        <v>40.18699999999999</v>
      </c>
      <c r="FC755">
        <v>40.50918518518519</v>
      </c>
      <c r="FD755">
        <v>40.125</v>
      </c>
      <c r="FE755">
        <v>40.125</v>
      </c>
      <c r="FF755">
        <v>40.81199999999999</v>
      </c>
      <c r="FG755">
        <v>1955.115925925926</v>
      </c>
      <c r="FH755">
        <v>39.89000000000001</v>
      </c>
      <c r="FI755">
        <v>0</v>
      </c>
      <c r="FJ755">
        <v>1758832198.2</v>
      </c>
      <c r="FK755">
        <v>0</v>
      </c>
      <c r="FL755">
        <v>180.7416923076923</v>
      </c>
      <c r="FM755">
        <v>2.346119651461777</v>
      </c>
      <c r="FN755">
        <v>20.34632479770454</v>
      </c>
      <c r="FO755">
        <v>3719.753461538462</v>
      </c>
      <c r="FP755">
        <v>15</v>
      </c>
      <c r="FQ755">
        <v>0</v>
      </c>
      <c r="FR755" t="s">
        <v>441</v>
      </c>
      <c r="FS755">
        <v>1747247426.5</v>
      </c>
      <c r="FT755">
        <v>1747247420.5</v>
      </c>
      <c r="FU755">
        <v>0</v>
      </c>
      <c r="FV755">
        <v>1.027</v>
      </c>
      <c r="FW755">
        <v>0.031</v>
      </c>
      <c r="FX755">
        <v>0.02</v>
      </c>
      <c r="FY755">
        <v>0.05</v>
      </c>
      <c r="FZ755">
        <v>420</v>
      </c>
      <c r="GA755">
        <v>16</v>
      </c>
      <c r="GB755">
        <v>0.01</v>
      </c>
      <c r="GC755">
        <v>0.1</v>
      </c>
      <c r="GD755">
        <v>-32.07980249999999</v>
      </c>
      <c r="GE755">
        <v>-0.2826135084426151</v>
      </c>
      <c r="GF755">
        <v>0.1150014749633675</v>
      </c>
      <c r="GG755">
        <v>0</v>
      </c>
      <c r="GH755">
        <v>180.6488823529412</v>
      </c>
      <c r="GI755">
        <v>1.623284944975582</v>
      </c>
      <c r="GJ755">
        <v>0.2812642430072889</v>
      </c>
      <c r="GK755">
        <v>-1</v>
      </c>
      <c r="GL755">
        <v>0.6370086</v>
      </c>
      <c r="GM755">
        <v>-0.03735876923076878</v>
      </c>
      <c r="GN755">
        <v>0.003699009643134228</v>
      </c>
      <c r="GO755">
        <v>1</v>
      </c>
      <c r="GP755">
        <v>1</v>
      </c>
      <c r="GQ755">
        <v>2</v>
      </c>
      <c r="GR755" t="s">
        <v>442</v>
      </c>
      <c r="GS755">
        <v>3.13616</v>
      </c>
      <c r="GT755">
        <v>2.68886</v>
      </c>
      <c r="GU755">
        <v>0.180606</v>
      </c>
      <c r="GV755">
        <v>0.182236</v>
      </c>
      <c r="GW755">
        <v>0.103982</v>
      </c>
      <c r="GX755">
        <v>0.100698</v>
      </c>
      <c r="GY755">
        <v>26052.2</v>
      </c>
      <c r="GZ755">
        <v>26050.8</v>
      </c>
      <c r="HA755">
        <v>29554.5</v>
      </c>
      <c r="HB755">
        <v>29438.4</v>
      </c>
      <c r="HC755">
        <v>34984.6</v>
      </c>
      <c r="HD755">
        <v>35066.7</v>
      </c>
      <c r="HE755">
        <v>41585.3</v>
      </c>
      <c r="HF755">
        <v>41825.5</v>
      </c>
      <c r="HG755">
        <v>1.92868</v>
      </c>
      <c r="HH755">
        <v>1.8935</v>
      </c>
      <c r="HI755">
        <v>0.09861590000000001</v>
      </c>
      <c r="HJ755">
        <v>0</v>
      </c>
      <c r="HK755">
        <v>28.3774</v>
      </c>
      <c r="HL755">
        <v>999.9</v>
      </c>
      <c r="HM755">
        <v>54.5</v>
      </c>
      <c r="HN755">
        <v>31</v>
      </c>
      <c r="HO755">
        <v>27.0559</v>
      </c>
      <c r="HP755">
        <v>61.9662</v>
      </c>
      <c r="HQ755">
        <v>25.5168</v>
      </c>
      <c r="HR755">
        <v>1</v>
      </c>
      <c r="HS755">
        <v>0.0538338</v>
      </c>
      <c r="HT755">
        <v>-0.747157</v>
      </c>
      <c r="HU755">
        <v>20.3395</v>
      </c>
      <c r="HV755">
        <v>5.21759</v>
      </c>
      <c r="HW755">
        <v>12.0132</v>
      </c>
      <c r="HX755">
        <v>4.9887</v>
      </c>
      <c r="HY755">
        <v>3.28798</v>
      </c>
      <c r="HZ755">
        <v>9999</v>
      </c>
      <c r="IA755">
        <v>9999</v>
      </c>
      <c r="IB755">
        <v>9999</v>
      </c>
      <c r="IC755">
        <v>8.699999999999999</v>
      </c>
      <c r="ID755">
        <v>1.86755</v>
      </c>
      <c r="IE755">
        <v>1.86674</v>
      </c>
      <c r="IF755">
        <v>1.86605</v>
      </c>
      <c r="IG755">
        <v>1.86601</v>
      </c>
      <c r="IH755">
        <v>1.86784</v>
      </c>
      <c r="II755">
        <v>1.8703</v>
      </c>
      <c r="IJ755">
        <v>1.86897</v>
      </c>
      <c r="IK755">
        <v>1.87042</v>
      </c>
      <c r="IL755">
        <v>0</v>
      </c>
      <c r="IM755">
        <v>0</v>
      </c>
      <c r="IN755">
        <v>0</v>
      </c>
      <c r="IO755">
        <v>0</v>
      </c>
      <c r="IP755" t="s">
        <v>443</v>
      </c>
      <c r="IQ755" t="s">
        <v>444</v>
      </c>
      <c r="IR755" t="s">
        <v>445</v>
      </c>
      <c r="IS755" t="s">
        <v>445</v>
      </c>
      <c r="IT755" t="s">
        <v>445</v>
      </c>
      <c r="IU755" t="s">
        <v>445</v>
      </c>
      <c r="IV755">
        <v>0</v>
      </c>
      <c r="IW755">
        <v>100</v>
      </c>
      <c r="IX755">
        <v>100</v>
      </c>
      <c r="IY755">
        <v>-0.97</v>
      </c>
      <c r="IZ755">
        <v>0.1203</v>
      </c>
      <c r="JA755">
        <v>-0.08430758455233166</v>
      </c>
      <c r="JB755">
        <v>-0.0005046786976645747</v>
      </c>
      <c r="JC755">
        <v>-2.788243218172637E-07</v>
      </c>
      <c r="JD755">
        <v>-1.458253586176284E-11</v>
      </c>
      <c r="JE755">
        <v>-0.06436460862781151</v>
      </c>
      <c r="JF755">
        <v>-0.004978686969522418</v>
      </c>
      <c r="JG755">
        <v>0.0008967905392753483</v>
      </c>
      <c r="JH755">
        <v>-1.433903952826167E-05</v>
      </c>
      <c r="JI755">
        <v>4</v>
      </c>
      <c r="JJ755">
        <v>2332</v>
      </c>
      <c r="JK755">
        <v>1</v>
      </c>
      <c r="JL755">
        <v>26</v>
      </c>
      <c r="JM755">
        <v>193079.5</v>
      </c>
      <c r="JN755">
        <v>193079.6</v>
      </c>
      <c r="JO755">
        <v>2.27417</v>
      </c>
      <c r="JP755">
        <v>2.2522</v>
      </c>
      <c r="JQ755">
        <v>1.39648</v>
      </c>
      <c r="JR755">
        <v>2.34985</v>
      </c>
      <c r="JS755">
        <v>1.49536</v>
      </c>
      <c r="JT755">
        <v>2.53784</v>
      </c>
      <c r="JU755">
        <v>36.4578</v>
      </c>
      <c r="JV755">
        <v>24.0525</v>
      </c>
      <c r="JW755">
        <v>18</v>
      </c>
      <c r="JX755">
        <v>489.91</v>
      </c>
      <c r="JY755">
        <v>457.796</v>
      </c>
      <c r="JZ755">
        <v>28.4571</v>
      </c>
      <c r="KA755">
        <v>28.2945</v>
      </c>
      <c r="KB755">
        <v>30</v>
      </c>
      <c r="KC755">
        <v>28.1825</v>
      </c>
      <c r="KD755">
        <v>28.1152</v>
      </c>
      <c r="KE755">
        <v>45.5547</v>
      </c>
      <c r="KF755">
        <v>25.0013</v>
      </c>
      <c r="KG755">
        <v>93.95310000000001</v>
      </c>
      <c r="KH755">
        <v>28.4595</v>
      </c>
      <c r="KI755">
        <v>1122.5</v>
      </c>
      <c r="KJ755">
        <v>22.3878</v>
      </c>
      <c r="KK755">
        <v>101.004</v>
      </c>
      <c r="KL755">
        <v>100.574</v>
      </c>
    </row>
    <row r="756" spans="1:298">
      <c r="A756">
        <v>740</v>
      </c>
      <c r="B756">
        <v>1758832201.5</v>
      </c>
      <c r="C756">
        <v>19166.40000009537</v>
      </c>
      <c r="D756" t="s">
        <v>1931</v>
      </c>
      <c r="E756" t="s">
        <v>1932</v>
      </c>
      <c r="F756">
        <v>5</v>
      </c>
      <c r="G756" t="s">
        <v>1798</v>
      </c>
      <c r="H756" t="s">
        <v>437</v>
      </c>
      <c r="I756" t="s">
        <v>438</v>
      </c>
      <c r="J756">
        <v>1758832193.714286</v>
      </c>
      <c r="K756">
        <f>(L756)/1000</f>
        <v>0</v>
      </c>
      <c r="L756">
        <f>IF(DQ756, AO756, AI756)</f>
        <v>0</v>
      </c>
      <c r="M756">
        <f>IF(DQ756, AJ756, AH756)</f>
        <v>0</v>
      </c>
      <c r="N756">
        <f>DS756 - IF(AV756&gt;1, M756*DM756*100.0/(AX756), 0)</f>
        <v>0</v>
      </c>
      <c r="O756">
        <f>((U756-K756/2)*N756-M756)/(U756+K756/2)</f>
        <v>0</v>
      </c>
      <c r="P756">
        <f>O756*(DZ756+EA756)/1000.0</f>
        <v>0</v>
      </c>
      <c r="Q756">
        <f>(DS756 - IF(AV756&gt;1, M756*DM756*100.0/(AX756), 0))*(DZ756+EA756)/1000.0</f>
        <v>0</v>
      </c>
      <c r="R756">
        <f>2.0/((1/T756-1/S756)+SIGN(T756)*SQRT((1/T756-1/S756)*(1/T756-1/S756) + 4*DN756/((DN756+1)*(DN756+1))*(2*1/T756*1/S756-1/S756*1/S756)))</f>
        <v>0</v>
      </c>
      <c r="S756">
        <f>IF(LEFT(DO756,1)&lt;&gt;"0",IF(LEFT(DO756,1)="1",3.0,DP756),$D$5+$E$5*(EG756*DZ756/($K$5*1000))+$F$5*(EG756*DZ756/($K$5*1000))*MAX(MIN(DM756,$J$5),$I$5)*MAX(MIN(DM756,$J$5),$I$5)+$G$5*MAX(MIN(DM756,$J$5),$I$5)*(EG756*DZ756/($K$5*1000))+$H$5*(EG756*DZ756/($K$5*1000))*(EG756*DZ756/($K$5*1000)))</f>
        <v>0</v>
      </c>
      <c r="T756">
        <f>K756*(1000-(1000*0.61365*exp(17.502*X756/(240.97+X756))/(DZ756+EA756)+DU756)/2)/(1000*0.61365*exp(17.502*X756/(240.97+X756))/(DZ756+EA756)-DU756)</f>
        <v>0</v>
      </c>
      <c r="U756">
        <f>1/((DN756+1)/(R756/1.6)+1/(S756/1.37)) + DN756/((DN756+1)/(R756/1.6) + DN756/(S756/1.37))</f>
        <v>0</v>
      </c>
      <c r="V756">
        <f>(DI756*DL756)</f>
        <v>0</v>
      </c>
      <c r="W756">
        <f>(EB756+(V756+2*0.95*5.67E-8*(((EB756+$B$7)+273)^4-(EB756+273)^4)-44100*K756)/(1.84*29.3*S756+8*0.95*5.67E-8*(EB756+273)^3))</f>
        <v>0</v>
      </c>
      <c r="X756">
        <f>($C$7*EC756+$D$7*ED756+$E$7*W756)</f>
        <v>0</v>
      </c>
      <c r="Y756">
        <f>0.61365*exp(17.502*X756/(240.97+X756))</f>
        <v>0</v>
      </c>
      <c r="Z756">
        <f>(AA756/AB756*100)</f>
        <v>0</v>
      </c>
      <c r="AA756">
        <f>DU756*(DZ756+EA756)/1000</f>
        <v>0</v>
      </c>
      <c r="AB756">
        <f>0.61365*exp(17.502*EB756/(240.97+EB756))</f>
        <v>0</v>
      </c>
      <c r="AC756">
        <f>(Y756-DU756*(DZ756+EA756)/1000)</f>
        <v>0</v>
      </c>
      <c r="AD756">
        <f>(-K756*44100)</f>
        <v>0</v>
      </c>
      <c r="AE756">
        <f>2*29.3*S756*0.92*(EB756-X756)</f>
        <v>0</v>
      </c>
      <c r="AF756">
        <f>2*0.95*5.67E-8*(((EB756+$B$7)+273)^4-(X756+273)^4)</f>
        <v>0</v>
      </c>
      <c r="AG756">
        <f>V756+AF756+AD756+AE756</f>
        <v>0</v>
      </c>
      <c r="AH756">
        <f>DY756*AV756*(DT756-DS756*(1000-AV756*DV756)/(1000-AV756*DU756))/(100*DM756)</f>
        <v>0</v>
      </c>
      <c r="AI756">
        <f>1000*DY756*AV756*(DU756-DV756)/(100*DM756*(1000-AV756*DU756))</f>
        <v>0</v>
      </c>
      <c r="AJ756">
        <f>(AK756 - AL756 - DZ756*1E3/(8.314*(EB756+273.15)) * AN756/DY756 * AM756) * DY756/(100*DM756) * (1000 - DV756)/1000</f>
        <v>0</v>
      </c>
      <c r="AK756">
        <v>1134.570690403732</v>
      </c>
      <c r="AL756">
        <v>1111.146727272728</v>
      </c>
      <c r="AM756">
        <v>3.415221761470987</v>
      </c>
      <c r="AN756">
        <v>65.06539825400574</v>
      </c>
      <c r="AO756">
        <f>(AQ756 - AP756 + DZ756*1E3/(8.314*(EB756+273.15)) * AS756/DY756 * AR756) * DY756/(100*DM756) * 1000/(1000 - AQ756)</f>
        <v>0</v>
      </c>
      <c r="AP756">
        <v>22.43660166147344</v>
      </c>
      <c r="AQ756">
        <v>23.06138242424242</v>
      </c>
      <c r="AR756">
        <v>-2.340326050277737E-05</v>
      </c>
      <c r="AS756">
        <v>107.8792153216024</v>
      </c>
      <c r="AT756">
        <v>0</v>
      </c>
      <c r="AU756">
        <v>0</v>
      </c>
      <c r="AV756">
        <f>IF(AT756*$H$13&gt;=AX756,1.0,(AX756/(AX756-AT756*$H$13)))</f>
        <v>0</v>
      </c>
      <c r="AW756">
        <f>(AV756-1)*100</f>
        <v>0</v>
      </c>
      <c r="AX756">
        <f>MAX(0,($B$13+$C$13*EG756)/(1+$D$13*EG756)*DZ756/(EB756+273)*$E$13)</f>
        <v>0</v>
      </c>
      <c r="AY756" t="s">
        <v>439</v>
      </c>
      <c r="AZ756" t="s">
        <v>439</v>
      </c>
      <c r="BA756">
        <v>0</v>
      </c>
      <c r="BB756">
        <v>0</v>
      </c>
      <c r="BC756">
        <f>1-BA756/BB756</f>
        <v>0</v>
      </c>
      <c r="BD756">
        <v>0</v>
      </c>
      <c r="BE756" t="s">
        <v>439</v>
      </c>
      <c r="BF756" t="s">
        <v>439</v>
      </c>
      <c r="BG756">
        <v>0</v>
      </c>
      <c r="BH756">
        <v>0</v>
      </c>
      <c r="BI756">
        <f>1-BG756/BH756</f>
        <v>0</v>
      </c>
      <c r="BJ756">
        <v>0.5</v>
      </c>
      <c r="BK756">
        <f>DJ756</f>
        <v>0</v>
      </c>
      <c r="BL756">
        <f>M756</f>
        <v>0</v>
      </c>
      <c r="BM756">
        <f>BI756*BJ756*BK756</f>
        <v>0</v>
      </c>
      <c r="BN756">
        <f>(BL756-BD756)/BK756</f>
        <v>0</v>
      </c>
      <c r="BO756">
        <f>(BB756-BH756)/BH756</f>
        <v>0</v>
      </c>
      <c r="BP756">
        <f>BA756/(BC756+BA756/BH756)</f>
        <v>0</v>
      </c>
      <c r="BQ756" t="s">
        <v>439</v>
      </c>
      <c r="BR756">
        <v>0</v>
      </c>
      <c r="BS756">
        <f>IF(BR756&lt;&gt;0, BR756, BP756)</f>
        <v>0</v>
      </c>
      <c r="BT756">
        <f>1-BS756/BH756</f>
        <v>0</v>
      </c>
      <c r="BU756">
        <f>(BH756-BG756)/(BH756-BS756)</f>
        <v>0</v>
      </c>
      <c r="BV756">
        <f>(BB756-BH756)/(BB756-BS756)</f>
        <v>0</v>
      </c>
      <c r="BW756">
        <f>(BH756-BG756)/(BH756-BA756)</f>
        <v>0</v>
      </c>
      <c r="BX756">
        <f>(BB756-BH756)/(BB756-BA756)</f>
        <v>0</v>
      </c>
      <c r="BY756">
        <f>(BU756*BS756/BG756)</f>
        <v>0</v>
      </c>
      <c r="BZ756">
        <f>(1-BY756)</f>
        <v>0</v>
      </c>
      <c r="DI756">
        <f>$B$11*EH756+$C$11*EI756+$F$11*ET756*(1-EW756)</f>
        <v>0</v>
      </c>
      <c r="DJ756">
        <f>DI756*DK756</f>
        <v>0</v>
      </c>
      <c r="DK756">
        <f>($B$11*$D$9+$C$11*$D$9+$F$11*((FG756+EY756)/MAX(FG756+EY756+FH756, 0.1)*$I$9+FH756/MAX(FG756+EY756+FH756, 0.1)*$J$9))/($B$11+$C$11+$F$11)</f>
        <v>0</v>
      </c>
      <c r="DL756">
        <f>($B$11*$K$9+$C$11*$K$9+$F$11*((FG756+EY756)/MAX(FG756+EY756+FH756, 0.1)*$P$9+FH756/MAX(FG756+EY756+FH756, 0.1)*$Q$9))/($B$11+$C$11+$F$11)</f>
        <v>0</v>
      </c>
      <c r="DM756">
        <v>1.65</v>
      </c>
      <c r="DN756">
        <v>0.5</v>
      </c>
      <c r="DO756" t="s">
        <v>440</v>
      </c>
      <c r="DP756">
        <v>2</v>
      </c>
      <c r="DQ756" t="b">
        <v>1</v>
      </c>
      <c r="DR756">
        <v>1758832193.714286</v>
      </c>
      <c r="DS756">
        <v>1061.218928571428</v>
      </c>
      <c r="DT756">
        <v>1093.376785714286</v>
      </c>
      <c r="DU756">
        <v>23.06788928571428</v>
      </c>
      <c r="DV756">
        <v>22.43647857142857</v>
      </c>
      <c r="DW756">
        <v>1062.171071428571</v>
      </c>
      <c r="DX756">
        <v>22.94754642857142</v>
      </c>
      <c r="DY756">
        <v>500.0149642857142</v>
      </c>
      <c r="DZ756">
        <v>90.86802142857144</v>
      </c>
      <c r="EA756">
        <v>0.02849468928571428</v>
      </c>
      <c r="EB756">
        <v>29.7397</v>
      </c>
      <c r="EC756">
        <v>29.98326071428571</v>
      </c>
      <c r="ED756">
        <v>999.9000000000002</v>
      </c>
      <c r="EE756">
        <v>0</v>
      </c>
      <c r="EF756">
        <v>0</v>
      </c>
      <c r="EG756">
        <v>10008.07178571429</v>
      </c>
      <c r="EH756">
        <v>0</v>
      </c>
      <c r="EI756">
        <v>11.65539642857143</v>
      </c>
      <c r="EJ756">
        <v>-32.15792142857143</v>
      </c>
      <c r="EK756">
        <v>1086.275</v>
      </c>
      <c r="EL756">
        <v>1118.470357142857</v>
      </c>
      <c r="EM756">
        <v>0.6314143571428571</v>
      </c>
      <c r="EN756">
        <v>1093.376785714286</v>
      </c>
      <c r="EO756">
        <v>22.43647857142857</v>
      </c>
      <c r="EP756">
        <v>2.096134642857142</v>
      </c>
      <c r="EQ756">
        <v>2.038758571428572</v>
      </c>
      <c r="ER756">
        <v>18.18983214285714</v>
      </c>
      <c r="ES756">
        <v>17.74860357142857</v>
      </c>
      <c r="ET756">
        <v>1999.992142857143</v>
      </c>
      <c r="EU756">
        <v>0.9800042857142856</v>
      </c>
      <c r="EV756">
        <v>0.01999525714285714</v>
      </c>
      <c r="EW756">
        <v>0</v>
      </c>
      <c r="EX756">
        <v>180.84375</v>
      </c>
      <c r="EY756">
        <v>5.00097</v>
      </c>
      <c r="EZ756">
        <v>3721.289642857143</v>
      </c>
      <c r="FA756">
        <v>16707.53571428571</v>
      </c>
      <c r="FB756">
        <v>40.18699999999999</v>
      </c>
      <c r="FC756">
        <v>40.5</v>
      </c>
      <c r="FD756">
        <v>40.125</v>
      </c>
      <c r="FE756">
        <v>40.125</v>
      </c>
      <c r="FF756">
        <v>40.81199999999999</v>
      </c>
      <c r="FG756">
        <v>1955.102142857143</v>
      </c>
      <c r="FH756">
        <v>39.89000000000001</v>
      </c>
      <c r="FI756">
        <v>0</v>
      </c>
      <c r="FJ756">
        <v>1758832203</v>
      </c>
      <c r="FK756">
        <v>0</v>
      </c>
      <c r="FL756">
        <v>180.8831153846154</v>
      </c>
      <c r="FM756">
        <v>2.18875213406071</v>
      </c>
      <c r="FN756">
        <v>20.99350424793679</v>
      </c>
      <c r="FO756">
        <v>3721.463076923077</v>
      </c>
      <c r="FP756">
        <v>15</v>
      </c>
      <c r="FQ756">
        <v>0</v>
      </c>
      <c r="FR756" t="s">
        <v>441</v>
      </c>
      <c r="FS756">
        <v>1747247426.5</v>
      </c>
      <c r="FT756">
        <v>1747247420.5</v>
      </c>
      <c r="FU756">
        <v>0</v>
      </c>
      <c r="FV756">
        <v>1.027</v>
      </c>
      <c r="FW756">
        <v>0.031</v>
      </c>
      <c r="FX756">
        <v>0.02</v>
      </c>
      <c r="FY756">
        <v>0.05</v>
      </c>
      <c r="FZ756">
        <v>420</v>
      </c>
      <c r="GA756">
        <v>16</v>
      </c>
      <c r="GB756">
        <v>0.01</v>
      </c>
      <c r="GC756">
        <v>0.1</v>
      </c>
      <c r="GD756">
        <v>-32.12123902439024</v>
      </c>
      <c r="GE756">
        <v>-0.9340202090591866</v>
      </c>
      <c r="GF756">
        <v>0.1373990287856629</v>
      </c>
      <c r="GG756">
        <v>0</v>
      </c>
      <c r="GH756">
        <v>180.7926764705882</v>
      </c>
      <c r="GI756">
        <v>1.673567603126709</v>
      </c>
      <c r="GJ756">
        <v>0.2759208881277205</v>
      </c>
      <c r="GK756">
        <v>-1</v>
      </c>
      <c r="GL756">
        <v>0.6332141707317073</v>
      </c>
      <c r="GM756">
        <v>-0.04593330313588688</v>
      </c>
      <c r="GN756">
        <v>0.004646587092156671</v>
      </c>
      <c r="GO756">
        <v>1</v>
      </c>
      <c r="GP756">
        <v>1</v>
      </c>
      <c r="GQ756">
        <v>2</v>
      </c>
      <c r="GR756" t="s">
        <v>442</v>
      </c>
      <c r="GS756">
        <v>3.13605</v>
      </c>
      <c r="GT756">
        <v>2.68909</v>
      </c>
      <c r="GU756">
        <v>0.182392</v>
      </c>
      <c r="GV756">
        <v>0.183992</v>
      </c>
      <c r="GW756">
        <v>0.103964</v>
      </c>
      <c r="GX756">
        <v>0.100688</v>
      </c>
      <c r="GY756">
        <v>25995.2</v>
      </c>
      <c r="GZ756">
        <v>25994.8</v>
      </c>
      <c r="HA756">
        <v>29554.3</v>
      </c>
      <c r="HB756">
        <v>29438.2</v>
      </c>
      <c r="HC756">
        <v>34985.3</v>
      </c>
      <c r="HD756">
        <v>35067.1</v>
      </c>
      <c r="HE756">
        <v>41585.2</v>
      </c>
      <c r="HF756">
        <v>41825.4</v>
      </c>
      <c r="HG756">
        <v>1.9285</v>
      </c>
      <c r="HH756">
        <v>1.89387</v>
      </c>
      <c r="HI756">
        <v>0.0980496</v>
      </c>
      <c r="HJ756">
        <v>0</v>
      </c>
      <c r="HK756">
        <v>28.375</v>
      </c>
      <c r="HL756">
        <v>999.9</v>
      </c>
      <c r="HM756">
        <v>54.5</v>
      </c>
      <c r="HN756">
        <v>31</v>
      </c>
      <c r="HO756">
        <v>27.0588</v>
      </c>
      <c r="HP756">
        <v>62.0362</v>
      </c>
      <c r="HQ756">
        <v>25.5329</v>
      </c>
      <c r="HR756">
        <v>1</v>
      </c>
      <c r="HS756">
        <v>0.0538034</v>
      </c>
      <c r="HT756">
        <v>-0.764801</v>
      </c>
      <c r="HU756">
        <v>20.3394</v>
      </c>
      <c r="HV756">
        <v>5.21744</v>
      </c>
      <c r="HW756">
        <v>12.0146</v>
      </c>
      <c r="HX756">
        <v>4.9885</v>
      </c>
      <c r="HY756">
        <v>3.28805</v>
      </c>
      <c r="HZ756">
        <v>9999</v>
      </c>
      <c r="IA756">
        <v>9999</v>
      </c>
      <c r="IB756">
        <v>9999</v>
      </c>
      <c r="IC756">
        <v>8.699999999999999</v>
      </c>
      <c r="ID756">
        <v>1.86754</v>
      </c>
      <c r="IE756">
        <v>1.86674</v>
      </c>
      <c r="IF756">
        <v>1.86604</v>
      </c>
      <c r="IG756">
        <v>1.86603</v>
      </c>
      <c r="IH756">
        <v>1.86784</v>
      </c>
      <c r="II756">
        <v>1.87027</v>
      </c>
      <c r="IJ756">
        <v>1.86896</v>
      </c>
      <c r="IK756">
        <v>1.87042</v>
      </c>
      <c r="IL756">
        <v>0</v>
      </c>
      <c r="IM756">
        <v>0</v>
      </c>
      <c r="IN756">
        <v>0</v>
      </c>
      <c r="IO756">
        <v>0</v>
      </c>
      <c r="IP756" t="s">
        <v>443</v>
      </c>
      <c r="IQ756" t="s">
        <v>444</v>
      </c>
      <c r="IR756" t="s">
        <v>445</v>
      </c>
      <c r="IS756" t="s">
        <v>445</v>
      </c>
      <c r="IT756" t="s">
        <v>445</v>
      </c>
      <c r="IU756" t="s">
        <v>445</v>
      </c>
      <c r="IV756">
        <v>0</v>
      </c>
      <c r="IW756">
        <v>100</v>
      </c>
      <c r="IX756">
        <v>100</v>
      </c>
      <c r="IY756">
        <v>-0.98</v>
      </c>
      <c r="IZ756">
        <v>0.1202</v>
      </c>
      <c r="JA756">
        <v>-0.08430758455233166</v>
      </c>
      <c r="JB756">
        <v>-0.0005046786976645747</v>
      </c>
      <c r="JC756">
        <v>-2.788243218172637E-07</v>
      </c>
      <c r="JD756">
        <v>-1.458253586176284E-11</v>
      </c>
      <c r="JE756">
        <v>-0.06436460862781151</v>
      </c>
      <c r="JF756">
        <v>-0.004978686969522418</v>
      </c>
      <c r="JG756">
        <v>0.0008967905392753483</v>
      </c>
      <c r="JH756">
        <v>-1.433903952826167E-05</v>
      </c>
      <c r="JI756">
        <v>4</v>
      </c>
      <c r="JJ756">
        <v>2332</v>
      </c>
      <c r="JK756">
        <v>1</v>
      </c>
      <c r="JL756">
        <v>26</v>
      </c>
      <c r="JM756">
        <v>193079.6</v>
      </c>
      <c r="JN756">
        <v>193079.7</v>
      </c>
      <c r="JO756">
        <v>2.2998</v>
      </c>
      <c r="JP756">
        <v>2.25464</v>
      </c>
      <c r="JQ756">
        <v>1.39648</v>
      </c>
      <c r="JR756">
        <v>2.35352</v>
      </c>
      <c r="JS756">
        <v>1.49536</v>
      </c>
      <c r="JT756">
        <v>2.53662</v>
      </c>
      <c r="JU756">
        <v>36.4578</v>
      </c>
      <c r="JV756">
        <v>24.0612</v>
      </c>
      <c r="JW756">
        <v>18</v>
      </c>
      <c r="JX756">
        <v>489.78</v>
      </c>
      <c r="JY756">
        <v>458.013</v>
      </c>
      <c r="JZ756">
        <v>28.4667</v>
      </c>
      <c r="KA756">
        <v>28.2927</v>
      </c>
      <c r="KB756">
        <v>30</v>
      </c>
      <c r="KC756">
        <v>28.1802</v>
      </c>
      <c r="KD756">
        <v>28.1128</v>
      </c>
      <c r="KE756">
        <v>46.065</v>
      </c>
      <c r="KF756">
        <v>25.0013</v>
      </c>
      <c r="KG756">
        <v>93.95310000000001</v>
      </c>
      <c r="KH756">
        <v>28.4701</v>
      </c>
      <c r="KI756">
        <v>1135.86</v>
      </c>
      <c r="KJ756">
        <v>22.3878</v>
      </c>
      <c r="KK756">
        <v>101.003</v>
      </c>
      <c r="KL756">
        <v>100.574</v>
      </c>
    </row>
    <row r="757" spans="1:298">
      <c r="A757">
        <v>741</v>
      </c>
      <c r="B757">
        <v>1758832206.5</v>
      </c>
      <c r="C757">
        <v>19171.40000009537</v>
      </c>
      <c r="D757" t="s">
        <v>1933</v>
      </c>
      <c r="E757" t="s">
        <v>1934</v>
      </c>
      <c r="F757">
        <v>5</v>
      </c>
      <c r="G757" t="s">
        <v>1798</v>
      </c>
      <c r="H757" t="s">
        <v>437</v>
      </c>
      <c r="I757" t="s">
        <v>438</v>
      </c>
      <c r="J757">
        <v>1758832199</v>
      </c>
      <c r="K757">
        <f>(L757)/1000</f>
        <v>0</v>
      </c>
      <c r="L757">
        <f>IF(DQ757, AO757, AI757)</f>
        <v>0</v>
      </c>
      <c r="M757">
        <f>IF(DQ757, AJ757, AH757)</f>
        <v>0</v>
      </c>
      <c r="N757">
        <f>DS757 - IF(AV757&gt;1, M757*DM757*100.0/(AX757), 0)</f>
        <v>0</v>
      </c>
      <c r="O757">
        <f>((U757-K757/2)*N757-M757)/(U757+K757/2)</f>
        <v>0</v>
      </c>
      <c r="P757">
        <f>O757*(DZ757+EA757)/1000.0</f>
        <v>0</v>
      </c>
      <c r="Q757">
        <f>(DS757 - IF(AV757&gt;1, M757*DM757*100.0/(AX757), 0))*(DZ757+EA757)/1000.0</f>
        <v>0</v>
      </c>
      <c r="R757">
        <f>2.0/((1/T757-1/S757)+SIGN(T757)*SQRT((1/T757-1/S757)*(1/T757-1/S757) + 4*DN757/((DN757+1)*(DN757+1))*(2*1/T757*1/S757-1/S757*1/S757)))</f>
        <v>0</v>
      </c>
      <c r="S757">
        <f>IF(LEFT(DO757,1)&lt;&gt;"0",IF(LEFT(DO757,1)="1",3.0,DP757),$D$5+$E$5*(EG757*DZ757/($K$5*1000))+$F$5*(EG757*DZ757/($K$5*1000))*MAX(MIN(DM757,$J$5),$I$5)*MAX(MIN(DM757,$J$5),$I$5)+$G$5*MAX(MIN(DM757,$J$5),$I$5)*(EG757*DZ757/($K$5*1000))+$H$5*(EG757*DZ757/($K$5*1000))*(EG757*DZ757/($K$5*1000)))</f>
        <v>0</v>
      </c>
      <c r="T757">
        <f>K757*(1000-(1000*0.61365*exp(17.502*X757/(240.97+X757))/(DZ757+EA757)+DU757)/2)/(1000*0.61365*exp(17.502*X757/(240.97+X757))/(DZ757+EA757)-DU757)</f>
        <v>0</v>
      </c>
      <c r="U757">
        <f>1/((DN757+1)/(R757/1.6)+1/(S757/1.37)) + DN757/((DN757+1)/(R757/1.6) + DN757/(S757/1.37))</f>
        <v>0</v>
      </c>
      <c r="V757">
        <f>(DI757*DL757)</f>
        <v>0</v>
      </c>
      <c r="W757">
        <f>(EB757+(V757+2*0.95*5.67E-8*(((EB757+$B$7)+273)^4-(EB757+273)^4)-44100*K757)/(1.84*29.3*S757+8*0.95*5.67E-8*(EB757+273)^3))</f>
        <v>0</v>
      </c>
      <c r="X757">
        <f>($C$7*EC757+$D$7*ED757+$E$7*W757)</f>
        <v>0</v>
      </c>
      <c r="Y757">
        <f>0.61365*exp(17.502*X757/(240.97+X757))</f>
        <v>0</v>
      </c>
      <c r="Z757">
        <f>(AA757/AB757*100)</f>
        <v>0</v>
      </c>
      <c r="AA757">
        <f>DU757*(DZ757+EA757)/1000</f>
        <v>0</v>
      </c>
      <c r="AB757">
        <f>0.61365*exp(17.502*EB757/(240.97+EB757))</f>
        <v>0</v>
      </c>
      <c r="AC757">
        <f>(Y757-DU757*(DZ757+EA757)/1000)</f>
        <v>0</v>
      </c>
      <c r="AD757">
        <f>(-K757*44100)</f>
        <v>0</v>
      </c>
      <c r="AE757">
        <f>2*29.3*S757*0.92*(EB757-X757)</f>
        <v>0</v>
      </c>
      <c r="AF757">
        <f>2*0.95*5.67E-8*(((EB757+$B$7)+273)^4-(X757+273)^4)</f>
        <v>0</v>
      </c>
      <c r="AG757">
        <f>V757+AF757+AD757+AE757</f>
        <v>0</v>
      </c>
      <c r="AH757">
        <f>DY757*AV757*(DT757-DS757*(1000-AV757*DV757)/(1000-AV757*DU757))/(100*DM757)</f>
        <v>0</v>
      </c>
      <c r="AI757">
        <f>1000*DY757*AV757*(DU757-DV757)/(100*DM757*(1000-AV757*DU757))</f>
        <v>0</v>
      </c>
      <c r="AJ757">
        <f>(AK757 - AL757 - DZ757*1E3/(8.314*(EB757+273.15)) * AN757/DY757 * AM757) * DY757/(100*DM757) * (1000 - DV757)/1000</f>
        <v>0</v>
      </c>
      <c r="AK757">
        <v>1151.600919066757</v>
      </c>
      <c r="AL757">
        <v>1128.298484848484</v>
      </c>
      <c r="AM757">
        <v>3.431343905207312</v>
      </c>
      <c r="AN757">
        <v>65.06539825400574</v>
      </c>
      <c r="AO757">
        <f>(AQ757 - AP757 + DZ757*1E3/(8.314*(EB757+273.15)) * AS757/DY757 * AR757) * DY757/(100*DM757) * 1000/(1000 - AQ757)</f>
        <v>0</v>
      </c>
      <c r="AP757">
        <v>22.43417133133154</v>
      </c>
      <c r="AQ757">
        <v>23.05855515151515</v>
      </c>
      <c r="AR757">
        <v>-1.277662093379621E-05</v>
      </c>
      <c r="AS757">
        <v>107.8792153216024</v>
      </c>
      <c r="AT757">
        <v>0</v>
      </c>
      <c r="AU757">
        <v>0</v>
      </c>
      <c r="AV757">
        <f>IF(AT757*$H$13&gt;=AX757,1.0,(AX757/(AX757-AT757*$H$13)))</f>
        <v>0</v>
      </c>
      <c r="AW757">
        <f>(AV757-1)*100</f>
        <v>0</v>
      </c>
      <c r="AX757">
        <f>MAX(0,($B$13+$C$13*EG757)/(1+$D$13*EG757)*DZ757/(EB757+273)*$E$13)</f>
        <v>0</v>
      </c>
      <c r="AY757" t="s">
        <v>439</v>
      </c>
      <c r="AZ757" t="s">
        <v>439</v>
      </c>
      <c r="BA757">
        <v>0</v>
      </c>
      <c r="BB757">
        <v>0</v>
      </c>
      <c r="BC757">
        <f>1-BA757/BB757</f>
        <v>0</v>
      </c>
      <c r="BD757">
        <v>0</v>
      </c>
      <c r="BE757" t="s">
        <v>439</v>
      </c>
      <c r="BF757" t="s">
        <v>439</v>
      </c>
      <c r="BG757">
        <v>0</v>
      </c>
      <c r="BH757">
        <v>0</v>
      </c>
      <c r="BI757">
        <f>1-BG757/BH757</f>
        <v>0</v>
      </c>
      <c r="BJ757">
        <v>0.5</v>
      </c>
      <c r="BK757">
        <f>DJ757</f>
        <v>0</v>
      </c>
      <c r="BL757">
        <f>M757</f>
        <v>0</v>
      </c>
      <c r="BM757">
        <f>BI757*BJ757*BK757</f>
        <v>0</v>
      </c>
      <c r="BN757">
        <f>(BL757-BD757)/BK757</f>
        <v>0</v>
      </c>
      <c r="BO757">
        <f>(BB757-BH757)/BH757</f>
        <v>0</v>
      </c>
      <c r="BP757">
        <f>BA757/(BC757+BA757/BH757)</f>
        <v>0</v>
      </c>
      <c r="BQ757" t="s">
        <v>439</v>
      </c>
      <c r="BR757">
        <v>0</v>
      </c>
      <c r="BS757">
        <f>IF(BR757&lt;&gt;0, BR757, BP757)</f>
        <v>0</v>
      </c>
      <c r="BT757">
        <f>1-BS757/BH757</f>
        <v>0</v>
      </c>
      <c r="BU757">
        <f>(BH757-BG757)/(BH757-BS757)</f>
        <v>0</v>
      </c>
      <c r="BV757">
        <f>(BB757-BH757)/(BB757-BS757)</f>
        <v>0</v>
      </c>
      <c r="BW757">
        <f>(BH757-BG757)/(BH757-BA757)</f>
        <v>0</v>
      </c>
      <c r="BX757">
        <f>(BB757-BH757)/(BB757-BA757)</f>
        <v>0</v>
      </c>
      <c r="BY757">
        <f>(BU757*BS757/BG757)</f>
        <v>0</v>
      </c>
      <c r="BZ757">
        <f>(1-BY757)</f>
        <v>0</v>
      </c>
      <c r="DI757">
        <f>$B$11*EH757+$C$11*EI757+$F$11*ET757*(1-EW757)</f>
        <v>0</v>
      </c>
      <c r="DJ757">
        <f>DI757*DK757</f>
        <v>0</v>
      </c>
      <c r="DK757">
        <f>($B$11*$D$9+$C$11*$D$9+$F$11*((FG757+EY757)/MAX(FG757+EY757+FH757, 0.1)*$I$9+FH757/MAX(FG757+EY757+FH757, 0.1)*$J$9))/($B$11+$C$11+$F$11)</f>
        <v>0</v>
      </c>
      <c r="DL757">
        <f>($B$11*$K$9+$C$11*$K$9+$F$11*((FG757+EY757)/MAX(FG757+EY757+FH757, 0.1)*$P$9+FH757/MAX(FG757+EY757+FH757, 0.1)*$Q$9))/($B$11+$C$11+$F$11)</f>
        <v>0</v>
      </c>
      <c r="DM757">
        <v>1.65</v>
      </c>
      <c r="DN757">
        <v>0.5</v>
      </c>
      <c r="DO757" t="s">
        <v>440</v>
      </c>
      <c r="DP757">
        <v>2</v>
      </c>
      <c r="DQ757" t="b">
        <v>1</v>
      </c>
      <c r="DR757">
        <v>1758832199</v>
      </c>
      <c r="DS757">
        <v>1078.86</v>
      </c>
      <c r="DT757">
        <v>1111.023333333334</v>
      </c>
      <c r="DU757">
        <v>23.06334814814815</v>
      </c>
      <c r="DV757">
        <v>22.43590740740741</v>
      </c>
      <c r="DW757">
        <v>1079.832962962963</v>
      </c>
      <c r="DX757">
        <v>22.94306666666666</v>
      </c>
      <c r="DY757">
        <v>500.0078148148148</v>
      </c>
      <c r="DZ757">
        <v>90.86689259259259</v>
      </c>
      <c r="EA757">
        <v>0.02850860740740741</v>
      </c>
      <c r="EB757">
        <v>29.73835185185185</v>
      </c>
      <c r="EC757">
        <v>29.97953333333333</v>
      </c>
      <c r="ED757">
        <v>999.9000000000001</v>
      </c>
      <c r="EE757">
        <v>0</v>
      </c>
      <c r="EF757">
        <v>0</v>
      </c>
      <c r="EG757">
        <v>10008.05</v>
      </c>
      <c r="EH757">
        <v>0</v>
      </c>
      <c r="EI757">
        <v>11.64919259259259</v>
      </c>
      <c r="EJ757">
        <v>-32.16430740740741</v>
      </c>
      <c r="EK757">
        <v>1104.328148148148</v>
      </c>
      <c r="EL757">
        <v>1136.522592592593</v>
      </c>
      <c r="EM757">
        <v>0.627446111111111</v>
      </c>
      <c r="EN757">
        <v>1111.023333333334</v>
      </c>
      <c r="EO757">
        <v>22.43590740740741</v>
      </c>
      <c r="EP757">
        <v>2.095695555555555</v>
      </c>
      <c r="EQ757">
        <v>2.038681111111111</v>
      </c>
      <c r="ER757">
        <v>18.18649259259259</v>
      </c>
      <c r="ES757">
        <v>17.74800370370371</v>
      </c>
      <c r="ET757">
        <v>2000.005555555556</v>
      </c>
      <c r="EU757">
        <v>0.9800043703703701</v>
      </c>
      <c r="EV757">
        <v>0.01999517037037037</v>
      </c>
      <c r="EW757">
        <v>0</v>
      </c>
      <c r="EX757">
        <v>180.9168148148149</v>
      </c>
      <c r="EY757">
        <v>5.00097</v>
      </c>
      <c r="EZ757">
        <v>3723.24962962963</v>
      </c>
      <c r="FA757">
        <v>16707.65185185185</v>
      </c>
      <c r="FB757">
        <v>40.18699999999999</v>
      </c>
      <c r="FC757">
        <v>40.5</v>
      </c>
      <c r="FD757">
        <v>40.125</v>
      </c>
      <c r="FE757">
        <v>40.125</v>
      </c>
      <c r="FF757">
        <v>40.81199999999999</v>
      </c>
      <c r="FG757">
        <v>1955.115555555556</v>
      </c>
      <c r="FH757">
        <v>39.89000000000001</v>
      </c>
      <c r="FI757">
        <v>0</v>
      </c>
      <c r="FJ757">
        <v>1758832207.8</v>
      </c>
      <c r="FK757">
        <v>0</v>
      </c>
      <c r="FL757">
        <v>180.9421923076923</v>
      </c>
      <c r="FM757">
        <v>-0.340273502572502</v>
      </c>
      <c r="FN757">
        <v>22.16615387469414</v>
      </c>
      <c r="FO757">
        <v>3723.203076923077</v>
      </c>
      <c r="FP757">
        <v>15</v>
      </c>
      <c r="FQ757">
        <v>0</v>
      </c>
      <c r="FR757" t="s">
        <v>441</v>
      </c>
      <c r="FS757">
        <v>1747247426.5</v>
      </c>
      <c r="FT757">
        <v>1747247420.5</v>
      </c>
      <c r="FU757">
        <v>0</v>
      </c>
      <c r="FV757">
        <v>1.027</v>
      </c>
      <c r="FW757">
        <v>0.031</v>
      </c>
      <c r="FX757">
        <v>0.02</v>
      </c>
      <c r="FY757">
        <v>0.05</v>
      </c>
      <c r="FZ757">
        <v>420</v>
      </c>
      <c r="GA757">
        <v>16</v>
      </c>
      <c r="GB757">
        <v>0.01</v>
      </c>
      <c r="GC757">
        <v>0.1</v>
      </c>
      <c r="GD757">
        <v>-32.1356512195122</v>
      </c>
      <c r="GE757">
        <v>-0.8579456445993344</v>
      </c>
      <c r="GF757">
        <v>0.1454089089127479</v>
      </c>
      <c r="GG757">
        <v>0</v>
      </c>
      <c r="GH757">
        <v>180.8284705882353</v>
      </c>
      <c r="GI757">
        <v>1.138029031896021</v>
      </c>
      <c r="GJ757">
        <v>0.2922386449556859</v>
      </c>
      <c r="GK757">
        <v>-1</v>
      </c>
      <c r="GL757">
        <v>0.6306089268292683</v>
      </c>
      <c r="GM757">
        <v>-0.04627917073170728</v>
      </c>
      <c r="GN757">
        <v>0.004666404059691425</v>
      </c>
      <c r="GO757">
        <v>1</v>
      </c>
      <c r="GP757">
        <v>1</v>
      </c>
      <c r="GQ757">
        <v>2</v>
      </c>
      <c r="GR757" t="s">
        <v>442</v>
      </c>
      <c r="GS757">
        <v>3.13615</v>
      </c>
      <c r="GT757">
        <v>2.68861</v>
      </c>
      <c r="GU757">
        <v>0.184165</v>
      </c>
      <c r="GV757">
        <v>0.185659</v>
      </c>
      <c r="GW757">
        <v>0.103954</v>
      </c>
      <c r="GX757">
        <v>0.100684</v>
      </c>
      <c r="GY757">
        <v>25939.4</v>
      </c>
      <c r="GZ757">
        <v>25941.7</v>
      </c>
      <c r="HA757">
        <v>29555</v>
      </c>
      <c r="HB757">
        <v>29438.3</v>
      </c>
      <c r="HC757">
        <v>34986.1</v>
      </c>
      <c r="HD757">
        <v>35067.4</v>
      </c>
      <c r="HE757">
        <v>41585.7</v>
      </c>
      <c r="HF757">
        <v>41825.5</v>
      </c>
      <c r="HG757">
        <v>1.929</v>
      </c>
      <c r="HH757">
        <v>1.8934</v>
      </c>
      <c r="HI757">
        <v>0.0990033</v>
      </c>
      <c r="HJ757">
        <v>0</v>
      </c>
      <c r="HK757">
        <v>28.372</v>
      </c>
      <c r="HL757">
        <v>999.9</v>
      </c>
      <c r="HM757">
        <v>54.5</v>
      </c>
      <c r="HN757">
        <v>31</v>
      </c>
      <c r="HO757">
        <v>27.059</v>
      </c>
      <c r="HP757">
        <v>62.0162</v>
      </c>
      <c r="HQ757">
        <v>25.4968</v>
      </c>
      <c r="HR757">
        <v>1</v>
      </c>
      <c r="HS757">
        <v>0.0537144</v>
      </c>
      <c r="HT757">
        <v>-0.796078</v>
      </c>
      <c r="HU757">
        <v>20.3389</v>
      </c>
      <c r="HV757">
        <v>5.21609</v>
      </c>
      <c r="HW757">
        <v>12.0123</v>
      </c>
      <c r="HX757">
        <v>4.9881</v>
      </c>
      <c r="HY757">
        <v>3.28785</v>
      </c>
      <c r="HZ757">
        <v>9999</v>
      </c>
      <c r="IA757">
        <v>9999</v>
      </c>
      <c r="IB757">
        <v>9999</v>
      </c>
      <c r="IC757">
        <v>8.699999999999999</v>
      </c>
      <c r="ID757">
        <v>1.86759</v>
      </c>
      <c r="IE757">
        <v>1.86672</v>
      </c>
      <c r="IF757">
        <v>1.86603</v>
      </c>
      <c r="IG757">
        <v>1.86601</v>
      </c>
      <c r="IH757">
        <v>1.86784</v>
      </c>
      <c r="II757">
        <v>1.87027</v>
      </c>
      <c r="IJ757">
        <v>1.86896</v>
      </c>
      <c r="IK757">
        <v>1.87042</v>
      </c>
      <c r="IL757">
        <v>0</v>
      </c>
      <c r="IM757">
        <v>0</v>
      </c>
      <c r="IN757">
        <v>0</v>
      </c>
      <c r="IO757">
        <v>0</v>
      </c>
      <c r="IP757" t="s">
        <v>443</v>
      </c>
      <c r="IQ757" t="s">
        <v>444</v>
      </c>
      <c r="IR757" t="s">
        <v>445</v>
      </c>
      <c r="IS757" t="s">
        <v>445</v>
      </c>
      <c r="IT757" t="s">
        <v>445</v>
      </c>
      <c r="IU757" t="s">
        <v>445</v>
      </c>
      <c r="IV757">
        <v>0</v>
      </c>
      <c r="IW757">
        <v>100</v>
      </c>
      <c r="IX757">
        <v>100</v>
      </c>
      <c r="IY757">
        <v>-1</v>
      </c>
      <c r="IZ757">
        <v>0.1202</v>
      </c>
      <c r="JA757">
        <v>-0.08430758455233166</v>
      </c>
      <c r="JB757">
        <v>-0.0005046786976645747</v>
      </c>
      <c r="JC757">
        <v>-2.788243218172637E-07</v>
      </c>
      <c r="JD757">
        <v>-1.458253586176284E-11</v>
      </c>
      <c r="JE757">
        <v>-0.06436460862781151</v>
      </c>
      <c r="JF757">
        <v>-0.004978686969522418</v>
      </c>
      <c r="JG757">
        <v>0.0008967905392753483</v>
      </c>
      <c r="JH757">
        <v>-1.433903952826167E-05</v>
      </c>
      <c r="JI757">
        <v>4</v>
      </c>
      <c r="JJ757">
        <v>2332</v>
      </c>
      <c r="JK757">
        <v>1</v>
      </c>
      <c r="JL757">
        <v>26</v>
      </c>
      <c r="JM757">
        <v>193079.7</v>
      </c>
      <c r="JN757">
        <v>193079.8</v>
      </c>
      <c r="JO757">
        <v>2.3291</v>
      </c>
      <c r="JP757">
        <v>2.25342</v>
      </c>
      <c r="JQ757">
        <v>1.39771</v>
      </c>
      <c r="JR757">
        <v>2.35107</v>
      </c>
      <c r="JS757">
        <v>1.49536</v>
      </c>
      <c r="JT757">
        <v>2.59644</v>
      </c>
      <c r="JU757">
        <v>36.4814</v>
      </c>
      <c r="JV757">
        <v>24.0525</v>
      </c>
      <c r="JW757">
        <v>18</v>
      </c>
      <c r="JX757">
        <v>490.081</v>
      </c>
      <c r="JY757">
        <v>457.695</v>
      </c>
      <c r="JZ757">
        <v>28.4817</v>
      </c>
      <c r="KA757">
        <v>28.2914</v>
      </c>
      <c r="KB757">
        <v>30</v>
      </c>
      <c r="KC757">
        <v>28.1784</v>
      </c>
      <c r="KD757">
        <v>28.1104</v>
      </c>
      <c r="KE757">
        <v>46.6485</v>
      </c>
      <c r="KF757">
        <v>25.0013</v>
      </c>
      <c r="KG757">
        <v>93.95310000000001</v>
      </c>
      <c r="KH757">
        <v>28.4871</v>
      </c>
      <c r="KI757">
        <v>1155.95</v>
      </c>
      <c r="KJ757">
        <v>22.3878</v>
      </c>
      <c r="KK757">
        <v>101.005</v>
      </c>
      <c r="KL757">
        <v>100.574</v>
      </c>
    </row>
    <row r="758" spans="1:298">
      <c r="A758">
        <v>742</v>
      </c>
      <c r="B758">
        <v>1758832211.5</v>
      </c>
      <c r="C758">
        <v>19176.40000009537</v>
      </c>
      <c r="D758" t="s">
        <v>1935</v>
      </c>
      <c r="E758" t="s">
        <v>1936</v>
      </c>
      <c r="F758">
        <v>5</v>
      </c>
      <c r="G758" t="s">
        <v>1798</v>
      </c>
      <c r="H758" t="s">
        <v>437</v>
      </c>
      <c r="I758" t="s">
        <v>438</v>
      </c>
      <c r="J758">
        <v>1758832203.714286</v>
      </c>
      <c r="K758">
        <f>(L758)/1000</f>
        <v>0</v>
      </c>
      <c r="L758">
        <f>IF(DQ758, AO758, AI758)</f>
        <v>0</v>
      </c>
      <c r="M758">
        <f>IF(DQ758, AJ758, AH758)</f>
        <v>0</v>
      </c>
      <c r="N758">
        <f>DS758 - IF(AV758&gt;1, M758*DM758*100.0/(AX758), 0)</f>
        <v>0</v>
      </c>
      <c r="O758">
        <f>((U758-K758/2)*N758-M758)/(U758+K758/2)</f>
        <v>0</v>
      </c>
      <c r="P758">
        <f>O758*(DZ758+EA758)/1000.0</f>
        <v>0</v>
      </c>
      <c r="Q758">
        <f>(DS758 - IF(AV758&gt;1, M758*DM758*100.0/(AX758), 0))*(DZ758+EA758)/1000.0</f>
        <v>0</v>
      </c>
      <c r="R758">
        <f>2.0/((1/T758-1/S758)+SIGN(T758)*SQRT((1/T758-1/S758)*(1/T758-1/S758) + 4*DN758/((DN758+1)*(DN758+1))*(2*1/T758*1/S758-1/S758*1/S758)))</f>
        <v>0</v>
      </c>
      <c r="S758">
        <f>IF(LEFT(DO758,1)&lt;&gt;"0",IF(LEFT(DO758,1)="1",3.0,DP758),$D$5+$E$5*(EG758*DZ758/($K$5*1000))+$F$5*(EG758*DZ758/($K$5*1000))*MAX(MIN(DM758,$J$5),$I$5)*MAX(MIN(DM758,$J$5),$I$5)+$G$5*MAX(MIN(DM758,$J$5),$I$5)*(EG758*DZ758/($K$5*1000))+$H$5*(EG758*DZ758/($K$5*1000))*(EG758*DZ758/($K$5*1000)))</f>
        <v>0</v>
      </c>
      <c r="T758">
        <f>K758*(1000-(1000*0.61365*exp(17.502*X758/(240.97+X758))/(DZ758+EA758)+DU758)/2)/(1000*0.61365*exp(17.502*X758/(240.97+X758))/(DZ758+EA758)-DU758)</f>
        <v>0</v>
      </c>
      <c r="U758">
        <f>1/((DN758+1)/(R758/1.6)+1/(S758/1.37)) + DN758/((DN758+1)/(R758/1.6) + DN758/(S758/1.37))</f>
        <v>0</v>
      </c>
      <c r="V758">
        <f>(DI758*DL758)</f>
        <v>0</v>
      </c>
      <c r="W758">
        <f>(EB758+(V758+2*0.95*5.67E-8*(((EB758+$B$7)+273)^4-(EB758+273)^4)-44100*K758)/(1.84*29.3*S758+8*0.95*5.67E-8*(EB758+273)^3))</f>
        <v>0</v>
      </c>
      <c r="X758">
        <f>($C$7*EC758+$D$7*ED758+$E$7*W758)</f>
        <v>0</v>
      </c>
      <c r="Y758">
        <f>0.61365*exp(17.502*X758/(240.97+X758))</f>
        <v>0</v>
      </c>
      <c r="Z758">
        <f>(AA758/AB758*100)</f>
        <v>0</v>
      </c>
      <c r="AA758">
        <f>DU758*(DZ758+EA758)/1000</f>
        <v>0</v>
      </c>
      <c r="AB758">
        <f>0.61365*exp(17.502*EB758/(240.97+EB758))</f>
        <v>0</v>
      </c>
      <c r="AC758">
        <f>(Y758-DU758*(DZ758+EA758)/1000)</f>
        <v>0</v>
      </c>
      <c r="AD758">
        <f>(-K758*44100)</f>
        <v>0</v>
      </c>
      <c r="AE758">
        <f>2*29.3*S758*0.92*(EB758-X758)</f>
        <v>0</v>
      </c>
      <c r="AF758">
        <f>2*0.95*5.67E-8*(((EB758+$B$7)+273)^4-(X758+273)^4)</f>
        <v>0</v>
      </c>
      <c r="AG758">
        <f>V758+AF758+AD758+AE758</f>
        <v>0</v>
      </c>
      <c r="AH758">
        <f>DY758*AV758*(DT758-DS758*(1000-AV758*DV758)/(1000-AV758*DU758))/(100*DM758)</f>
        <v>0</v>
      </c>
      <c r="AI758">
        <f>1000*DY758*AV758*(DU758-DV758)/(100*DM758*(1000-AV758*DU758))</f>
        <v>0</v>
      </c>
      <c r="AJ758">
        <f>(AK758 - AL758 - DZ758*1E3/(8.314*(EB758+273.15)) * AN758/DY758 * AM758) * DY758/(100*DM758) * (1000 - DV758)/1000</f>
        <v>0</v>
      </c>
      <c r="AK758">
        <v>1168.332522715137</v>
      </c>
      <c r="AL758">
        <v>1145.221575757575</v>
      </c>
      <c r="AM758">
        <v>3.387474180415436</v>
      </c>
      <c r="AN758">
        <v>65.06539825400574</v>
      </c>
      <c r="AO758">
        <f>(AQ758 - AP758 + DZ758*1E3/(8.314*(EB758+273.15)) * AS758/DY758 * AR758) * DY758/(100*DM758) * 1000/(1000 - AQ758)</f>
        <v>0</v>
      </c>
      <c r="AP758">
        <v>22.436719294947</v>
      </c>
      <c r="AQ758">
        <v>23.0572903030303</v>
      </c>
      <c r="AR758">
        <v>-4.25822674977868E-06</v>
      </c>
      <c r="AS758">
        <v>107.8792153216024</v>
      </c>
      <c r="AT758">
        <v>0</v>
      </c>
      <c r="AU758">
        <v>0</v>
      </c>
      <c r="AV758">
        <f>IF(AT758*$H$13&gt;=AX758,1.0,(AX758/(AX758-AT758*$H$13)))</f>
        <v>0</v>
      </c>
      <c r="AW758">
        <f>(AV758-1)*100</f>
        <v>0</v>
      </c>
      <c r="AX758">
        <f>MAX(0,($B$13+$C$13*EG758)/(1+$D$13*EG758)*DZ758/(EB758+273)*$E$13)</f>
        <v>0</v>
      </c>
      <c r="AY758" t="s">
        <v>439</v>
      </c>
      <c r="AZ758" t="s">
        <v>439</v>
      </c>
      <c r="BA758">
        <v>0</v>
      </c>
      <c r="BB758">
        <v>0</v>
      </c>
      <c r="BC758">
        <f>1-BA758/BB758</f>
        <v>0</v>
      </c>
      <c r="BD758">
        <v>0</v>
      </c>
      <c r="BE758" t="s">
        <v>439</v>
      </c>
      <c r="BF758" t="s">
        <v>439</v>
      </c>
      <c r="BG758">
        <v>0</v>
      </c>
      <c r="BH758">
        <v>0</v>
      </c>
      <c r="BI758">
        <f>1-BG758/BH758</f>
        <v>0</v>
      </c>
      <c r="BJ758">
        <v>0.5</v>
      </c>
      <c r="BK758">
        <f>DJ758</f>
        <v>0</v>
      </c>
      <c r="BL758">
        <f>M758</f>
        <v>0</v>
      </c>
      <c r="BM758">
        <f>BI758*BJ758*BK758</f>
        <v>0</v>
      </c>
      <c r="BN758">
        <f>(BL758-BD758)/BK758</f>
        <v>0</v>
      </c>
      <c r="BO758">
        <f>(BB758-BH758)/BH758</f>
        <v>0</v>
      </c>
      <c r="BP758">
        <f>BA758/(BC758+BA758/BH758)</f>
        <v>0</v>
      </c>
      <c r="BQ758" t="s">
        <v>439</v>
      </c>
      <c r="BR758">
        <v>0</v>
      </c>
      <c r="BS758">
        <f>IF(BR758&lt;&gt;0, BR758, BP758)</f>
        <v>0</v>
      </c>
      <c r="BT758">
        <f>1-BS758/BH758</f>
        <v>0</v>
      </c>
      <c r="BU758">
        <f>(BH758-BG758)/(BH758-BS758)</f>
        <v>0</v>
      </c>
      <c r="BV758">
        <f>(BB758-BH758)/(BB758-BS758)</f>
        <v>0</v>
      </c>
      <c r="BW758">
        <f>(BH758-BG758)/(BH758-BA758)</f>
        <v>0</v>
      </c>
      <c r="BX758">
        <f>(BB758-BH758)/(BB758-BA758)</f>
        <v>0</v>
      </c>
      <c r="BY758">
        <f>(BU758*BS758/BG758)</f>
        <v>0</v>
      </c>
      <c r="BZ758">
        <f>(1-BY758)</f>
        <v>0</v>
      </c>
      <c r="DI758">
        <f>$B$11*EH758+$C$11*EI758+$F$11*ET758*(1-EW758)</f>
        <v>0</v>
      </c>
      <c r="DJ758">
        <f>DI758*DK758</f>
        <v>0</v>
      </c>
      <c r="DK758">
        <f>($B$11*$D$9+$C$11*$D$9+$F$11*((FG758+EY758)/MAX(FG758+EY758+FH758, 0.1)*$I$9+FH758/MAX(FG758+EY758+FH758, 0.1)*$J$9))/($B$11+$C$11+$F$11)</f>
        <v>0</v>
      </c>
      <c r="DL758">
        <f>($B$11*$K$9+$C$11*$K$9+$F$11*((FG758+EY758)/MAX(FG758+EY758+FH758, 0.1)*$P$9+FH758/MAX(FG758+EY758+FH758, 0.1)*$Q$9))/($B$11+$C$11+$F$11)</f>
        <v>0</v>
      </c>
      <c r="DM758">
        <v>1.65</v>
      </c>
      <c r="DN758">
        <v>0.5</v>
      </c>
      <c r="DO758" t="s">
        <v>440</v>
      </c>
      <c r="DP758">
        <v>2</v>
      </c>
      <c r="DQ758" t="b">
        <v>1</v>
      </c>
      <c r="DR758">
        <v>1758832203.714286</v>
      </c>
      <c r="DS758">
        <v>1094.586428571429</v>
      </c>
      <c r="DT758">
        <v>1126.702142857143</v>
      </c>
      <c r="DU758">
        <v>23.06056428571429</v>
      </c>
      <c r="DV758">
        <v>22.43599285714285</v>
      </c>
      <c r="DW758">
        <v>1095.577857142857</v>
      </c>
      <c r="DX758">
        <v>22.94031071428572</v>
      </c>
      <c r="DY758">
        <v>499.9934642857143</v>
      </c>
      <c r="DZ758">
        <v>90.86534642857143</v>
      </c>
      <c r="EA758">
        <v>0.02865076428571428</v>
      </c>
      <c r="EB758">
        <v>29.73761428571428</v>
      </c>
      <c r="EC758">
        <v>29.98279642857144</v>
      </c>
      <c r="ED758">
        <v>999.9000000000002</v>
      </c>
      <c r="EE758">
        <v>0</v>
      </c>
      <c r="EF758">
        <v>0</v>
      </c>
      <c r="EG758">
        <v>10001.53214285714</v>
      </c>
      <c r="EH758">
        <v>0</v>
      </c>
      <c r="EI758">
        <v>11.64131428571429</v>
      </c>
      <c r="EJ758">
        <v>-32.11692857142857</v>
      </c>
      <c r="EK758">
        <v>1120.422857142857</v>
      </c>
      <c r="EL758">
        <v>1152.561785714286</v>
      </c>
      <c r="EM758">
        <v>0.6245758214285715</v>
      </c>
      <c r="EN758">
        <v>1126.702142857143</v>
      </c>
      <c r="EO758">
        <v>22.43599285714285</v>
      </c>
      <c r="EP758">
        <v>2.095407142857143</v>
      </c>
      <c r="EQ758">
        <v>2.038653928571429</v>
      </c>
      <c r="ER758">
        <v>18.18429642857143</v>
      </c>
      <c r="ES758">
        <v>17.74778928571429</v>
      </c>
      <c r="ET758">
        <v>2000.019285714286</v>
      </c>
      <c r="EU758">
        <v>0.9800044999999997</v>
      </c>
      <c r="EV758">
        <v>0.01999504285714286</v>
      </c>
      <c r="EW758">
        <v>0</v>
      </c>
      <c r="EX758">
        <v>180.9542142857143</v>
      </c>
      <c r="EY758">
        <v>5.00097</v>
      </c>
      <c r="EZ758">
        <v>3725.024642857144</v>
      </c>
      <c r="FA758">
        <v>16707.76785714286</v>
      </c>
      <c r="FB758">
        <v>40.18699999999999</v>
      </c>
      <c r="FC758">
        <v>40.5</v>
      </c>
      <c r="FD758">
        <v>40.125</v>
      </c>
      <c r="FE758">
        <v>40.125</v>
      </c>
      <c r="FF758">
        <v>40.80535714285713</v>
      </c>
      <c r="FG758">
        <v>1955.129285714286</v>
      </c>
      <c r="FH758">
        <v>39.89000000000001</v>
      </c>
      <c r="FI758">
        <v>0</v>
      </c>
      <c r="FJ758">
        <v>1758832213.2</v>
      </c>
      <c r="FK758">
        <v>0</v>
      </c>
      <c r="FL758">
        <v>180.97148</v>
      </c>
      <c r="FM758">
        <v>0.60038461569026</v>
      </c>
      <c r="FN758">
        <v>22.30846155636849</v>
      </c>
      <c r="FO758">
        <v>3725.3504</v>
      </c>
      <c r="FP758">
        <v>15</v>
      </c>
      <c r="FQ758">
        <v>0</v>
      </c>
      <c r="FR758" t="s">
        <v>441</v>
      </c>
      <c r="FS758">
        <v>1747247426.5</v>
      </c>
      <c r="FT758">
        <v>1747247420.5</v>
      </c>
      <c r="FU758">
        <v>0</v>
      </c>
      <c r="FV758">
        <v>1.027</v>
      </c>
      <c r="FW758">
        <v>0.031</v>
      </c>
      <c r="FX758">
        <v>0.02</v>
      </c>
      <c r="FY758">
        <v>0.05</v>
      </c>
      <c r="FZ758">
        <v>420</v>
      </c>
      <c r="GA758">
        <v>16</v>
      </c>
      <c r="GB758">
        <v>0.01</v>
      </c>
      <c r="GC758">
        <v>0.1</v>
      </c>
      <c r="GD758">
        <v>-32.12950487804878</v>
      </c>
      <c r="GE758">
        <v>0.7381651567944166</v>
      </c>
      <c r="GF758">
        <v>0.2039830492135281</v>
      </c>
      <c r="GG758">
        <v>0</v>
      </c>
      <c r="GH758">
        <v>180.9682352941176</v>
      </c>
      <c r="GI758">
        <v>0.1846600452460062</v>
      </c>
      <c r="GJ758">
        <v>0.2643085383793093</v>
      </c>
      <c r="GK758">
        <v>-1</v>
      </c>
      <c r="GL758">
        <v>0.626401975609756</v>
      </c>
      <c r="GM758">
        <v>-0.03539776306620163</v>
      </c>
      <c r="GN758">
        <v>0.003605176383410754</v>
      </c>
      <c r="GO758">
        <v>1</v>
      </c>
      <c r="GP758">
        <v>1</v>
      </c>
      <c r="GQ758">
        <v>2</v>
      </c>
      <c r="GR758" t="s">
        <v>442</v>
      </c>
      <c r="GS758">
        <v>3.13615</v>
      </c>
      <c r="GT758">
        <v>2.689</v>
      </c>
      <c r="GU758">
        <v>0.185914</v>
      </c>
      <c r="GV758">
        <v>0.187447</v>
      </c>
      <c r="GW758">
        <v>0.10395</v>
      </c>
      <c r="GX758">
        <v>0.100686</v>
      </c>
      <c r="GY758">
        <v>25883.8</v>
      </c>
      <c r="GZ758">
        <v>25885.1</v>
      </c>
      <c r="HA758">
        <v>29555</v>
      </c>
      <c r="HB758">
        <v>29438.7</v>
      </c>
      <c r="HC758">
        <v>34986.5</v>
      </c>
      <c r="HD758">
        <v>35067.8</v>
      </c>
      <c r="HE758">
        <v>41585.9</v>
      </c>
      <c r="HF758">
        <v>41826.1</v>
      </c>
      <c r="HG758">
        <v>1.92903</v>
      </c>
      <c r="HH758">
        <v>1.8935</v>
      </c>
      <c r="HI758">
        <v>0.100113</v>
      </c>
      <c r="HJ758">
        <v>0</v>
      </c>
      <c r="HK758">
        <v>28.3683</v>
      </c>
      <c r="HL758">
        <v>999.9</v>
      </c>
      <c r="HM758">
        <v>54.5</v>
      </c>
      <c r="HN758">
        <v>31</v>
      </c>
      <c r="HO758">
        <v>27.06</v>
      </c>
      <c r="HP758">
        <v>62.0862</v>
      </c>
      <c r="HQ758">
        <v>25.605</v>
      </c>
      <c r="HR758">
        <v>1</v>
      </c>
      <c r="HS758">
        <v>0.0536839</v>
      </c>
      <c r="HT758">
        <v>-0.80402</v>
      </c>
      <c r="HU758">
        <v>20.3392</v>
      </c>
      <c r="HV758">
        <v>5.21684</v>
      </c>
      <c r="HW758">
        <v>12.0134</v>
      </c>
      <c r="HX758">
        <v>4.9886</v>
      </c>
      <c r="HY758">
        <v>3.28798</v>
      </c>
      <c r="HZ758">
        <v>9999</v>
      </c>
      <c r="IA758">
        <v>9999</v>
      </c>
      <c r="IB758">
        <v>9999</v>
      </c>
      <c r="IC758">
        <v>8.699999999999999</v>
      </c>
      <c r="ID758">
        <v>1.86759</v>
      </c>
      <c r="IE758">
        <v>1.86675</v>
      </c>
      <c r="IF758">
        <v>1.86603</v>
      </c>
      <c r="IG758">
        <v>1.86601</v>
      </c>
      <c r="IH758">
        <v>1.86784</v>
      </c>
      <c r="II758">
        <v>1.87028</v>
      </c>
      <c r="IJ758">
        <v>1.86898</v>
      </c>
      <c r="IK758">
        <v>1.87042</v>
      </c>
      <c r="IL758">
        <v>0</v>
      </c>
      <c r="IM758">
        <v>0</v>
      </c>
      <c r="IN758">
        <v>0</v>
      </c>
      <c r="IO758">
        <v>0</v>
      </c>
      <c r="IP758" t="s">
        <v>443</v>
      </c>
      <c r="IQ758" t="s">
        <v>444</v>
      </c>
      <c r="IR758" t="s">
        <v>445</v>
      </c>
      <c r="IS758" t="s">
        <v>445</v>
      </c>
      <c r="IT758" t="s">
        <v>445</v>
      </c>
      <c r="IU758" t="s">
        <v>445</v>
      </c>
      <c r="IV758">
        <v>0</v>
      </c>
      <c r="IW758">
        <v>100</v>
      </c>
      <c r="IX758">
        <v>100</v>
      </c>
      <c r="IY758">
        <v>-1.02</v>
      </c>
      <c r="IZ758">
        <v>0.1202</v>
      </c>
      <c r="JA758">
        <v>-0.08430758455233166</v>
      </c>
      <c r="JB758">
        <v>-0.0005046786976645747</v>
      </c>
      <c r="JC758">
        <v>-2.788243218172637E-07</v>
      </c>
      <c r="JD758">
        <v>-1.458253586176284E-11</v>
      </c>
      <c r="JE758">
        <v>-0.06436460862781151</v>
      </c>
      <c r="JF758">
        <v>-0.004978686969522418</v>
      </c>
      <c r="JG758">
        <v>0.0008967905392753483</v>
      </c>
      <c r="JH758">
        <v>-1.433903952826167E-05</v>
      </c>
      <c r="JI758">
        <v>4</v>
      </c>
      <c r="JJ758">
        <v>2332</v>
      </c>
      <c r="JK758">
        <v>1</v>
      </c>
      <c r="JL758">
        <v>26</v>
      </c>
      <c r="JM758">
        <v>193079.8</v>
      </c>
      <c r="JN758">
        <v>193079.9</v>
      </c>
      <c r="JO758">
        <v>2.35474</v>
      </c>
      <c r="JP758">
        <v>2.23877</v>
      </c>
      <c r="JQ758">
        <v>1.39648</v>
      </c>
      <c r="JR758">
        <v>2.34985</v>
      </c>
      <c r="JS758">
        <v>1.49536</v>
      </c>
      <c r="JT758">
        <v>2.70996</v>
      </c>
      <c r="JU758">
        <v>36.4814</v>
      </c>
      <c r="JV758">
        <v>24.0612</v>
      </c>
      <c r="JW758">
        <v>18</v>
      </c>
      <c r="JX758">
        <v>490.08</v>
      </c>
      <c r="JY758">
        <v>457.742</v>
      </c>
      <c r="JZ758">
        <v>28.4994</v>
      </c>
      <c r="KA758">
        <v>28.2889</v>
      </c>
      <c r="KB758">
        <v>29.9999</v>
      </c>
      <c r="KC758">
        <v>28.1765</v>
      </c>
      <c r="KD758">
        <v>28.1083</v>
      </c>
      <c r="KE758">
        <v>47.156</v>
      </c>
      <c r="KF758">
        <v>25.0013</v>
      </c>
      <c r="KG758">
        <v>93.95310000000001</v>
      </c>
      <c r="KH758">
        <v>28.5023</v>
      </c>
      <c r="KI758">
        <v>1169.34</v>
      </c>
      <c r="KJ758">
        <v>22.3878</v>
      </c>
      <c r="KK758">
        <v>101.005</v>
      </c>
      <c r="KL758">
        <v>100.576</v>
      </c>
    </row>
    <row r="759" spans="1:298">
      <c r="A759">
        <v>743</v>
      </c>
      <c r="B759">
        <v>1758832216.5</v>
      </c>
      <c r="C759">
        <v>19181.40000009537</v>
      </c>
      <c r="D759" t="s">
        <v>1937</v>
      </c>
      <c r="E759" t="s">
        <v>1938</v>
      </c>
      <c r="F759">
        <v>5</v>
      </c>
      <c r="G759" t="s">
        <v>1798</v>
      </c>
      <c r="H759" t="s">
        <v>437</v>
      </c>
      <c r="I759" t="s">
        <v>438</v>
      </c>
      <c r="J759">
        <v>1758832209</v>
      </c>
      <c r="K759">
        <f>(L759)/1000</f>
        <v>0</v>
      </c>
      <c r="L759">
        <f>IF(DQ759, AO759, AI759)</f>
        <v>0</v>
      </c>
      <c r="M759">
        <f>IF(DQ759, AJ759, AH759)</f>
        <v>0</v>
      </c>
      <c r="N759">
        <f>DS759 - IF(AV759&gt;1, M759*DM759*100.0/(AX759), 0)</f>
        <v>0</v>
      </c>
      <c r="O759">
        <f>((U759-K759/2)*N759-M759)/(U759+K759/2)</f>
        <v>0</v>
      </c>
      <c r="P759">
        <f>O759*(DZ759+EA759)/1000.0</f>
        <v>0</v>
      </c>
      <c r="Q759">
        <f>(DS759 - IF(AV759&gt;1, M759*DM759*100.0/(AX759), 0))*(DZ759+EA759)/1000.0</f>
        <v>0</v>
      </c>
      <c r="R759">
        <f>2.0/((1/T759-1/S759)+SIGN(T759)*SQRT((1/T759-1/S759)*(1/T759-1/S759) + 4*DN759/((DN759+1)*(DN759+1))*(2*1/T759*1/S759-1/S759*1/S759)))</f>
        <v>0</v>
      </c>
      <c r="S759">
        <f>IF(LEFT(DO759,1)&lt;&gt;"0",IF(LEFT(DO759,1)="1",3.0,DP759),$D$5+$E$5*(EG759*DZ759/($K$5*1000))+$F$5*(EG759*DZ759/($K$5*1000))*MAX(MIN(DM759,$J$5),$I$5)*MAX(MIN(DM759,$J$5),$I$5)+$G$5*MAX(MIN(DM759,$J$5),$I$5)*(EG759*DZ759/($K$5*1000))+$H$5*(EG759*DZ759/($K$5*1000))*(EG759*DZ759/($K$5*1000)))</f>
        <v>0</v>
      </c>
      <c r="T759">
        <f>K759*(1000-(1000*0.61365*exp(17.502*X759/(240.97+X759))/(DZ759+EA759)+DU759)/2)/(1000*0.61365*exp(17.502*X759/(240.97+X759))/(DZ759+EA759)-DU759)</f>
        <v>0</v>
      </c>
      <c r="U759">
        <f>1/((DN759+1)/(R759/1.6)+1/(S759/1.37)) + DN759/((DN759+1)/(R759/1.6) + DN759/(S759/1.37))</f>
        <v>0</v>
      </c>
      <c r="V759">
        <f>(DI759*DL759)</f>
        <v>0</v>
      </c>
      <c r="W759">
        <f>(EB759+(V759+2*0.95*5.67E-8*(((EB759+$B$7)+273)^4-(EB759+273)^4)-44100*K759)/(1.84*29.3*S759+8*0.95*5.67E-8*(EB759+273)^3))</f>
        <v>0</v>
      </c>
      <c r="X759">
        <f>($C$7*EC759+$D$7*ED759+$E$7*W759)</f>
        <v>0</v>
      </c>
      <c r="Y759">
        <f>0.61365*exp(17.502*X759/(240.97+X759))</f>
        <v>0</v>
      </c>
      <c r="Z759">
        <f>(AA759/AB759*100)</f>
        <v>0</v>
      </c>
      <c r="AA759">
        <f>DU759*(DZ759+EA759)/1000</f>
        <v>0</v>
      </c>
      <c r="AB759">
        <f>0.61365*exp(17.502*EB759/(240.97+EB759))</f>
        <v>0</v>
      </c>
      <c r="AC759">
        <f>(Y759-DU759*(DZ759+EA759)/1000)</f>
        <v>0</v>
      </c>
      <c r="AD759">
        <f>(-K759*44100)</f>
        <v>0</v>
      </c>
      <c r="AE759">
        <f>2*29.3*S759*0.92*(EB759-X759)</f>
        <v>0</v>
      </c>
      <c r="AF759">
        <f>2*0.95*5.67E-8*(((EB759+$B$7)+273)^4-(X759+273)^4)</f>
        <v>0</v>
      </c>
      <c r="AG759">
        <f>V759+AF759+AD759+AE759</f>
        <v>0</v>
      </c>
      <c r="AH759">
        <f>DY759*AV759*(DT759-DS759*(1000-AV759*DV759)/(1000-AV759*DU759))/(100*DM759)</f>
        <v>0</v>
      </c>
      <c r="AI759">
        <f>1000*DY759*AV759*(DU759-DV759)/(100*DM759*(1000-AV759*DU759))</f>
        <v>0</v>
      </c>
      <c r="AJ759">
        <f>(AK759 - AL759 - DZ759*1E3/(8.314*(EB759+273.15)) * AN759/DY759 * AM759) * DY759/(100*DM759) * (1000 - DV759)/1000</f>
        <v>0</v>
      </c>
      <c r="AK759">
        <v>1185.873726750646</v>
      </c>
      <c r="AL759">
        <v>1162.382787878788</v>
      </c>
      <c r="AM759">
        <v>3.441689192668782</v>
      </c>
      <c r="AN759">
        <v>65.06539825400574</v>
      </c>
      <c r="AO759">
        <f>(AQ759 - AP759 + DZ759*1E3/(8.314*(EB759+273.15)) * AS759/DY759 * AR759) * DY759/(100*DM759) * 1000/(1000 - AQ759)</f>
        <v>0</v>
      </c>
      <c r="AP759">
        <v>22.43575106114788</v>
      </c>
      <c r="AQ759">
        <v>23.05521818181818</v>
      </c>
      <c r="AR759">
        <v>-4.491060357849675E-06</v>
      </c>
      <c r="AS759">
        <v>107.8792153216024</v>
      </c>
      <c r="AT759">
        <v>0</v>
      </c>
      <c r="AU759">
        <v>0</v>
      </c>
      <c r="AV759">
        <f>IF(AT759*$H$13&gt;=AX759,1.0,(AX759/(AX759-AT759*$H$13)))</f>
        <v>0</v>
      </c>
      <c r="AW759">
        <f>(AV759-1)*100</f>
        <v>0</v>
      </c>
      <c r="AX759">
        <f>MAX(0,($B$13+$C$13*EG759)/(1+$D$13*EG759)*DZ759/(EB759+273)*$E$13)</f>
        <v>0</v>
      </c>
      <c r="AY759" t="s">
        <v>439</v>
      </c>
      <c r="AZ759" t="s">
        <v>439</v>
      </c>
      <c r="BA759">
        <v>0</v>
      </c>
      <c r="BB759">
        <v>0</v>
      </c>
      <c r="BC759">
        <f>1-BA759/BB759</f>
        <v>0</v>
      </c>
      <c r="BD759">
        <v>0</v>
      </c>
      <c r="BE759" t="s">
        <v>439</v>
      </c>
      <c r="BF759" t="s">
        <v>439</v>
      </c>
      <c r="BG759">
        <v>0</v>
      </c>
      <c r="BH759">
        <v>0</v>
      </c>
      <c r="BI759">
        <f>1-BG759/BH759</f>
        <v>0</v>
      </c>
      <c r="BJ759">
        <v>0.5</v>
      </c>
      <c r="BK759">
        <f>DJ759</f>
        <v>0</v>
      </c>
      <c r="BL759">
        <f>M759</f>
        <v>0</v>
      </c>
      <c r="BM759">
        <f>BI759*BJ759*BK759</f>
        <v>0</v>
      </c>
      <c r="BN759">
        <f>(BL759-BD759)/BK759</f>
        <v>0</v>
      </c>
      <c r="BO759">
        <f>(BB759-BH759)/BH759</f>
        <v>0</v>
      </c>
      <c r="BP759">
        <f>BA759/(BC759+BA759/BH759)</f>
        <v>0</v>
      </c>
      <c r="BQ759" t="s">
        <v>439</v>
      </c>
      <c r="BR759">
        <v>0</v>
      </c>
      <c r="BS759">
        <f>IF(BR759&lt;&gt;0, BR759, BP759)</f>
        <v>0</v>
      </c>
      <c r="BT759">
        <f>1-BS759/BH759</f>
        <v>0</v>
      </c>
      <c r="BU759">
        <f>(BH759-BG759)/(BH759-BS759)</f>
        <v>0</v>
      </c>
      <c r="BV759">
        <f>(BB759-BH759)/(BB759-BS759)</f>
        <v>0</v>
      </c>
      <c r="BW759">
        <f>(BH759-BG759)/(BH759-BA759)</f>
        <v>0</v>
      </c>
      <c r="BX759">
        <f>(BB759-BH759)/(BB759-BA759)</f>
        <v>0</v>
      </c>
      <c r="BY759">
        <f>(BU759*BS759/BG759)</f>
        <v>0</v>
      </c>
      <c r="BZ759">
        <f>(1-BY759)</f>
        <v>0</v>
      </c>
      <c r="DI759">
        <f>$B$11*EH759+$C$11*EI759+$F$11*ET759*(1-EW759)</f>
        <v>0</v>
      </c>
      <c r="DJ759">
        <f>DI759*DK759</f>
        <v>0</v>
      </c>
      <c r="DK759">
        <f>($B$11*$D$9+$C$11*$D$9+$F$11*((FG759+EY759)/MAX(FG759+EY759+FH759, 0.1)*$I$9+FH759/MAX(FG759+EY759+FH759, 0.1)*$J$9))/($B$11+$C$11+$F$11)</f>
        <v>0</v>
      </c>
      <c r="DL759">
        <f>($B$11*$K$9+$C$11*$K$9+$F$11*((FG759+EY759)/MAX(FG759+EY759+FH759, 0.1)*$P$9+FH759/MAX(FG759+EY759+FH759, 0.1)*$Q$9))/($B$11+$C$11+$F$11)</f>
        <v>0</v>
      </c>
      <c r="DM759">
        <v>1.65</v>
      </c>
      <c r="DN759">
        <v>0.5</v>
      </c>
      <c r="DO759" t="s">
        <v>440</v>
      </c>
      <c r="DP759">
        <v>2</v>
      </c>
      <c r="DQ759" t="b">
        <v>1</v>
      </c>
      <c r="DR759">
        <v>1758832209</v>
      </c>
      <c r="DS759">
        <v>1112.211851851852</v>
      </c>
      <c r="DT759">
        <v>1144.33037037037</v>
      </c>
      <c r="DU759">
        <v>23.05768518518519</v>
      </c>
      <c r="DV759">
        <v>22.43548888888889</v>
      </c>
      <c r="DW759">
        <v>1113.223333333333</v>
      </c>
      <c r="DX759">
        <v>22.93747407407407</v>
      </c>
      <c r="DY759">
        <v>499.9934814814814</v>
      </c>
      <c r="DZ759">
        <v>90.86439999999999</v>
      </c>
      <c r="EA759">
        <v>0.02873470370370371</v>
      </c>
      <c r="EB759">
        <v>29.73799259259259</v>
      </c>
      <c r="EC759">
        <v>29.98952222222222</v>
      </c>
      <c r="ED759">
        <v>999.9000000000001</v>
      </c>
      <c r="EE759">
        <v>0</v>
      </c>
      <c r="EF759">
        <v>0</v>
      </c>
      <c r="EG759">
        <v>9998.468888888889</v>
      </c>
      <c r="EH759">
        <v>0</v>
      </c>
      <c r="EI759">
        <v>11.635</v>
      </c>
      <c r="EJ759">
        <v>-32.12095925925926</v>
      </c>
      <c r="EK759">
        <v>1138.461851851852</v>
      </c>
      <c r="EL759">
        <v>1170.594814814815</v>
      </c>
      <c r="EM759">
        <v>0.6222005555555555</v>
      </c>
      <c r="EN759">
        <v>1144.33037037037</v>
      </c>
      <c r="EO759">
        <v>22.43548888888889</v>
      </c>
      <c r="EP759">
        <v>2.095124074074074</v>
      </c>
      <c r="EQ759">
        <v>2.038587777777778</v>
      </c>
      <c r="ER759">
        <v>18.18214814814815</v>
      </c>
      <c r="ES759">
        <v>17.74727037037037</v>
      </c>
      <c r="ET759">
        <v>2000.032592592592</v>
      </c>
      <c r="EU759">
        <v>0.9800045555555554</v>
      </c>
      <c r="EV759">
        <v>0.01999495185185185</v>
      </c>
      <c r="EW759">
        <v>0</v>
      </c>
      <c r="EX759">
        <v>180.9686666666666</v>
      </c>
      <c r="EY759">
        <v>5.00097</v>
      </c>
      <c r="EZ759">
        <v>3727.020370370371</v>
      </c>
      <c r="FA759">
        <v>16707.87037037037</v>
      </c>
      <c r="FB759">
        <v>40.18699999999999</v>
      </c>
      <c r="FC759">
        <v>40.5</v>
      </c>
      <c r="FD759">
        <v>40.125</v>
      </c>
      <c r="FE759">
        <v>40.125</v>
      </c>
      <c r="FF759">
        <v>40.8051111111111</v>
      </c>
      <c r="FG759">
        <v>1955.142592592593</v>
      </c>
      <c r="FH759">
        <v>39.89000000000001</v>
      </c>
      <c r="FI759">
        <v>0</v>
      </c>
      <c r="FJ759">
        <v>1758832218</v>
      </c>
      <c r="FK759">
        <v>0</v>
      </c>
      <c r="FL759">
        <v>180.9785199999999</v>
      </c>
      <c r="FM759">
        <v>1.666692307384048</v>
      </c>
      <c r="FN759">
        <v>21.05153842829415</v>
      </c>
      <c r="FO759">
        <v>3727.1028</v>
      </c>
      <c r="FP759">
        <v>15</v>
      </c>
      <c r="FQ759">
        <v>0</v>
      </c>
      <c r="FR759" t="s">
        <v>441</v>
      </c>
      <c r="FS759">
        <v>1747247426.5</v>
      </c>
      <c r="FT759">
        <v>1747247420.5</v>
      </c>
      <c r="FU759">
        <v>0</v>
      </c>
      <c r="FV759">
        <v>1.027</v>
      </c>
      <c r="FW759">
        <v>0.031</v>
      </c>
      <c r="FX759">
        <v>0.02</v>
      </c>
      <c r="FY759">
        <v>0.05</v>
      </c>
      <c r="FZ759">
        <v>420</v>
      </c>
      <c r="GA759">
        <v>16</v>
      </c>
      <c r="GB759">
        <v>0.01</v>
      </c>
      <c r="GC759">
        <v>0.1</v>
      </c>
      <c r="GD759">
        <v>-32.15652926829268</v>
      </c>
      <c r="GE759">
        <v>-0.02045435540068708</v>
      </c>
      <c r="GF759">
        <v>0.2345010013436446</v>
      </c>
      <c r="GG759">
        <v>1</v>
      </c>
      <c r="GH759">
        <v>180.9902352941176</v>
      </c>
      <c r="GI759">
        <v>0.3363483592020565</v>
      </c>
      <c r="GJ759">
        <v>0.2633552799170867</v>
      </c>
      <c r="GK759">
        <v>-1</v>
      </c>
      <c r="GL759">
        <v>0.6235676585365855</v>
      </c>
      <c r="GM759">
        <v>-0.02721089895470427</v>
      </c>
      <c r="GN759">
        <v>0.002747961103230196</v>
      </c>
      <c r="GO759">
        <v>1</v>
      </c>
      <c r="GP759">
        <v>2</v>
      </c>
      <c r="GQ759">
        <v>2</v>
      </c>
      <c r="GR759" t="s">
        <v>601</v>
      </c>
      <c r="GS759">
        <v>3.1361</v>
      </c>
      <c r="GT759">
        <v>2.6889</v>
      </c>
      <c r="GU759">
        <v>0.187671</v>
      </c>
      <c r="GV759">
        <v>0.189109</v>
      </c>
      <c r="GW759">
        <v>0.103944</v>
      </c>
      <c r="GX759">
        <v>0.100689</v>
      </c>
      <c r="GY759">
        <v>25827.7</v>
      </c>
      <c r="GZ759">
        <v>25831.9</v>
      </c>
      <c r="HA759">
        <v>29554.7</v>
      </c>
      <c r="HB759">
        <v>29438.5</v>
      </c>
      <c r="HC759">
        <v>34986.1</v>
      </c>
      <c r="HD759">
        <v>35067.5</v>
      </c>
      <c r="HE759">
        <v>41585.2</v>
      </c>
      <c r="HF759">
        <v>41826</v>
      </c>
      <c r="HG759">
        <v>1.92878</v>
      </c>
      <c r="HH759">
        <v>1.89347</v>
      </c>
      <c r="HI759">
        <v>0.09968879999999999</v>
      </c>
      <c r="HJ759">
        <v>0</v>
      </c>
      <c r="HK759">
        <v>28.3681</v>
      </c>
      <c r="HL759">
        <v>999.9</v>
      </c>
      <c r="HM759">
        <v>54.5</v>
      </c>
      <c r="HN759">
        <v>31</v>
      </c>
      <c r="HO759">
        <v>27.0598</v>
      </c>
      <c r="HP759">
        <v>62.1862</v>
      </c>
      <c r="HQ759">
        <v>25.5449</v>
      </c>
      <c r="HR759">
        <v>1</v>
      </c>
      <c r="HS759">
        <v>0.0536407</v>
      </c>
      <c r="HT759">
        <v>-0.765866</v>
      </c>
      <c r="HU759">
        <v>20.3391</v>
      </c>
      <c r="HV759">
        <v>5.21594</v>
      </c>
      <c r="HW759">
        <v>12.0129</v>
      </c>
      <c r="HX759">
        <v>4.9882</v>
      </c>
      <c r="HY759">
        <v>3.28768</v>
      </c>
      <c r="HZ759">
        <v>9999</v>
      </c>
      <c r="IA759">
        <v>9999</v>
      </c>
      <c r="IB759">
        <v>9999</v>
      </c>
      <c r="IC759">
        <v>8.699999999999999</v>
      </c>
      <c r="ID759">
        <v>1.86756</v>
      </c>
      <c r="IE759">
        <v>1.86674</v>
      </c>
      <c r="IF759">
        <v>1.86607</v>
      </c>
      <c r="IG759">
        <v>1.866</v>
      </c>
      <c r="IH759">
        <v>1.86784</v>
      </c>
      <c r="II759">
        <v>1.87028</v>
      </c>
      <c r="IJ759">
        <v>1.86897</v>
      </c>
      <c r="IK759">
        <v>1.87042</v>
      </c>
      <c r="IL759">
        <v>0</v>
      </c>
      <c r="IM759">
        <v>0</v>
      </c>
      <c r="IN759">
        <v>0</v>
      </c>
      <c r="IO759">
        <v>0</v>
      </c>
      <c r="IP759" t="s">
        <v>443</v>
      </c>
      <c r="IQ759" t="s">
        <v>444</v>
      </c>
      <c r="IR759" t="s">
        <v>445</v>
      </c>
      <c r="IS759" t="s">
        <v>445</v>
      </c>
      <c r="IT759" t="s">
        <v>445</v>
      </c>
      <c r="IU759" t="s">
        <v>445</v>
      </c>
      <c r="IV759">
        <v>0</v>
      </c>
      <c r="IW759">
        <v>100</v>
      </c>
      <c r="IX759">
        <v>100</v>
      </c>
      <c r="IY759">
        <v>-1.04</v>
      </c>
      <c r="IZ759">
        <v>0.1202</v>
      </c>
      <c r="JA759">
        <v>-0.08430758455233166</v>
      </c>
      <c r="JB759">
        <v>-0.0005046786976645747</v>
      </c>
      <c r="JC759">
        <v>-2.788243218172637E-07</v>
      </c>
      <c r="JD759">
        <v>-1.458253586176284E-11</v>
      </c>
      <c r="JE759">
        <v>-0.06436460862781151</v>
      </c>
      <c r="JF759">
        <v>-0.004978686969522418</v>
      </c>
      <c r="JG759">
        <v>0.0008967905392753483</v>
      </c>
      <c r="JH759">
        <v>-1.433903952826167E-05</v>
      </c>
      <c r="JI759">
        <v>4</v>
      </c>
      <c r="JJ759">
        <v>2332</v>
      </c>
      <c r="JK759">
        <v>1</v>
      </c>
      <c r="JL759">
        <v>26</v>
      </c>
      <c r="JM759">
        <v>193079.8</v>
      </c>
      <c r="JN759">
        <v>193079.9</v>
      </c>
      <c r="JO759">
        <v>2.38403</v>
      </c>
      <c r="JP759">
        <v>2.24976</v>
      </c>
      <c r="JQ759">
        <v>1.39771</v>
      </c>
      <c r="JR759">
        <v>2.35107</v>
      </c>
      <c r="JS759">
        <v>1.49536</v>
      </c>
      <c r="JT759">
        <v>2.53052</v>
      </c>
      <c r="JU759">
        <v>36.4814</v>
      </c>
      <c r="JV759">
        <v>24.0612</v>
      </c>
      <c r="JW759">
        <v>18</v>
      </c>
      <c r="JX759">
        <v>489.904</v>
      </c>
      <c r="JY759">
        <v>457.712</v>
      </c>
      <c r="JZ759">
        <v>28.5079</v>
      </c>
      <c r="KA759">
        <v>28.2866</v>
      </c>
      <c r="KB759">
        <v>29.9999</v>
      </c>
      <c r="KC759">
        <v>28.1741</v>
      </c>
      <c r="KD759">
        <v>28.1065</v>
      </c>
      <c r="KE759">
        <v>47.7413</v>
      </c>
      <c r="KF759">
        <v>25.0013</v>
      </c>
      <c r="KG759">
        <v>93.95310000000001</v>
      </c>
      <c r="KH759">
        <v>28.5045</v>
      </c>
      <c r="KI759">
        <v>1189.4</v>
      </c>
      <c r="KJ759">
        <v>22.3878</v>
      </c>
      <c r="KK759">
        <v>101.004</v>
      </c>
      <c r="KL759">
        <v>100.575</v>
      </c>
    </row>
    <row r="760" spans="1:298">
      <c r="A760">
        <v>744</v>
      </c>
      <c r="B760">
        <v>1758832221.5</v>
      </c>
      <c r="C760">
        <v>19186.40000009537</v>
      </c>
      <c r="D760" t="s">
        <v>1939</v>
      </c>
      <c r="E760" t="s">
        <v>1940</v>
      </c>
      <c r="F760">
        <v>5</v>
      </c>
      <c r="G760" t="s">
        <v>1798</v>
      </c>
      <c r="H760" t="s">
        <v>437</v>
      </c>
      <c r="I760" t="s">
        <v>438</v>
      </c>
      <c r="J760">
        <v>1758832213.714286</v>
      </c>
      <c r="K760">
        <f>(L760)/1000</f>
        <v>0</v>
      </c>
      <c r="L760">
        <f>IF(DQ760, AO760, AI760)</f>
        <v>0</v>
      </c>
      <c r="M760">
        <f>IF(DQ760, AJ760, AH760)</f>
        <v>0</v>
      </c>
      <c r="N760">
        <f>DS760 - IF(AV760&gt;1, M760*DM760*100.0/(AX760), 0)</f>
        <v>0</v>
      </c>
      <c r="O760">
        <f>((U760-K760/2)*N760-M760)/(U760+K760/2)</f>
        <v>0</v>
      </c>
      <c r="P760">
        <f>O760*(DZ760+EA760)/1000.0</f>
        <v>0</v>
      </c>
      <c r="Q760">
        <f>(DS760 - IF(AV760&gt;1, M760*DM760*100.0/(AX760), 0))*(DZ760+EA760)/1000.0</f>
        <v>0</v>
      </c>
      <c r="R760">
        <f>2.0/((1/T760-1/S760)+SIGN(T760)*SQRT((1/T760-1/S760)*(1/T760-1/S760) + 4*DN760/((DN760+1)*(DN760+1))*(2*1/T760*1/S760-1/S760*1/S760)))</f>
        <v>0</v>
      </c>
      <c r="S760">
        <f>IF(LEFT(DO760,1)&lt;&gt;"0",IF(LEFT(DO760,1)="1",3.0,DP760),$D$5+$E$5*(EG760*DZ760/($K$5*1000))+$F$5*(EG760*DZ760/($K$5*1000))*MAX(MIN(DM760,$J$5),$I$5)*MAX(MIN(DM760,$J$5),$I$5)+$G$5*MAX(MIN(DM760,$J$5),$I$5)*(EG760*DZ760/($K$5*1000))+$H$5*(EG760*DZ760/($K$5*1000))*(EG760*DZ760/($K$5*1000)))</f>
        <v>0</v>
      </c>
      <c r="T760">
        <f>K760*(1000-(1000*0.61365*exp(17.502*X760/(240.97+X760))/(DZ760+EA760)+DU760)/2)/(1000*0.61365*exp(17.502*X760/(240.97+X760))/(DZ760+EA760)-DU760)</f>
        <v>0</v>
      </c>
      <c r="U760">
        <f>1/((DN760+1)/(R760/1.6)+1/(S760/1.37)) + DN760/((DN760+1)/(R760/1.6) + DN760/(S760/1.37))</f>
        <v>0</v>
      </c>
      <c r="V760">
        <f>(DI760*DL760)</f>
        <v>0</v>
      </c>
      <c r="W760">
        <f>(EB760+(V760+2*0.95*5.67E-8*(((EB760+$B$7)+273)^4-(EB760+273)^4)-44100*K760)/(1.84*29.3*S760+8*0.95*5.67E-8*(EB760+273)^3))</f>
        <v>0</v>
      </c>
      <c r="X760">
        <f>($C$7*EC760+$D$7*ED760+$E$7*W760)</f>
        <v>0</v>
      </c>
      <c r="Y760">
        <f>0.61365*exp(17.502*X760/(240.97+X760))</f>
        <v>0</v>
      </c>
      <c r="Z760">
        <f>(AA760/AB760*100)</f>
        <v>0</v>
      </c>
      <c r="AA760">
        <f>DU760*(DZ760+EA760)/1000</f>
        <v>0</v>
      </c>
      <c r="AB760">
        <f>0.61365*exp(17.502*EB760/(240.97+EB760))</f>
        <v>0</v>
      </c>
      <c r="AC760">
        <f>(Y760-DU760*(DZ760+EA760)/1000)</f>
        <v>0</v>
      </c>
      <c r="AD760">
        <f>(-K760*44100)</f>
        <v>0</v>
      </c>
      <c r="AE760">
        <f>2*29.3*S760*0.92*(EB760-X760)</f>
        <v>0</v>
      </c>
      <c r="AF760">
        <f>2*0.95*5.67E-8*(((EB760+$B$7)+273)^4-(X760+273)^4)</f>
        <v>0</v>
      </c>
      <c r="AG760">
        <f>V760+AF760+AD760+AE760</f>
        <v>0</v>
      </c>
      <c r="AH760">
        <f>DY760*AV760*(DT760-DS760*(1000-AV760*DV760)/(1000-AV760*DU760))/(100*DM760)</f>
        <v>0</v>
      </c>
      <c r="AI760">
        <f>1000*DY760*AV760*(DU760-DV760)/(100*DM760*(1000-AV760*DU760))</f>
        <v>0</v>
      </c>
      <c r="AJ760">
        <f>(AK760 - AL760 - DZ760*1E3/(8.314*(EB760+273.15)) * AN760/DY760 * AM760) * DY760/(100*DM760) * (1000 - DV760)/1000</f>
        <v>0</v>
      </c>
      <c r="AK760">
        <v>1202.605184089906</v>
      </c>
      <c r="AL760">
        <v>1179.372121212121</v>
      </c>
      <c r="AM760">
        <v>3.387144831791368</v>
      </c>
      <c r="AN760">
        <v>65.06539825400574</v>
      </c>
      <c r="AO760">
        <f>(AQ760 - AP760 + DZ760*1E3/(8.314*(EB760+273.15)) * AS760/DY760 * AR760) * DY760/(100*DM760) * 1000/(1000 - AQ760)</f>
        <v>0</v>
      </c>
      <c r="AP760">
        <v>22.43655302834731</v>
      </c>
      <c r="AQ760">
        <v>23.04935818181818</v>
      </c>
      <c r="AR760">
        <v>-2.463124440518136E-05</v>
      </c>
      <c r="AS760">
        <v>107.8792153216024</v>
      </c>
      <c r="AT760">
        <v>0</v>
      </c>
      <c r="AU760">
        <v>0</v>
      </c>
      <c r="AV760">
        <f>IF(AT760*$H$13&gt;=AX760,1.0,(AX760/(AX760-AT760*$H$13)))</f>
        <v>0</v>
      </c>
      <c r="AW760">
        <f>(AV760-1)*100</f>
        <v>0</v>
      </c>
      <c r="AX760">
        <f>MAX(0,($B$13+$C$13*EG760)/(1+$D$13*EG760)*DZ760/(EB760+273)*$E$13)</f>
        <v>0</v>
      </c>
      <c r="AY760" t="s">
        <v>439</v>
      </c>
      <c r="AZ760" t="s">
        <v>439</v>
      </c>
      <c r="BA760">
        <v>0</v>
      </c>
      <c r="BB760">
        <v>0</v>
      </c>
      <c r="BC760">
        <f>1-BA760/BB760</f>
        <v>0</v>
      </c>
      <c r="BD760">
        <v>0</v>
      </c>
      <c r="BE760" t="s">
        <v>439</v>
      </c>
      <c r="BF760" t="s">
        <v>439</v>
      </c>
      <c r="BG760">
        <v>0</v>
      </c>
      <c r="BH760">
        <v>0</v>
      </c>
      <c r="BI760">
        <f>1-BG760/BH760</f>
        <v>0</v>
      </c>
      <c r="BJ760">
        <v>0.5</v>
      </c>
      <c r="BK760">
        <f>DJ760</f>
        <v>0</v>
      </c>
      <c r="BL760">
        <f>M760</f>
        <v>0</v>
      </c>
      <c r="BM760">
        <f>BI760*BJ760*BK760</f>
        <v>0</v>
      </c>
      <c r="BN760">
        <f>(BL760-BD760)/BK760</f>
        <v>0</v>
      </c>
      <c r="BO760">
        <f>(BB760-BH760)/BH760</f>
        <v>0</v>
      </c>
      <c r="BP760">
        <f>BA760/(BC760+BA760/BH760)</f>
        <v>0</v>
      </c>
      <c r="BQ760" t="s">
        <v>439</v>
      </c>
      <c r="BR760">
        <v>0</v>
      </c>
      <c r="BS760">
        <f>IF(BR760&lt;&gt;0, BR760, BP760)</f>
        <v>0</v>
      </c>
      <c r="BT760">
        <f>1-BS760/BH760</f>
        <v>0</v>
      </c>
      <c r="BU760">
        <f>(BH760-BG760)/(BH760-BS760)</f>
        <v>0</v>
      </c>
      <c r="BV760">
        <f>(BB760-BH760)/(BB760-BS760)</f>
        <v>0</v>
      </c>
      <c r="BW760">
        <f>(BH760-BG760)/(BH760-BA760)</f>
        <v>0</v>
      </c>
      <c r="BX760">
        <f>(BB760-BH760)/(BB760-BA760)</f>
        <v>0</v>
      </c>
      <c r="BY760">
        <f>(BU760*BS760/BG760)</f>
        <v>0</v>
      </c>
      <c r="BZ760">
        <f>(1-BY760)</f>
        <v>0</v>
      </c>
      <c r="DI760">
        <f>$B$11*EH760+$C$11*EI760+$F$11*ET760*(1-EW760)</f>
        <v>0</v>
      </c>
      <c r="DJ760">
        <f>DI760*DK760</f>
        <v>0</v>
      </c>
      <c r="DK760">
        <f>($B$11*$D$9+$C$11*$D$9+$F$11*((FG760+EY760)/MAX(FG760+EY760+FH760, 0.1)*$I$9+FH760/MAX(FG760+EY760+FH760, 0.1)*$J$9))/($B$11+$C$11+$F$11)</f>
        <v>0</v>
      </c>
      <c r="DL760">
        <f>($B$11*$K$9+$C$11*$K$9+$F$11*((FG760+EY760)/MAX(FG760+EY760+FH760, 0.1)*$P$9+FH760/MAX(FG760+EY760+FH760, 0.1)*$Q$9))/($B$11+$C$11+$F$11)</f>
        <v>0</v>
      </c>
      <c r="DM760">
        <v>1.65</v>
      </c>
      <c r="DN760">
        <v>0.5</v>
      </c>
      <c r="DO760" t="s">
        <v>440</v>
      </c>
      <c r="DP760">
        <v>2</v>
      </c>
      <c r="DQ760" t="b">
        <v>1</v>
      </c>
      <c r="DR760">
        <v>1758832213.714286</v>
      </c>
      <c r="DS760">
        <v>1127.919285714286</v>
      </c>
      <c r="DT760">
        <v>1160.079285714286</v>
      </c>
      <c r="DU760">
        <v>23.05544285714286</v>
      </c>
      <c r="DV760">
        <v>22.436</v>
      </c>
      <c r="DW760">
        <v>1128.947857142857</v>
      </c>
      <c r="DX760">
        <v>22.93524642857142</v>
      </c>
      <c r="DY760">
        <v>499.9836785714286</v>
      </c>
      <c r="DZ760">
        <v>90.86447857142856</v>
      </c>
      <c r="EA760">
        <v>0.02867753214285714</v>
      </c>
      <c r="EB760">
        <v>29.74002142857143</v>
      </c>
      <c r="EC760">
        <v>29.99426428571428</v>
      </c>
      <c r="ED760">
        <v>999.9000000000002</v>
      </c>
      <c r="EE760">
        <v>0</v>
      </c>
      <c r="EF760">
        <v>0</v>
      </c>
      <c r="EG760">
        <v>10000.55107142857</v>
      </c>
      <c r="EH760">
        <v>0</v>
      </c>
      <c r="EI760">
        <v>11.635</v>
      </c>
      <c r="EJ760">
        <v>-32.16296071428572</v>
      </c>
      <c r="EK760">
        <v>1154.537142857143</v>
      </c>
      <c r="EL760">
        <v>1186.705357142857</v>
      </c>
      <c r="EM760">
        <v>0.6194468571428572</v>
      </c>
      <c r="EN760">
        <v>1160.079285714286</v>
      </c>
      <c r="EO760">
        <v>22.436</v>
      </c>
      <c r="EP760">
        <v>2.094921428571429</v>
      </c>
      <c r="EQ760">
        <v>2.038635357142857</v>
      </c>
      <c r="ER760">
        <v>18.18061428571428</v>
      </c>
      <c r="ES760">
        <v>17.74763571428571</v>
      </c>
      <c r="ET760">
        <v>2000.039285714285</v>
      </c>
      <c r="EU760">
        <v>0.9800045714285712</v>
      </c>
      <c r="EV760">
        <v>0.01999493928571429</v>
      </c>
      <c r="EW760">
        <v>0</v>
      </c>
      <c r="EX760">
        <v>181.118</v>
      </c>
      <c r="EY760">
        <v>5.00097</v>
      </c>
      <c r="EZ760">
        <v>3728.657142857143</v>
      </c>
      <c r="FA760">
        <v>16707.91785714286</v>
      </c>
      <c r="FB760">
        <v>40.18699999999999</v>
      </c>
      <c r="FC760">
        <v>40.5</v>
      </c>
      <c r="FD760">
        <v>40.125</v>
      </c>
      <c r="FE760">
        <v>40.11599999999999</v>
      </c>
      <c r="FF760">
        <v>40.80092857142856</v>
      </c>
      <c r="FG760">
        <v>1955.149285714285</v>
      </c>
      <c r="FH760">
        <v>39.89000000000001</v>
      </c>
      <c r="FI760">
        <v>0</v>
      </c>
      <c r="FJ760">
        <v>1758832222.8</v>
      </c>
      <c r="FK760">
        <v>0</v>
      </c>
      <c r="FL760">
        <v>181.11928</v>
      </c>
      <c r="FM760">
        <v>0.9388461521671981</v>
      </c>
      <c r="FN760">
        <v>20.51769233604329</v>
      </c>
      <c r="FO760">
        <v>3728.7892</v>
      </c>
      <c r="FP760">
        <v>15</v>
      </c>
      <c r="FQ760">
        <v>0</v>
      </c>
      <c r="FR760" t="s">
        <v>441</v>
      </c>
      <c r="FS760">
        <v>1747247426.5</v>
      </c>
      <c r="FT760">
        <v>1747247420.5</v>
      </c>
      <c r="FU760">
        <v>0</v>
      </c>
      <c r="FV760">
        <v>1.027</v>
      </c>
      <c r="FW760">
        <v>0.031</v>
      </c>
      <c r="FX760">
        <v>0.02</v>
      </c>
      <c r="FY760">
        <v>0.05</v>
      </c>
      <c r="FZ760">
        <v>420</v>
      </c>
      <c r="GA760">
        <v>16</v>
      </c>
      <c r="GB760">
        <v>0.01</v>
      </c>
      <c r="GC760">
        <v>0.1</v>
      </c>
      <c r="GD760">
        <v>-32.1275</v>
      </c>
      <c r="GE760">
        <v>-0.132938675958232</v>
      </c>
      <c r="GF760">
        <v>0.2550113349943683</v>
      </c>
      <c r="GG760">
        <v>0</v>
      </c>
      <c r="GH760">
        <v>181.0431764705882</v>
      </c>
      <c r="GI760">
        <v>1.229702064312887</v>
      </c>
      <c r="GJ760">
        <v>0.282489299181843</v>
      </c>
      <c r="GK760">
        <v>-1</v>
      </c>
      <c r="GL760">
        <v>0.6215994634146341</v>
      </c>
      <c r="GM760">
        <v>-0.03093717073170783</v>
      </c>
      <c r="GN760">
        <v>0.003125657769584494</v>
      </c>
      <c r="GO760">
        <v>1</v>
      </c>
      <c r="GP760">
        <v>1</v>
      </c>
      <c r="GQ760">
        <v>2</v>
      </c>
      <c r="GR760" t="s">
        <v>442</v>
      </c>
      <c r="GS760">
        <v>3.13615</v>
      </c>
      <c r="GT760">
        <v>2.68888</v>
      </c>
      <c r="GU760">
        <v>0.1894</v>
      </c>
      <c r="GV760">
        <v>0.190886</v>
      </c>
      <c r="GW760">
        <v>0.103929</v>
      </c>
      <c r="GX760">
        <v>0.100687</v>
      </c>
      <c r="GY760">
        <v>25772.7</v>
      </c>
      <c r="GZ760">
        <v>25775.5</v>
      </c>
      <c r="HA760">
        <v>29554.7</v>
      </c>
      <c r="HB760">
        <v>29438.7</v>
      </c>
      <c r="HC760">
        <v>34987.1</v>
      </c>
      <c r="HD760">
        <v>35067.7</v>
      </c>
      <c r="HE760">
        <v>41585.6</v>
      </c>
      <c r="HF760">
        <v>41826</v>
      </c>
      <c r="HG760">
        <v>1.92905</v>
      </c>
      <c r="HH760">
        <v>1.89352</v>
      </c>
      <c r="HI760">
        <v>0.100024</v>
      </c>
      <c r="HJ760">
        <v>0</v>
      </c>
      <c r="HK760">
        <v>28.3681</v>
      </c>
      <c r="HL760">
        <v>999.9</v>
      </c>
      <c r="HM760">
        <v>54.5</v>
      </c>
      <c r="HN760">
        <v>31</v>
      </c>
      <c r="HO760">
        <v>27.06</v>
      </c>
      <c r="HP760">
        <v>61.9862</v>
      </c>
      <c r="HQ760">
        <v>25.5088</v>
      </c>
      <c r="HR760">
        <v>1</v>
      </c>
      <c r="HS760">
        <v>0.0530564</v>
      </c>
      <c r="HT760">
        <v>-0.7581639999999999</v>
      </c>
      <c r="HU760">
        <v>20.3391</v>
      </c>
      <c r="HV760">
        <v>5.21759</v>
      </c>
      <c r="HW760">
        <v>12.0135</v>
      </c>
      <c r="HX760">
        <v>4.98875</v>
      </c>
      <c r="HY760">
        <v>3.28818</v>
      </c>
      <c r="HZ760">
        <v>9999</v>
      </c>
      <c r="IA760">
        <v>9999</v>
      </c>
      <c r="IB760">
        <v>9999</v>
      </c>
      <c r="IC760">
        <v>8.699999999999999</v>
      </c>
      <c r="ID760">
        <v>1.86758</v>
      </c>
      <c r="IE760">
        <v>1.8667</v>
      </c>
      <c r="IF760">
        <v>1.86601</v>
      </c>
      <c r="IG760">
        <v>1.866</v>
      </c>
      <c r="IH760">
        <v>1.86783</v>
      </c>
      <c r="II760">
        <v>1.87027</v>
      </c>
      <c r="IJ760">
        <v>1.86898</v>
      </c>
      <c r="IK760">
        <v>1.87042</v>
      </c>
      <c r="IL760">
        <v>0</v>
      </c>
      <c r="IM760">
        <v>0</v>
      </c>
      <c r="IN760">
        <v>0</v>
      </c>
      <c r="IO760">
        <v>0</v>
      </c>
      <c r="IP760" t="s">
        <v>443</v>
      </c>
      <c r="IQ760" t="s">
        <v>444</v>
      </c>
      <c r="IR760" t="s">
        <v>445</v>
      </c>
      <c r="IS760" t="s">
        <v>445</v>
      </c>
      <c r="IT760" t="s">
        <v>445</v>
      </c>
      <c r="IU760" t="s">
        <v>445</v>
      </c>
      <c r="IV760">
        <v>0</v>
      </c>
      <c r="IW760">
        <v>100</v>
      </c>
      <c r="IX760">
        <v>100</v>
      </c>
      <c r="IY760">
        <v>-1.06</v>
      </c>
      <c r="IZ760">
        <v>0.1201</v>
      </c>
      <c r="JA760">
        <v>-0.08430758455233166</v>
      </c>
      <c r="JB760">
        <v>-0.0005046786976645747</v>
      </c>
      <c r="JC760">
        <v>-2.788243218172637E-07</v>
      </c>
      <c r="JD760">
        <v>-1.458253586176284E-11</v>
      </c>
      <c r="JE760">
        <v>-0.06436460862781151</v>
      </c>
      <c r="JF760">
        <v>-0.004978686969522418</v>
      </c>
      <c r="JG760">
        <v>0.0008967905392753483</v>
      </c>
      <c r="JH760">
        <v>-1.433903952826167E-05</v>
      </c>
      <c r="JI760">
        <v>4</v>
      </c>
      <c r="JJ760">
        <v>2332</v>
      </c>
      <c r="JK760">
        <v>1</v>
      </c>
      <c r="JL760">
        <v>26</v>
      </c>
      <c r="JM760">
        <v>193079.9</v>
      </c>
      <c r="JN760">
        <v>193080</v>
      </c>
      <c r="JO760">
        <v>2.40845</v>
      </c>
      <c r="JP760">
        <v>2.24731</v>
      </c>
      <c r="JQ760">
        <v>1.39771</v>
      </c>
      <c r="JR760">
        <v>2.35107</v>
      </c>
      <c r="JS760">
        <v>1.49536</v>
      </c>
      <c r="JT760">
        <v>2.54761</v>
      </c>
      <c r="JU760">
        <v>36.4814</v>
      </c>
      <c r="JV760">
        <v>24.0612</v>
      </c>
      <c r="JW760">
        <v>18</v>
      </c>
      <c r="JX760">
        <v>490.059</v>
      </c>
      <c r="JY760">
        <v>457.73</v>
      </c>
      <c r="JZ760">
        <v>28.5092</v>
      </c>
      <c r="KA760">
        <v>28.2848</v>
      </c>
      <c r="KB760">
        <v>29.9999</v>
      </c>
      <c r="KC760">
        <v>28.1718</v>
      </c>
      <c r="KD760">
        <v>28.1047</v>
      </c>
      <c r="KE760">
        <v>48.2404</v>
      </c>
      <c r="KF760">
        <v>25.0013</v>
      </c>
      <c r="KG760">
        <v>93.95310000000001</v>
      </c>
      <c r="KH760">
        <v>28.5072</v>
      </c>
      <c r="KI760">
        <v>1202.75</v>
      </c>
      <c r="KJ760">
        <v>22.3879</v>
      </c>
      <c r="KK760">
        <v>101.004</v>
      </c>
      <c r="KL760">
        <v>100.575</v>
      </c>
    </row>
    <row r="761" spans="1:298">
      <c r="A761">
        <v>745</v>
      </c>
      <c r="B761">
        <v>1758832226.5</v>
      </c>
      <c r="C761">
        <v>19191.40000009537</v>
      </c>
      <c r="D761" t="s">
        <v>1941</v>
      </c>
      <c r="E761" t="s">
        <v>1942</v>
      </c>
      <c r="F761">
        <v>5</v>
      </c>
      <c r="G761" t="s">
        <v>1798</v>
      </c>
      <c r="H761" t="s">
        <v>437</v>
      </c>
      <c r="I761" t="s">
        <v>438</v>
      </c>
      <c r="J761">
        <v>1758832219</v>
      </c>
      <c r="K761">
        <f>(L761)/1000</f>
        <v>0</v>
      </c>
      <c r="L761">
        <f>IF(DQ761, AO761, AI761)</f>
        <v>0</v>
      </c>
      <c r="M761">
        <f>IF(DQ761, AJ761, AH761)</f>
        <v>0</v>
      </c>
      <c r="N761">
        <f>DS761 - IF(AV761&gt;1, M761*DM761*100.0/(AX761), 0)</f>
        <v>0</v>
      </c>
      <c r="O761">
        <f>((U761-K761/2)*N761-M761)/(U761+K761/2)</f>
        <v>0</v>
      </c>
      <c r="P761">
        <f>O761*(DZ761+EA761)/1000.0</f>
        <v>0</v>
      </c>
      <c r="Q761">
        <f>(DS761 - IF(AV761&gt;1, M761*DM761*100.0/(AX761), 0))*(DZ761+EA761)/1000.0</f>
        <v>0</v>
      </c>
      <c r="R761">
        <f>2.0/((1/T761-1/S761)+SIGN(T761)*SQRT((1/T761-1/S761)*(1/T761-1/S761) + 4*DN761/((DN761+1)*(DN761+1))*(2*1/T761*1/S761-1/S761*1/S761)))</f>
        <v>0</v>
      </c>
      <c r="S761">
        <f>IF(LEFT(DO761,1)&lt;&gt;"0",IF(LEFT(DO761,1)="1",3.0,DP761),$D$5+$E$5*(EG761*DZ761/($K$5*1000))+$F$5*(EG761*DZ761/($K$5*1000))*MAX(MIN(DM761,$J$5),$I$5)*MAX(MIN(DM761,$J$5),$I$5)+$G$5*MAX(MIN(DM761,$J$5),$I$5)*(EG761*DZ761/($K$5*1000))+$H$5*(EG761*DZ761/($K$5*1000))*(EG761*DZ761/($K$5*1000)))</f>
        <v>0</v>
      </c>
      <c r="T761">
        <f>K761*(1000-(1000*0.61365*exp(17.502*X761/(240.97+X761))/(DZ761+EA761)+DU761)/2)/(1000*0.61365*exp(17.502*X761/(240.97+X761))/(DZ761+EA761)-DU761)</f>
        <v>0</v>
      </c>
      <c r="U761">
        <f>1/((DN761+1)/(R761/1.6)+1/(S761/1.37)) + DN761/((DN761+1)/(R761/1.6) + DN761/(S761/1.37))</f>
        <v>0</v>
      </c>
      <c r="V761">
        <f>(DI761*DL761)</f>
        <v>0</v>
      </c>
      <c r="W761">
        <f>(EB761+(V761+2*0.95*5.67E-8*(((EB761+$B$7)+273)^4-(EB761+273)^4)-44100*K761)/(1.84*29.3*S761+8*0.95*5.67E-8*(EB761+273)^3))</f>
        <v>0</v>
      </c>
      <c r="X761">
        <f>($C$7*EC761+$D$7*ED761+$E$7*W761)</f>
        <v>0</v>
      </c>
      <c r="Y761">
        <f>0.61365*exp(17.502*X761/(240.97+X761))</f>
        <v>0</v>
      </c>
      <c r="Z761">
        <f>(AA761/AB761*100)</f>
        <v>0</v>
      </c>
      <c r="AA761">
        <f>DU761*(DZ761+EA761)/1000</f>
        <v>0</v>
      </c>
      <c r="AB761">
        <f>0.61365*exp(17.502*EB761/(240.97+EB761))</f>
        <v>0</v>
      </c>
      <c r="AC761">
        <f>(Y761-DU761*(DZ761+EA761)/1000)</f>
        <v>0</v>
      </c>
      <c r="AD761">
        <f>(-K761*44100)</f>
        <v>0</v>
      </c>
      <c r="AE761">
        <f>2*29.3*S761*0.92*(EB761-X761)</f>
        <v>0</v>
      </c>
      <c r="AF761">
        <f>2*0.95*5.67E-8*(((EB761+$B$7)+273)^4-(X761+273)^4)</f>
        <v>0</v>
      </c>
      <c r="AG761">
        <f>V761+AF761+AD761+AE761</f>
        <v>0</v>
      </c>
      <c r="AH761">
        <f>DY761*AV761*(DT761-DS761*(1000-AV761*DV761)/(1000-AV761*DU761))/(100*DM761)</f>
        <v>0</v>
      </c>
      <c r="AI761">
        <f>1000*DY761*AV761*(DU761-DV761)/(100*DM761*(1000-AV761*DU761))</f>
        <v>0</v>
      </c>
      <c r="AJ761">
        <f>(AK761 - AL761 - DZ761*1E3/(8.314*(EB761+273.15)) * AN761/DY761 * AM761) * DY761/(100*DM761) * (1000 - DV761)/1000</f>
        <v>0</v>
      </c>
      <c r="AK761">
        <v>1220.224830272914</v>
      </c>
      <c r="AL761">
        <v>1196.743636363636</v>
      </c>
      <c r="AM761">
        <v>3.469091486262935</v>
      </c>
      <c r="AN761">
        <v>65.06539825400574</v>
      </c>
      <c r="AO761">
        <f>(AQ761 - AP761 + DZ761*1E3/(8.314*(EB761+273.15)) * AS761/DY761 * AR761) * DY761/(100*DM761) * 1000/(1000 - AQ761)</f>
        <v>0</v>
      </c>
      <c r="AP761">
        <v>22.4354571579506</v>
      </c>
      <c r="AQ761">
        <v>23.04559696969696</v>
      </c>
      <c r="AR761">
        <v>-1.354679909176946E-05</v>
      </c>
      <c r="AS761">
        <v>107.8792153216024</v>
      </c>
      <c r="AT761">
        <v>0</v>
      </c>
      <c r="AU761">
        <v>0</v>
      </c>
      <c r="AV761">
        <f>IF(AT761*$H$13&gt;=AX761,1.0,(AX761/(AX761-AT761*$H$13)))</f>
        <v>0</v>
      </c>
      <c r="AW761">
        <f>(AV761-1)*100</f>
        <v>0</v>
      </c>
      <c r="AX761">
        <f>MAX(0,($B$13+$C$13*EG761)/(1+$D$13*EG761)*DZ761/(EB761+273)*$E$13)</f>
        <v>0</v>
      </c>
      <c r="AY761" t="s">
        <v>439</v>
      </c>
      <c r="AZ761" t="s">
        <v>439</v>
      </c>
      <c r="BA761">
        <v>0</v>
      </c>
      <c r="BB761">
        <v>0</v>
      </c>
      <c r="BC761">
        <f>1-BA761/BB761</f>
        <v>0</v>
      </c>
      <c r="BD761">
        <v>0</v>
      </c>
      <c r="BE761" t="s">
        <v>439</v>
      </c>
      <c r="BF761" t="s">
        <v>439</v>
      </c>
      <c r="BG761">
        <v>0</v>
      </c>
      <c r="BH761">
        <v>0</v>
      </c>
      <c r="BI761">
        <f>1-BG761/BH761</f>
        <v>0</v>
      </c>
      <c r="BJ761">
        <v>0.5</v>
      </c>
      <c r="BK761">
        <f>DJ761</f>
        <v>0</v>
      </c>
      <c r="BL761">
        <f>M761</f>
        <v>0</v>
      </c>
      <c r="BM761">
        <f>BI761*BJ761*BK761</f>
        <v>0</v>
      </c>
      <c r="BN761">
        <f>(BL761-BD761)/BK761</f>
        <v>0</v>
      </c>
      <c r="BO761">
        <f>(BB761-BH761)/BH761</f>
        <v>0</v>
      </c>
      <c r="BP761">
        <f>BA761/(BC761+BA761/BH761)</f>
        <v>0</v>
      </c>
      <c r="BQ761" t="s">
        <v>439</v>
      </c>
      <c r="BR761">
        <v>0</v>
      </c>
      <c r="BS761">
        <f>IF(BR761&lt;&gt;0, BR761, BP761)</f>
        <v>0</v>
      </c>
      <c r="BT761">
        <f>1-BS761/BH761</f>
        <v>0</v>
      </c>
      <c r="BU761">
        <f>(BH761-BG761)/(BH761-BS761)</f>
        <v>0</v>
      </c>
      <c r="BV761">
        <f>(BB761-BH761)/(BB761-BS761)</f>
        <v>0</v>
      </c>
      <c r="BW761">
        <f>(BH761-BG761)/(BH761-BA761)</f>
        <v>0</v>
      </c>
      <c r="BX761">
        <f>(BB761-BH761)/(BB761-BA761)</f>
        <v>0</v>
      </c>
      <c r="BY761">
        <f>(BU761*BS761/BG761)</f>
        <v>0</v>
      </c>
      <c r="BZ761">
        <f>(1-BY761)</f>
        <v>0</v>
      </c>
      <c r="DI761">
        <f>$B$11*EH761+$C$11*EI761+$F$11*ET761*(1-EW761)</f>
        <v>0</v>
      </c>
      <c r="DJ761">
        <f>DI761*DK761</f>
        <v>0</v>
      </c>
      <c r="DK761">
        <f>($B$11*$D$9+$C$11*$D$9+$F$11*((FG761+EY761)/MAX(FG761+EY761+FH761, 0.1)*$I$9+FH761/MAX(FG761+EY761+FH761, 0.1)*$J$9))/($B$11+$C$11+$F$11)</f>
        <v>0</v>
      </c>
      <c r="DL761">
        <f>($B$11*$K$9+$C$11*$K$9+$F$11*((FG761+EY761)/MAX(FG761+EY761+FH761, 0.1)*$P$9+FH761/MAX(FG761+EY761+FH761, 0.1)*$Q$9))/($B$11+$C$11+$F$11)</f>
        <v>0</v>
      </c>
      <c r="DM761">
        <v>1.65</v>
      </c>
      <c r="DN761">
        <v>0.5</v>
      </c>
      <c r="DO761" t="s">
        <v>440</v>
      </c>
      <c r="DP761">
        <v>2</v>
      </c>
      <c r="DQ761" t="b">
        <v>1</v>
      </c>
      <c r="DR761">
        <v>1758832219</v>
      </c>
      <c r="DS761">
        <v>1145.608888888889</v>
      </c>
      <c r="DT761">
        <v>1177.883333333333</v>
      </c>
      <c r="DU761">
        <v>23.05161481481481</v>
      </c>
      <c r="DV761">
        <v>22.43573703703704</v>
      </c>
      <c r="DW761">
        <v>1146.658518518519</v>
      </c>
      <c r="DX761">
        <v>22.93147407407407</v>
      </c>
      <c r="DY761">
        <v>499.9982592592593</v>
      </c>
      <c r="DZ761">
        <v>90.86512962962962</v>
      </c>
      <c r="EA761">
        <v>0.02867471111111111</v>
      </c>
      <c r="EB761">
        <v>29.74262222222222</v>
      </c>
      <c r="EC761">
        <v>29.99543703703704</v>
      </c>
      <c r="ED761">
        <v>999.9000000000001</v>
      </c>
      <c r="EE761">
        <v>0</v>
      </c>
      <c r="EF761">
        <v>0</v>
      </c>
      <c r="EG761">
        <v>10004.96296296296</v>
      </c>
      <c r="EH761">
        <v>0</v>
      </c>
      <c r="EI761">
        <v>11.635</v>
      </c>
      <c r="EJ761">
        <v>-32.27688888888888</v>
      </c>
      <c r="EK761">
        <v>1172.64</v>
      </c>
      <c r="EL761">
        <v>1204.917037037037</v>
      </c>
      <c r="EM761">
        <v>0.6158834814814815</v>
      </c>
      <c r="EN761">
        <v>1177.883333333333</v>
      </c>
      <c r="EO761">
        <v>22.43573703703704</v>
      </c>
      <c r="EP761">
        <v>2.094588518518518</v>
      </c>
      <c r="EQ761">
        <v>2.038626666666667</v>
      </c>
      <c r="ER761">
        <v>18.17808148148148</v>
      </c>
      <c r="ES761">
        <v>17.74756666666667</v>
      </c>
      <c r="ET761">
        <v>1999.999629629629</v>
      </c>
      <c r="EU761">
        <v>0.9800042222222222</v>
      </c>
      <c r="EV761">
        <v>0.0199953962962963</v>
      </c>
      <c r="EW761">
        <v>0</v>
      </c>
      <c r="EX761">
        <v>181.2157407407408</v>
      </c>
      <c r="EY761">
        <v>5.00097</v>
      </c>
      <c r="EZ761">
        <v>3730.462222222222</v>
      </c>
      <c r="FA761">
        <v>16707.57037037037</v>
      </c>
      <c r="FB761">
        <v>40.18699999999999</v>
      </c>
      <c r="FC761">
        <v>40.5</v>
      </c>
      <c r="FD761">
        <v>40.125</v>
      </c>
      <c r="FE761">
        <v>40.11566666666667</v>
      </c>
      <c r="FF761">
        <v>40.79133333333333</v>
      </c>
      <c r="FG761">
        <v>1955.10962962963</v>
      </c>
      <c r="FH761">
        <v>39.89000000000001</v>
      </c>
      <c r="FI761">
        <v>0</v>
      </c>
      <c r="FJ761">
        <v>1758832228.2</v>
      </c>
      <c r="FK761">
        <v>0</v>
      </c>
      <c r="FL761">
        <v>181.2223846153846</v>
      </c>
      <c r="FM761">
        <v>1.671042729822645</v>
      </c>
      <c r="FN761">
        <v>19.84786325817927</v>
      </c>
      <c r="FO761">
        <v>3730.513461538462</v>
      </c>
      <c r="FP761">
        <v>15</v>
      </c>
      <c r="FQ761">
        <v>0</v>
      </c>
      <c r="FR761" t="s">
        <v>441</v>
      </c>
      <c r="FS761">
        <v>1747247426.5</v>
      </c>
      <c r="FT761">
        <v>1747247420.5</v>
      </c>
      <c r="FU761">
        <v>0</v>
      </c>
      <c r="FV761">
        <v>1.027</v>
      </c>
      <c r="FW761">
        <v>0.031</v>
      </c>
      <c r="FX761">
        <v>0.02</v>
      </c>
      <c r="FY761">
        <v>0.05</v>
      </c>
      <c r="FZ761">
        <v>420</v>
      </c>
      <c r="GA761">
        <v>16</v>
      </c>
      <c r="GB761">
        <v>0.01</v>
      </c>
      <c r="GC761">
        <v>0.1</v>
      </c>
      <c r="GD761">
        <v>-32.208255</v>
      </c>
      <c r="GE761">
        <v>-1.542387242026125</v>
      </c>
      <c r="GF761">
        <v>0.3139678000607709</v>
      </c>
      <c r="GG761">
        <v>0</v>
      </c>
      <c r="GH761">
        <v>181.1528235294118</v>
      </c>
      <c r="GI761">
        <v>1.012436972357691</v>
      </c>
      <c r="GJ761">
        <v>0.2151658007196065</v>
      </c>
      <c r="GK761">
        <v>-1</v>
      </c>
      <c r="GL761">
        <v>0.6179626749999999</v>
      </c>
      <c r="GM761">
        <v>-0.04029565103189321</v>
      </c>
      <c r="GN761">
        <v>0.004013196241074568</v>
      </c>
      <c r="GO761">
        <v>1</v>
      </c>
      <c r="GP761">
        <v>1</v>
      </c>
      <c r="GQ761">
        <v>2</v>
      </c>
      <c r="GR761" t="s">
        <v>442</v>
      </c>
      <c r="GS761">
        <v>3.13618</v>
      </c>
      <c r="GT761">
        <v>2.68891</v>
      </c>
      <c r="GU761">
        <v>0.191137</v>
      </c>
      <c r="GV761">
        <v>0.192505</v>
      </c>
      <c r="GW761">
        <v>0.103912</v>
      </c>
      <c r="GX761">
        <v>0.100687</v>
      </c>
      <c r="GY761">
        <v>25717.7</v>
      </c>
      <c r="GZ761">
        <v>25724</v>
      </c>
      <c r="HA761">
        <v>29555</v>
      </c>
      <c r="HB761">
        <v>29438.8</v>
      </c>
      <c r="HC761">
        <v>34987.9</v>
      </c>
      <c r="HD761">
        <v>35068</v>
      </c>
      <c r="HE761">
        <v>41585.7</v>
      </c>
      <c r="HF761">
        <v>41826.3</v>
      </c>
      <c r="HG761">
        <v>1.9289</v>
      </c>
      <c r="HH761">
        <v>1.89373</v>
      </c>
      <c r="HI761">
        <v>0.09994210000000001</v>
      </c>
      <c r="HJ761">
        <v>0</v>
      </c>
      <c r="HK761">
        <v>28.3681</v>
      </c>
      <c r="HL761">
        <v>999.9</v>
      </c>
      <c r="HM761">
        <v>54.5</v>
      </c>
      <c r="HN761">
        <v>31</v>
      </c>
      <c r="HO761">
        <v>27.0606</v>
      </c>
      <c r="HP761">
        <v>61.9662</v>
      </c>
      <c r="HQ761">
        <v>25.5048</v>
      </c>
      <c r="HR761">
        <v>1</v>
      </c>
      <c r="HS761">
        <v>0.0530818</v>
      </c>
      <c r="HT761">
        <v>-0.767334</v>
      </c>
      <c r="HU761">
        <v>20.3391</v>
      </c>
      <c r="HV761">
        <v>5.21639</v>
      </c>
      <c r="HW761">
        <v>12.014</v>
      </c>
      <c r="HX761">
        <v>4.98835</v>
      </c>
      <c r="HY761">
        <v>3.28793</v>
      </c>
      <c r="HZ761">
        <v>9999</v>
      </c>
      <c r="IA761">
        <v>9999</v>
      </c>
      <c r="IB761">
        <v>9999</v>
      </c>
      <c r="IC761">
        <v>8.699999999999999</v>
      </c>
      <c r="ID761">
        <v>1.86757</v>
      </c>
      <c r="IE761">
        <v>1.86672</v>
      </c>
      <c r="IF761">
        <v>1.86603</v>
      </c>
      <c r="IG761">
        <v>1.866</v>
      </c>
      <c r="IH761">
        <v>1.86784</v>
      </c>
      <c r="II761">
        <v>1.87027</v>
      </c>
      <c r="IJ761">
        <v>1.86895</v>
      </c>
      <c r="IK761">
        <v>1.87042</v>
      </c>
      <c r="IL761">
        <v>0</v>
      </c>
      <c r="IM761">
        <v>0</v>
      </c>
      <c r="IN761">
        <v>0</v>
      </c>
      <c r="IO761">
        <v>0</v>
      </c>
      <c r="IP761" t="s">
        <v>443</v>
      </c>
      <c r="IQ761" t="s">
        <v>444</v>
      </c>
      <c r="IR761" t="s">
        <v>445</v>
      </c>
      <c r="IS761" t="s">
        <v>445</v>
      </c>
      <c r="IT761" t="s">
        <v>445</v>
      </c>
      <c r="IU761" t="s">
        <v>445</v>
      </c>
      <c r="IV761">
        <v>0</v>
      </c>
      <c r="IW761">
        <v>100</v>
      </c>
      <c r="IX761">
        <v>100</v>
      </c>
      <c r="IY761">
        <v>-1.08</v>
      </c>
      <c r="IZ761">
        <v>0.1201</v>
      </c>
      <c r="JA761">
        <v>-0.08430758455233166</v>
      </c>
      <c r="JB761">
        <v>-0.0005046786976645747</v>
      </c>
      <c r="JC761">
        <v>-2.788243218172637E-07</v>
      </c>
      <c r="JD761">
        <v>-1.458253586176284E-11</v>
      </c>
      <c r="JE761">
        <v>-0.06436460862781151</v>
      </c>
      <c r="JF761">
        <v>-0.004978686969522418</v>
      </c>
      <c r="JG761">
        <v>0.0008967905392753483</v>
      </c>
      <c r="JH761">
        <v>-1.433903952826167E-05</v>
      </c>
      <c r="JI761">
        <v>4</v>
      </c>
      <c r="JJ761">
        <v>2332</v>
      </c>
      <c r="JK761">
        <v>1</v>
      </c>
      <c r="JL761">
        <v>26</v>
      </c>
      <c r="JM761">
        <v>193080</v>
      </c>
      <c r="JN761">
        <v>193080.1</v>
      </c>
      <c r="JO761">
        <v>2.43774</v>
      </c>
      <c r="JP761">
        <v>2.24854</v>
      </c>
      <c r="JQ761">
        <v>1.39648</v>
      </c>
      <c r="JR761">
        <v>2.35352</v>
      </c>
      <c r="JS761">
        <v>1.49536</v>
      </c>
      <c r="JT761">
        <v>2.61963</v>
      </c>
      <c r="JU761">
        <v>36.4578</v>
      </c>
      <c r="JV761">
        <v>24.0525</v>
      </c>
      <c r="JW761">
        <v>18</v>
      </c>
      <c r="JX761">
        <v>489.944</v>
      </c>
      <c r="JY761">
        <v>457.837</v>
      </c>
      <c r="JZ761">
        <v>28.5118</v>
      </c>
      <c r="KA761">
        <v>28.283</v>
      </c>
      <c r="KB761">
        <v>29.9999</v>
      </c>
      <c r="KC761">
        <v>28.1694</v>
      </c>
      <c r="KD761">
        <v>28.1024</v>
      </c>
      <c r="KE761">
        <v>48.8119</v>
      </c>
      <c r="KF761">
        <v>25.0013</v>
      </c>
      <c r="KG761">
        <v>93.95310000000001</v>
      </c>
      <c r="KH761">
        <v>28.5123</v>
      </c>
      <c r="KI761">
        <v>1222.79</v>
      </c>
      <c r="KJ761">
        <v>22.3879</v>
      </c>
      <c r="KK761">
        <v>101.005</v>
      </c>
      <c r="KL761">
        <v>100.576</v>
      </c>
    </row>
    <row r="762" spans="1:298">
      <c r="A762">
        <v>746</v>
      </c>
      <c r="B762">
        <v>1758832231.5</v>
      </c>
      <c r="C762">
        <v>19196.40000009537</v>
      </c>
      <c r="D762" t="s">
        <v>1943</v>
      </c>
      <c r="E762" t="s">
        <v>1944</v>
      </c>
      <c r="F762">
        <v>5</v>
      </c>
      <c r="G762" t="s">
        <v>1798</v>
      </c>
      <c r="H762" t="s">
        <v>437</v>
      </c>
      <c r="I762" t="s">
        <v>438</v>
      </c>
      <c r="J762">
        <v>1758832223.714286</v>
      </c>
      <c r="K762">
        <f>(L762)/1000</f>
        <v>0</v>
      </c>
      <c r="L762">
        <f>IF(DQ762, AO762, AI762)</f>
        <v>0</v>
      </c>
      <c r="M762">
        <f>IF(DQ762, AJ762, AH762)</f>
        <v>0</v>
      </c>
      <c r="N762">
        <f>DS762 - IF(AV762&gt;1, M762*DM762*100.0/(AX762), 0)</f>
        <v>0</v>
      </c>
      <c r="O762">
        <f>((U762-K762/2)*N762-M762)/(U762+K762/2)</f>
        <v>0</v>
      </c>
      <c r="P762">
        <f>O762*(DZ762+EA762)/1000.0</f>
        <v>0</v>
      </c>
      <c r="Q762">
        <f>(DS762 - IF(AV762&gt;1, M762*DM762*100.0/(AX762), 0))*(DZ762+EA762)/1000.0</f>
        <v>0</v>
      </c>
      <c r="R762">
        <f>2.0/((1/T762-1/S762)+SIGN(T762)*SQRT((1/T762-1/S762)*(1/T762-1/S762) + 4*DN762/((DN762+1)*(DN762+1))*(2*1/T762*1/S762-1/S762*1/S762)))</f>
        <v>0</v>
      </c>
      <c r="S762">
        <f>IF(LEFT(DO762,1)&lt;&gt;"0",IF(LEFT(DO762,1)="1",3.0,DP762),$D$5+$E$5*(EG762*DZ762/($K$5*1000))+$F$5*(EG762*DZ762/($K$5*1000))*MAX(MIN(DM762,$J$5),$I$5)*MAX(MIN(DM762,$J$5),$I$5)+$G$5*MAX(MIN(DM762,$J$5),$I$5)*(EG762*DZ762/($K$5*1000))+$H$5*(EG762*DZ762/($K$5*1000))*(EG762*DZ762/($K$5*1000)))</f>
        <v>0</v>
      </c>
      <c r="T762">
        <f>K762*(1000-(1000*0.61365*exp(17.502*X762/(240.97+X762))/(DZ762+EA762)+DU762)/2)/(1000*0.61365*exp(17.502*X762/(240.97+X762))/(DZ762+EA762)-DU762)</f>
        <v>0</v>
      </c>
      <c r="U762">
        <f>1/((DN762+1)/(R762/1.6)+1/(S762/1.37)) + DN762/((DN762+1)/(R762/1.6) + DN762/(S762/1.37))</f>
        <v>0</v>
      </c>
      <c r="V762">
        <f>(DI762*DL762)</f>
        <v>0</v>
      </c>
      <c r="W762">
        <f>(EB762+(V762+2*0.95*5.67E-8*(((EB762+$B$7)+273)^4-(EB762+273)^4)-44100*K762)/(1.84*29.3*S762+8*0.95*5.67E-8*(EB762+273)^3))</f>
        <v>0</v>
      </c>
      <c r="X762">
        <f>($C$7*EC762+$D$7*ED762+$E$7*W762)</f>
        <v>0</v>
      </c>
      <c r="Y762">
        <f>0.61365*exp(17.502*X762/(240.97+X762))</f>
        <v>0</v>
      </c>
      <c r="Z762">
        <f>(AA762/AB762*100)</f>
        <v>0</v>
      </c>
      <c r="AA762">
        <f>DU762*(DZ762+EA762)/1000</f>
        <v>0</v>
      </c>
      <c r="AB762">
        <f>0.61365*exp(17.502*EB762/(240.97+EB762))</f>
        <v>0</v>
      </c>
      <c r="AC762">
        <f>(Y762-DU762*(DZ762+EA762)/1000)</f>
        <v>0</v>
      </c>
      <c r="AD762">
        <f>(-K762*44100)</f>
        <v>0</v>
      </c>
      <c r="AE762">
        <f>2*29.3*S762*0.92*(EB762-X762)</f>
        <v>0</v>
      </c>
      <c r="AF762">
        <f>2*0.95*5.67E-8*(((EB762+$B$7)+273)^4-(X762+273)^4)</f>
        <v>0</v>
      </c>
      <c r="AG762">
        <f>V762+AF762+AD762+AE762</f>
        <v>0</v>
      </c>
      <c r="AH762">
        <f>DY762*AV762*(DT762-DS762*(1000-AV762*DV762)/(1000-AV762*DU762))/(100*DM762)</f>
        <v>0</v>
      </c>
      <c r="AI762">
        <f>1000*DY762*AV762*(DU762-DV762)/(100*DM762*(1000-AV762*DU762))</f>
        <v>0</v>
      </c>
      <c r="AJ762">
        <f>(AK762 - AL762 - DZ762*1E3/(8.314*(EB762+273.15)) * AN762/DY762 * AM762) * DY762/(100*DM762) * (1000 - DV762)/1000</f>
        <v>0</v>
      </c>
      <c r="AK762">
        <v>1236.902432976815</v>
      </c>
      <c r="AL762">
        <v>1213.539030303031</v>
      </c>
      <c r="AM762">
        <v>3.357022688055125</v>
      </c>
      <c r="AN762">
        <v>65.06539825400574</v>
      </c>
      <c r="AO762">
        <f>(AQ762 - AP762 + DZ762*1E3/(8.314*(EB762+273.15)) * AS762/DY762 * AR762) * DY762/(100*DM762) * 1000/(1000 - AQ762)</f>
        <v>0</v>
      </c>
      <c r="AP762">
        <v>22.43556097763216</v>
      </c>
      <c r="AQ762">
        <v>23.04156060606061</v>
      </c>
      <c r="AR762">
        <v>-1.507725731086879E-05</v>
      </c>
      <c r="AS762">
        <v>107.8792153216024</v>
      </c>
      <c r="AT762">
        <v>0</v>
      </c>
      <c r="AU762">
        <v>0</v>
      </c>
      <c r="AV762">
        <f>IF(AT762*$H$13&gt;=AX762,1.0,(AX762/(AX762-AT762*$H$13)))</f>
        <v>0</v>
      </c>
      <c r="AW762">
        <f>(AV762-1)*100</f>
        <v>0</v>
      </c>
      <c r="AX762">
        <f>MAX(0,($B$13+$C$13*EG762)/(1+$D$13*EG762)*DZ762/(EB762+273)*$E$13)</f>
        <v>0</v>
      </c>
      <c r="AY762" t="s">
        <v>439</v>
      </c>
      <c r="AZ762" t="s">
        <v>439</v>
      </c>
      <c r="BA762">
        <v>0</v>
      </c>
      <c r="BB762">
        <v>0</v>
      </c>
      <c r="BC762">
        <f>1-BA762/BB762</f>
        <v>0</v>
      </c>
      <c r="BD762">
        <v>0</v>
      </c>
      <c r="BE762" t="s">
        <v>439</v>
      </c>
      <c r="BF762" t="s">
        <v>439</v>
      </c>
      <c r="BG762">
        <v>0</v>
      </c>
      <c r="BH762">
        <v>0</v>
      </c>
      <c r="BI762">
        <f>1-BG762/BH762</f>
        <v>0</v>
      </c>
      <c r="BJ762">
        <v>0.5</v>
      </c>
      <c r="BK762">
        <f>DJ762</f>
        <v>0</v>
      </c>
      <c r="BL762">
        <f>M762</f>
        <v>0</v>
      </c>
      <c r="BM762">
        <f>BI762*BJ762*BK762</f>
        <v>0</v>
      </c>
      <c r="BN762">
        <f>(BL762-BD762)/BK762</f>
        <v>0</v>
      </c>
      <c r="BO762">
        <f>(BB762-BH762)/BH762</f>
        <v>0</v>
      </c>
      <c r="BP762">
        <f>BA762/(BC762+BA762/BH762)</f>
        <v>0</v>
      </c>
      <c r="BQ762" t="s">
        <v>439</v>
      </c>
      <c r="BR762">
        <v>0</v>
      </c>
      <c r="BS762">
        <f>IF(BR762&lt;&gt;0, BR762, BP762)</f>
        <v>0</v>
      </c>
      <c r="BT762">
        <f>1-BS762/BH762</f>
        <v>0</v>
      </c>
      <c r="BU762">
        <f>(BH762-BG762)/(BH762-BS762)</f>
        <v>0</v>
      </c>
      <c r="BV762">
        <f>(BB762-BH762)/(BB762-BS762)</f>
        <v>0</v>
      </c>
      <c r="BW762">
        <f>(BH762-BG762)/(BH762-BA762)</f>
        <v>0</v>
      </c>
      <c r="BX762">
        <f>(BB762-BH762)/(BB762-BA762)</f>
        <v>0</v>
      </c>
      <c r="BY762">
        <f>(BU762*BS762/BG762)</f>
        <v>0</v>
      </c>
      <c r="BZ762">
        <f>(1-BY762)</f>
        <v>0</v>
      </c>
      <c r="DI762">
        <f>$B$11*EH762+$C$11*EI762+$F$11*ET762*(1-EW762)</f>
        <v>0</v>
      </c>
      <c r="DJ762">
        <f>DI762*DK762</f>
        <v>0</v>
      </c>
      <c r="DK762">
        <f>($B$11*$D$9+$C$11*$D$9+$F$11*((FG762+EY762)/MAX(FG762+EY762+FH762, 0.1)*$I$9+FH762/MAX(FG762+EY762+FH762, 0.1)*$J$9))/($B$11+$C$11+$F$11)</f>
        <v>0</v>
      </c>
      <c r="DL762">
        <f>($B$11*$K$9+$C$11*$K$9+$F$11*((FG762+EY762)/MAX(FG762+EY762+FH762, 0.1)*$P$9+FH762/MAX(FG762+EY762+FH762, 0.1)*$Q$9))/($B$11+$C$11+$F$11)</f>
        <v>0</v>
      </c>
      <c r="DM762">
        <v>1.65</v>
      </c>
      <c r="DN762">
        <v>0.5</v>
      </c>
      <c r="DO762" t="s">
        <v>440</v>
      </c>
      <c r="DP762">
        <v>2</v>
      </c>
      <c r="DQ762" t="b">
        <v>1</v>
      </c>
      <c r="DR762">
        <v>1758832223.714286</v>
      </c>
      <c r="DS762">
        <v>1161.366071428571</v>
      </c>
      <c r="DT762">
        <v>1193.593214285714</v>
      </c>
      <c r="DU762">
        <v>23.04786785714287</v>
      </c>
      <c r="DV762">
        <v>22.43580357142858</v>
      </c>
      <c r="DW762">
        <v>1162.435</v>
      </c>
      <c r="DX762">
        <v>22.92776071428571</v>
      </c>
      <c r="DY762">
        <v>500.0170714285715</v>
      </c>
      <c r="DZ762">
        <v>90.86474285714287</v>
      </c>
      <c r="EA762">
        <v>0.02859220357142856</v>
      </c>
      <c r="EB762">
        <v>29.74312142857143</v>
      </c>
      <c r="EC762">
        <v>29.99609285714286</v>
      </c>
      <c r="ED762">
        <v>999.9000000000002</v>
      </c>
      <c r="EE762">
        <v>0</v>
      </c>
      <c r="EF762">
        <v>0</v>
      </c>
      <c r="EG762">
        <v>10006.68785714286</v>
      </c>
      <c r="EH762">
        <v>0</v>
      </c>
      <c r="EI762">
        <v>11.635</v>
      </c>
      <c r="EJ762">
        <v>-32.22901071428572</v>
      </c>
      <c r="EK762">
        <v>1188.763571428571</v>
      </c>
      <c r="EL762">
        <v>1220.986785714286</v>
      </c>
      <c r="EM762">
        <v>0.6120554642857142</v>
      </c>
      <c r="EN762">
        <v>1193.593214285714</v>
      </c>
      <c r="EO762">
        <v>22.43580357142858</v>
      </c>
      <c r="EP762">
        <v>2.094237142857143</v>
      </c>
      <c r="EQ762">
        <v>2.038623928571428</v>
      </c>
      <c r="ER762">
        <v>18.17541428571429</v>
      </c>
      <c r="ES762">
        <v>17.74754285714286</v>
      </c>
      <c r="ET762">
        <v>1999.996785714286</v>
      </c>
      <c r="EU762">
        <v>0.9800041428571428</v>
      </c>
      <c r="EV762">
        <v>0.01999546785714286</v>
      </c>
      <c r="EW762">
        <v>0</v>
      </c>
      <c r="EX762">
        <v>181.3121785714286</v>
      </c>
      <c r="EY762">
        <v>5.00097</v>
      </c>
      <c r="EZ762">
        <v>3732.138928571429</v>
      </c>
      <c r="FA762">
        <v>16707.56071428572</v>
      </c>
      <c r="FB762">
        <v>40.18699999999999</v>
      </c>
      <c r="FC762">
        <v>40.5</v>
      </c>
      <c r="FD762">
        <v>40.125</v>
      </c>
      <c r="FE762">
        <v>40.10475</v>
      </c>
      <c r="FF762">
        <v>40.77657142857142</v>
      </c>
      <c r="FG762">
        <v>1955.106785714286</v>
      </c>
      <c r="FH762">
        <v>39.89000000000001</v>
      </c>
      <c r="FI762">
        <v>0</v>
      </c>
      <c r="FJ762">
        <v>1758832233</v>
      </c>
      <c r="FK762">
        <v>0</v>
      </c>
      <c r="FL762">
        <v>181.3136153846154</v>
      </c>
      <c r="FM762">
        <v>0.6454700843689758</v>
      </c>
      <c r="FN762">
        <v>22.82666663547434</v>
      </c>
      <c r="FO762">
        <v>3732.302307692308</v>
      </c>
      <c r="FP762">
        <v>15</v>
      </c>
      <c r="FQ762">
        <v>0</v>
      </c>
      <c r="FR762" t="s">
        <v>441</v>
      </c>
      <c r="FS762">
        <v>1747247426.5</v>
      </c>
      <c r="FT762">
        <v>1747247420.5</v>
      </c>
      <c r="FU762">
        <v>0</v>
      </c>
      <c r="FV762">
        <v>1.027</v>
      </c>
      <c r="FW762">
        <v>0.031</v>
      </c>
      <c r="FX762">
        <v>0.02</v>
      </c>
      <c r="FY762">
        <v>0.05</v>
      </c>
      <c r="FZ762">
        <v>420</v>
      </c>
      <c r="GA762">
        <v>16</v>
      </c>
      <c r="GB762">
        <v>0.01</v>
      </c>
      <c r="GC762">
        <v>0.1</v>
      </c>
      <c r="GD762">
        <v>-32.2563243902439</v>
      </c>
      <c r="GE762">
        <v>0.3582689895469808</v>
      </c>
      <c r="GF762">
        <v>0.2566805709489466</v>
      </c>
      <c r="GG762">
        <v>0</v>
      </c>
      <c r="GH762">
        <v>181.2403235294118</v>
      </c>
      <c r="GI762">
        <v>1.471092439311922</v>
      </c>
      <c r="GJ762">
        <v>0.244003341417363</v>
      </c>
      <c r="GK762">
        <v>-1</v>
      </c>
      <c r="GL762">
        <v>0.6142205365853658</v>
      </c>
      <c r="GM762">
        <v>-0.04949765853658441</v>
      </c>
      <c r="GN762">
        <v>0.004950312801634598</v>
      </c>
      <c r="GO762">
        <v>1</v>
      </c>
      <c r="GP762">
        <v>1</v>
      </c>
      <c r="GQ762">
        <v>2</v>
      </c>
      <c r="GR762" t="s">
        <v>442</v>
      </c>
      <c r="GS762">
        <v>3.13614</v>
      </c>
      <c r="GT762">
        <v>2.68883</v>
      </c>
      <c r="GU762">
        <v>0.192826</v>
      </c>
      <c r="GV762">
        <v>0.194206</v>
      </c>
      <c r="GW762">
        <v>0.1039</v>
      </c>
      <c r="GX762">
        <v>0.100682</v>
      </c>
      <c r="GY762">
        <v>25663.9</v>
      </c>
      <c r="GZ762">
        <v>25670.1</v>
      </c>
      <c r="HA762">
        <v>29554.9</v>
      </c>
      <c r="HB762">
        <v>29439.2</v>
      </c>
      <c r="HC762">
        <v>34988.3</v>
      </c>
      <c r="HD762">
        <v>35068.7</v>
      </c>
      <c r="HE762">
        <v>41585.6</v>
      </c>
      <c r="HF762">
        <v>41826.9</v>
      </c>
      <c r="HG762">
        <v>1.92887</v>
      </c>
      <c r="HH762">
        <v>1.89382</v>
      </c>
      <c r="HI762">
        <v>0.100031</v>
      </c>
      <c r="HJ762">
        <v>0</v>
      </c>
      <c r="HK762">
        <v>28.3681</v>
      </c>
      <c r="HL762">
        <v>999.9</v>
      </c>
      <c r="HM762">
        <v>54.5</v>
      </c>
      <c r="HN762">
        <v>31</v>
      </c>
      <c r="HO762">
        <v>27.06</v>
      </c>
      <c r="HP762">
        <v>62.0062</v>
      </c>
      <c r="HQ762">
        <v>25.645</v>
      </c>
      <c r="HR762">
        <v>1</v>
      </c>
      <c r="HS762">
        <v>0.0530412</v>
      </c>
      <c r="HT762">
        <v>-0.76031</v>
      </c>
      <c r="HU762">
        <v>20.3395</v>
      </c>
      <c r="HV762">
        <v>5.21789</v>
      </c>
      <c r="HW762">
        <v>12.0141</v>
      </c>
      <c r="HX762">
        <v>4.989</v>
      </c>
      <c r="HY762">
        <v>3.2881</v>
      </c>
      <c r="HZ762">
        <v>9999</v>
      </c>
      <c r="IA762">
        <v>9999</v>
      </c>
      <c r="IB762">
        <v>9999</v>
      </c>
      <c r="IC762">
        <v>8.699999999999999</v>
      </c>
      <c r="ID762">
        <v>1.86758</v>
      </c>
      <c r="IE762">
        <v>1.86671</v>
      </c>
      <c r="IF762">
        <v>1.86602</v>
      </c>
      <c r="IG762">
        <v>1.866</v>
      </c>
      <c r="IH762">
        <v>1.86784</v>
      </c>
      <c r="II762">
        <v>1.87027</v>
      </c>
      <c r="IJ762">
        <v>1.86892</v>
      </c>
      <c r="IK762">
        <v>1.87042</v>
      </c>
      <c r="IL762">
        <v>0</v>
      </c>
      <c r="IM762">
        <v>0</v>
      </c>
      <c r="IN762">
        <v>0</v>
      </c>
      <c r="IO762">
        <v>0</v>
      </c>
      <c r="IP762" t="s">
        <v>443</v>
      </c>
      <c r="IQ762" t="s">
        <v>444</v>
      </c>
      <c r="IR762" t="s">
        <v>445</v>
      </c>
      <c r="IS762" t="s">
        <v>445</v>
      </c>
      <c r="IT762" t="s">
        <v>445</v>
      </c>
      <c r="IU762" t="s">
        <v>445</v>
      </c>
      <c r="IV762">
        <v>0</v>
      </c>
      <c r="IW762">
        <v>100</v>
      </c>
      <c r="IX762">
        <v>100</v>
      </c>
      <c r="IY762">
        <v>-1.11</v>
      </c>
      <c r="IZ762">
        <v>0.1199</v>
      </c>
      <c r="JA762">
        <v>-0.08430758455233166</v>
      </c>
      <c r="JB762">
        <v>-0.0005046786976645747</v>
      </c>
      <c r="JC762">
        <v>-2.788243218172637E-07</v>
      </c>
      <c r="JD762">
        <v>-1.458253586176284E-11</v>
      </c>
      <c r="JE762">
        <v>-0.06436460862781151</v>
      </c>
      <c r="JF762">
        <v>-0.004978686969522418</v>
      </c>
      <c r="JG762">
        <v>0.0008967905392753483</v>
      </c>
      <c r="JH762">
        <v>-1.433903952826167E-05</v>
      </c>
      <c r="JI762">
        <v>4</v>
      </c>
      <c r="JJ762">
        <v>2332</v>
      </c>
      <c r="JK762">
        <v>1</v>
      </c>
      <c r="JL762">
        <v>26</v>
      </c>
      <c r="JM762">
        <v>193080.1</v>
      </c>
      <c r="JN762">
        <v>193080.2</v>
      </c>
      <c r="JO762">
        <v>2.46338</v>
      </c>
      <c r="JP762">
        <v>2.23755</v>
      </c>
      <c r="JQ762">
        <v>1.39648</v>
      </c>
      <c r="JR762">
        <v>2.35229</v>
      </c>
      <c r="JS762">
        <v>1.49536</v>
      </c>
      <c r="JT762">
        <v>2.72339</v>
      </c>
      <c r="JU762">
        <v>36.4578</v>
      </c>
      <c r="JV762">
        <v>24.0612</v>
      </c>
      <c r="JW762">
        <v>18</v>
      </c>
      <c r="JX762">
        <v>489.914</v>
      </c>
      <c r="JY762">
        <v>457.886</v>
      </c>
      <c r="JZ762">
        <v>28.5149</v>
      </c>
      <c r="KA762">
        <v>28.2816</v>
      </c>
      <c r="KB762">
        <v>29.9999</v>
      </c>
      <c r="KC762">
        <v>28.1676</v>
      </c>
      <c r="KD762">
        <v>28.1006</v>
      </c>
      <c r="KE762">
        <v>49.3284</v>
      </c>
      <c r="KF762">
        <v>25.0013</v>
      </c>
      <c r="KG762">
        <v>93.95310000000001</v>
      </c>
      <c r="KH762">
        <v>28.5142</v>
      </c>
      <c r="KI762">
        <v>1236.35</v>
      </c>
      <c r="KJ762">
        <v>22.392</v>
      </c>
      <c r="KK762">
        <v>101.005</v>
      </c>
      <c r="KL762">
        <v>100.577</v>
      </c>
    </row>
    <row r="763" spans="1:298">
      <c r="A763">
        <v>747</v>
      </c>
      <c r="B763">
        <v>1758832236.5</v>
      </c>
      <c r="C763">
        <v>19201.40000009537</v>
      </c>
      <c r="D763" t="s">
        <v>1945</v>
      </c>
      <c r="E763" t="s">
        <v>1946</v>
      </c>
      <c r="F763">
        <v>5</v>
      </c>
      <c r="G763" t="s">
        <v>1798</v>
      </c>
      <c r="H763" t="s">
        <v>437</v>
      </c>
      <c r="I763" t="s">
        <v>438</v>
      </c>
      <c r="J763">
        <v>1758832229</v>
      </c>
      <c r="K763">
        <f>(L763)/1000</f>
        <v>0</v>
      </c>
      <c r="L763">
        <f>IF(DQ763, AO763, AI763)</f>
        <v>0</v>
      </c>
      <c r="M763">
        <f>IF(DQ763, AJ763, AH763)</f>
        <v>0</v>
      </c>
      <c r="N763">
        <f>DS763 - IF(AV763&gt;1, M763*DM763*100.0/(AX763), 0)</f>
        <v>0</v>
      </c>
      <c r="O763">
        <f>((U763-K763/2)*N763-M763)/(U763+K763/2)</f>
        <v>0</v>
      </c>
      <c r="P763">
        <f>O763*(DZ763+EA763)/1000.0</f>
        <v>0</v>
      </c>
      <c r="Q763">
        <f>(DS763 - IF(AV763&gt;1, M763*DM763*100.0/(AX763), 0))*(DZ763+EA763)/1000.0</f>
        <v>0</v>
      </c>
      <c r="R763">
        <f>2.0/((1/T763-1/S763)+SIGN(T763)*SQRT((1/T763-1/S763)*(1/T763-1/S763) + 4*DN763/((DN763+1)*(DN763+1))*(2*1/T763*1/S763-1/S763*1/S763)))</f>
        <v>0</v>
      </c>
      <c r="S763">
        <f>IF(LEFT(DO763,1)&lt;&gt;"0",IF(LEFT(DO763,1)="1",3.0,DP763),$D$5+$E$5*(EG763*DZ763/($K$5*1000))+$F$5*(EG763*DZ763/($K$5*1000))*MAX(MIN(DM763,$J$5),$I$5)*MAX(MIN(DM763,$J$5),$I$5)+$G$5*MAX(MIN(DM763,$J$5),$I$5)*(EG763*DZ763/($K$5*1000))+$H$5*(EG763*DZ763/($K$5*1000))*(EG763*DZ763/($K$5*1000)))</f>
        <v>0</v>
      </c>
      <c r="T763">
        <f>K763*(1000-(1000*0.61365*exp(17.502*X763/(240.97+X763))/(DZ763+EA763)+DU763)/2)/(1000*0.61365*exp(17.502*X763/(240.97+X763))/(DZ763+EA763)-DU763)</f>
        <v>0</v>
      </c>
      <c r="U763">
        <f>1/((DN763+1)/(R763/1.6)+1/(S763/1.37)) + DN763/((DN763+1)/(R763/1.6) + DN763/(S763/1.37))</f>
        <v>0</v>
      </c>
      <c r="V763">
        <f>(DI763*DL763)</f>
        <v>0</v>
      </c>
      <c r="W763">
        <f>(EB763+(V763+2*0.95*5.67E-8*(((EB763+$B$7)+273)^4-(EB763+273)^4)-44100*K763)/(1.84*29.3*S763+8*0.95*5.67E-8*(EB763+273)^3))</f>
        <v>0</v>
      </c>
      <c r="X763">
        <f>($C$7*EC763+$D$7*ED763+$E$7*W763)</f>
        <v>0</v>
      </c>
      <c r="Y763">
        <f>0.61365*exp(17.502*X763/(240.97+X763))</f>
        <v>0</v>
      </c>
      <c r="Z763">
        <f>(AA763/AB763*100)</f>
        <v>0</v>
      </c>
      <c r="AA763">
        <f>DU763*(DZ763+EA763)/1000</f>
        <v>0</v>
      </c>
      <c r="AB763">
        <f>0.61365*exp(17.502*EB763/(240.97+EB763))</f>
        <v>0</v>
      </c>
      <c r="AC763">
        <f>(Y763-DU763*(DZ763+EA763)/1000)</f>
        <v>0</v>
      </c>
      <c r="AD763">
        <f>(-K763*44100)</f>
        <v>0</v>
      </c>
      <c r="AE763">
        <f>2*29.3*S763*0.92*(EB763-X763)</f>
        <v>0</v>
      </c>
      <c r="AF763">
        <f>2*0.95*5.67E-8*(((EB763+$B$7)+273)^4-(X763+273)^4)</f>
        <v>0</v>
      </c>
      <c r="AG763">
        <f>V763+AF763+AD763+AE763</f>
        <v>0</v>
      </c>
      <c r="AH763">
        <f>DY763*AV763*(DT763-DS763*(1000-AV763*DV763)/(1000-AV763*DU763))/(100*DM763)</f>
        <v>0</v>
      </c>
      <c r="AI763">
        <f>1000*DY763*AV763*(DU763-DV763)/(100*DM763*(1000-AV763*DU763))</f>
        <v>0</v>
      </c>
      <c r="AJ763">
        <f>(AK763 - AL763 - DZ763*1E3/(8.314*(EB763+273.15)) * AN763/DY763 * AM763) * DY763/(100*DM763) * (1000 - DV763)/1000</f>
        <v>0</v>
      </c>
      <c r="AK763">
        <v>1254.512072248619</v>
      </c>
      <c r="AL763">
        <v>1230.819212121212</v>
      </c>
      <c r="AM763">
        <v>3.459662519904631</v>
      </c>
      <c r="AN763">
        <v>65.06539825400574</v>
      </c>
      <c r="AO763">
        <f>(AQ763 - AP763 + DZ763*1E3/(8.314*(EB763+273.15)) * AS763/DY763 * AR763) * DY763/(100*DM763) * 1000/(1000 - AQ763)</f>
        <v>0</v>
      </c>
      <c r="AP763">
        <v>22.43670126924877</v>
      </c>
      <c r="AQ763">
        <v>23.03565636363636</v>
      </c>
      <c r="AR763">
        <v>-1.67722443211383E-05</v>
      </c>
      <c r="AS763">
        <v>107.8792153216024</v>
      </c>
      <c r="AT763">
        <v>0</v>
      </c>
      <c r="AU763">
        <v>0</v>
      </c>
      <c r="AV763">
        <f>IF(AT763*$H$13&gt;=AX763,1.0,(AX763/(AX763-AT763*$H$13)))</f>
        <v>0</v>
      </c>
      <c r="AW763">
        <f>(AV763-1)*100</f>
        <v>0</v>
      </c>
      <c r="AX763">
        <f>MAX(0,($B$13+$C$13*EG763)/(1+$D$13*EG763)*DZ763/(EB763+273)*$E$13)</f>
        <v>0</v>
      </c>
      <c r="AY763" t="s">
        <v>439</v>
      </c>
      <c r="AZ763" t="s">
        <v>439</v>
      </c>
      <c r="BA763">
        <v>0</v>
      </c>
      <c r="BB763">
        <v>0</v>
      </c>
      <c r="BC763">
        <f>1-BA763/BB763</f>
        <v>0</v>
      </c>
      <c r="BD763">
        <v>0</v>
      </c>
      <c r="BE763" t="s">
        <v>439</v>
      </c>
      <c r="BF763" t="s">
        <v>439</v>
      </c>
      <c r="BG763">
        <v>0</v>
      </c>
      <c r="BH763">
        <v>0</v>
      </c>
      <c r="BI763">
        <f>1-BG763/BH763</f>
        <v>0</v>
      </c>
      <c r="BJ763">
        <v>0.5</v>
      </c>
      <c r="BK763">
        <f>DJ763</f>
        <v>0</v>
      </c>
      <c r="BL763">
        <f>M763</f>
        <v>0</v>
      </c>
      <c r="BM763">
        <f>BI763*BJ763*BK763</f>
        <v>0</v>
      </c>
      <c r="BN763">
        <f>(BL763-BD763)/BK763</f>
        <v>0</v>
      </c>
      <c r="BO763">
        <f>(BB763-BH763)/BH763</f>
        <v>0</v>
      </c>
      <c r="BP763">
        <f>BA763/(BC763+BA763/BH763)</f>
        <v>0</v>
      </c>
      <c r="BQ763" t="s">
        <v>439</v>
      </c>
      <c r="BR763">
        <v>0</v>
      </c>
      <c r="BS763">
        <f>IF(BR763&lt;&gt;0, BR763, BP763)</f>
        <v>0</v>
      </c>
      <c r="BT763">
        <f>1-BS763/BH763</f>
        <v>0</v>
      </c>
      <c r="BU763">
        <f>(BH763-BG763)/(BH763-BS763)</f>
        <v>0</v>
      </c>
      <c r="BV763">
        <f>(BB763-BH763)/(BB763-BS763)</f>
        <v>0</v>
      </c>
      <c r="BW763">
        <f>(BH763-BG763)/(BH763-BA763)</f>
        <v>0</v>
      </c>
      <c r="BX763">
        <f>(BB763-BH763)/(BB763-BA763)</f>
        <v>0</v>
      </c>
      <c r="BY763">
        <f>(BU763*BS763/BG763)</f>
        <v>0</v>
      </c>
      <c r="BZ763">
        <f>(1-BY763)</f>
        <v>0</v>
      </c>
      <c r="DI763">
        <f>$B$11*EH763+$C$11*EI763+$F$11*ET763*(1-EW763)</f>
        <v>0</v>
      </c>
      <c r="DJ763">
        <f>DI763*DK763</f>
        <v>0</v>
      </c>
      <c r="DK763">
        <f>($B$11*$D$9+$C$11*$D$9+$F$11*((FG763+EY763)/MAX(FG763+EY763+FH763, 0.1)*$I$9+FH763/MAX(FG763+EY763+FH763, 0.1)*$J$9))/($B$11+$C$11+$F$11)</f>
        <v>0</v>
      </c>
      <c r="DL763">
        <f>($B$11*$K$9+$C$11*$K$9+$F$11*((FG763+EY763)/MAX(FG763+EY763+FH763, 0.1)*$P$9+FH763/MAX(FG763+EY763+FH763, 0.1)*$Q$9))/($B$11+$C$11+$F$11)</f>
        <v>0</v>
      </c>
      <c r="DM763">
        <v>1.65</v>
      </c>
      <c r="DN763">
        <v>0.5</v>
      </c>
      <c r="DO763" t="s">
        <v>440</v>
      </c>
      <c r="DP763">
        <v>2</v>
      </c>
      <c r="DQ763" t="b">
        <v>1</v>
      </c>
      <c r="DR763">
        <v>1758832229</v>
      </c>
      <c r="DS763">
        <v>1179.044444444444</v>
      </c>
      <c r="DT763">
        <v>1211.375925925926</v>
      </c>
      <c r="DU763">
        <v>23.04272962962963</v>
      </c>
      <c r="DV763">
        <v>22.43568518518518</v>
      </c>
      <c r="DW763">
        <v>1180.135925925926</v>
      </c>
      <c r="DX763">
        <v>22.9227</v>
      </c>
      <c r="DY763">
        <v>500.0416666666667</v>
      </c>
      <c r="DZ763">
        <v>90.86428518518521</v>
      </c>
      <c r="EA763">
        <v>0.02858462222222222</v>
      </c>
      <c r="EB763">
        <v>29.74252962962963</v>
      </c>
      <c r="EC763">
        <v>29.99852962962963</v>
      </c>
      <c r="ED763">
        <v>999.9000000000001</v>
      </c>
      <c r="EE763">
        <v>0</v>
      </c>
      <c r="EF763">
        <v>0</v>
      </c>
      <c r="EG763">
        <v>9998.651851851851</v>
      </c>
      <c r="EH763">
        <v>0</v>
      </c>
      <c r="EI763">
        <v>11.635</v>
      </c>
      <c r="EJ763">
        <v>-32.33171111111111</v>
      </c>
      <c r="EK763">
        <v>1206.852962962963</v>
      </c>
      <c r="EL763">
        <v>1239.176666666667</v>
      </c>
      <c r="EM763">
        <v>0.6070358888888889</v>
      </c>
      <c r="EN763">
        <v>1211.375925925926</v>
      </c>
      <c r="EO763">
        <v>22.43568518518518</v>
      </c>
      <c r="EP763">
        <v>2.09376</v>
      </c>
      <c r="EQ763">
        <v>2.038602592592593</v>
      </c>
      <c r="ER763">
        <v>18.17179259259259</v>
      </c>
      <c r="ES763">
        <v>17.74738148148148</v>
      </c>
      <c r="ET763">
        <v>1999.976296296296</v>
      </c>
      <c r="EU763">
        <v>0.9800039259259258</v>
      </c>
      <c r="EV763">
        <v>0.01999572222222222</v>
      </c>
      <c r="EW763">
        <v>0</v>
      </c>
      <c r="EX763">
        <v>181.3818888888889</v>
      </c>
      <c r="EY763">
        <v>5.00097</v>
      </c>
      <c r="EZ763">
        <v>3734.023333333334</v>
      </c>
      <c r="FA763">
        <v>16707.39259259259</v>
      </c>
      <c r="FB763">
        <v>40.18699999999999</v>
      </c>
      <c r="FC763">
        <v>40.5</v>
      </c>
      <c r="FD763">
        <v>40.125</v>
      </c>
      <c r="FE763">
        <v>40.09699999999999</v>
      </c>
      <c r="FF763">
        <v>40.75918518518519</v>
      </c>
      <c r="FG763">
        <v>1955.086296296297</v>
      </c>
      <c r="FH763">
        <v>39.89000000000001</v>
      </c>
      <c r="FI763">
        <v>0</v>
      </c>
      <c r="FJ763">
        <v>1758832237.8</v>
      </c>
      <c r="FK763">
        <v>0</v>
      </c>
      <c r="FL763">
        <v>181.3922692307692</v>
      </c>
      <c r="FM763">
        <v>1.145606850923274</v>
      </c>
      <c r="FN763">
        <v>22.17162394230938</v>
      </c>
      <c r="FO763">
        <v>3734.006153846154</v>
      </c>
      <c r="FP763">
        <v>15</v>
      </c>
      <c r="FQ763">
        <v>0</v>
      </c>
      <c r="FR763" t="s">
        <v>441</v>
      </c>
      <c r="FS763">
        <v>1747247426.5</v>
      </c>
      <c r="FT763">
        <v>1747247420.5</v>
      </c>
      <c r="FU763">
        <v>0</v>
      </c>
      <c r="FV763">
        <v>1.027</v>
      </c>
      <c r="FW763">
        <v>0.031</v>
      </c>
      <c r="FX763">
        <v>0.02</v>
      </c>
      <c r="FY763">
        <v>0.05</v>
      </c>
      <c r="FZ763">
        <v>420</v>
      </c>
      <c r="GA763">
        <v>16</v>
      </c>
      <c r="GB763">
        <v>0.01</v>
      </c>
      <c r="GC763">
        <v>0.1</v>
      </c>
      <c r="GD763">
        <v>-32.29379268292683</v>
      </c>
      <c r="GE763">
        <v>-0.9051114982578508</v>
      </c>
      <c r="GF763">
        <v>0.2784407362527924</v>
      </c>
      <c r="GG763">
        <v>0</v>
      </c>
      <c r="GH763">
        <v>181.3457647058824</v>
      </c>
      <c r="GI763">
        <v>0.8765775441335266</v>
      </c>
      <c r="GJ763">
        <v>0.2287184319360077</v>
      </c>
      <c r="GK763">
        <v>-1</v>
      </c>
      <c r="GL763">
        <v>0.6098599512195123</v>
      </c>
      <c r="GM763">
        <v>-0.05620032752613226</v>
      </c>
      <c r="GN763">
        <v>0.005626120159257258</v>
      </c>
      <c r="GO763">
        <v>1</v>
      </c>
      <c r="GP763">
        <v>1</v>
      </c>
      <c r="GQ763">
        <v>2</v>
      </c>
      <c r="GR763" t="s">
        <v>442</v>
      </c>
      <c r="GS763">
        <v>3.13607</v>
      </c>
      <c r="GT763">
        <v>2.68831</v>
      </c>
      <c r="GU763">
        <v>0.194537</v>
      </c>
      <c r="GV763">
        <v>0.195842</v>
      </c>
      <c r="GW763">
        <v>0.103883</v>
      </c>
      <c r="GX763">
        <v>0.100686</v>
      </c>
      <c r="GY763">
        <v>25610</v>
      </c>
      <c r="GZ763">
        <v>25617.8</v>
      </c>
      <c r="HA763">
        <v>29555.5</v>
      </c>
      <c r="HB763">
        <v>29439</v>
      </c>
      <c r="HC763">
        <v>34989.9</v>
      </c>
      <c r="HD763">
        <v>35068.2</v>
      </c>
      <c r="HE763">
        <v>41586.7</v>
      </c>
      <c r="HF763">
        <v>41826.5</v>
      </c>
      <c r="HG763">
        <v>1.92885</v>
      </c>
      <c r="HH763">
        <v>1.89403</v>
      </c>
      <c r="HI763">
        <v>0.100181</v>
      </c>
      <c r="HJ763">
        <v>0</v>
      </c>
      <c r="HK763">
        <v>28.3697</v>
      </c>
      <c r="HL763">
        <v>999.9</v>
      </c>
      <c r="HM763">
        <v>54.5</v>
      </c>
      <c r="HN763">
        <v>31</v>
      </c>
      <c r="HO763">
        <v>27.0568</v>
      </c>
      <c r="HP763">
        <v>61.9562</v>
      </c>
      <c r="HQ763">
        <v>25.653</v>
      </c>
      <c r="HR763">
        <v>1</v>
      </c>
      <c r="HS763">
        <v>0.0525305</v>
      </c>
      <c r="HT763">
        <v>-0.754534</v>
      </c>
      <c r="HU763">
        <v>20.3392</v>
      </c>
      <c r="HV763">
        <v>5.21639</v>
      </c>
      <c r="HW763">
        <v>12.0128</v>
      </c>
      <c r="HX763">
        <v>4.9885</v>
      </c>
      <c r="HY763">
        <v>3.28793</v>
      </c>
      <c r="HZ763">
        <v>9999</v>
      </c>
      <c r="IA763">
        <v>9999</v>
      </c>
      <c r="IB763">
        <v>9999</v>
      </c>
      <c r="IC763">
        <v>8.699999999999999</v>
      </c>
      <c r="ID763">
        <v>1.86755</v>
      </c>
      <c r="IE763">
        <v>1.8667</v>
      </c>
      <c r="IF763">
        <v>1.86602</v>
      </c>
      <c r="IG763">
        <v>1.866</v>
      </c>
      <c r="IH763">
        <v>1.86784</v>
      </c>
      <c r="II763">
        <v>1.87027</v>
      </c>
      <c r="IJ763">
        <v>1.86893</v>
      </c>
      <c r="IK763">
        <v>1.87042</v>
      </c>
      <c r="IL763">
        <v>0</v>
      </c>
      <c r="IM763">
        <v>0</v>
      </c>
      <c r="IN763">
        <v>0</v>
      </c>
      <c r="IO763">
        <v>0</v>
      </c>
      <c r="IP763" t="s">
        <v>443</v>
      </c>
      <c r="IQ763" t="s">
        <v>444</v>
      </c>
      <c r="IR763" t="s">
        <v>445</v>
      </c>
      <c r="IS763" t="s">
        <v>445</v>
      </c>
      <c r="IT763" t="s">
        <v>445</v>
      </c>
      <c r="IU763" t="s">
        <v>445</v>
      </c>
      <c r="IV763">
        <v>0</v>
      </c>
      <c r="IW763">
        <v>100</v>
      </c>
      <c r="IX763">
        <v>100</v>
      </c>
      <c r="IY763">
        <v>-1.12</v>
      </c>
      <c r="IZ763">
        <v>0.12</v>
      </c>
      <c r="JA763">
        <v>-0.08430758455233166</v>
      </c>
      <c r="JB763">
        <v>-0.0005046786976645747</v>
      </c>
      <c r="JC763">
        <v>-2.788243218172637E-07</v>
      </c>
      <c r="JD763">
        <v>-1.458253586176284E-11</v>
      </c>
      <c r="JE763">
        <v>-0.06436460862781151</v>
      </c>
      <c r="JF763">
        <v>-0.004978686969522418</v>
      </c>
      <c r="JG763">
        <v>0.0008967905392753483</v>
      </c>
      <c r="JH763">
        <v>-1.433903952826167E-05</v>
      </c>
      <c r="JI763">
        <v>4</v>
      </c>
      <c r="JJ763">
        <v>2332</v>
      </c>
      <c r="JK763">
        <v>1</v>
      </c>
      <c r="JL763">
        <v>26</v>
      </c>
      <c r="JM763">
        <v>193080.2</v>
      </c>
      <c r="JN763">
        <v>193080.3</v>
      </c>
      <c r="JO763">
        <v>2.49146</v>
      </c>
      <c r="JP763">
        <v>2.23511</v>
      </c>
      <c r="JQ763">
        <v>1.39648</v>
      </c>
      <c r="JR763">
        <v>2.35474</v>
      </c>
      <c r="JS763">
        <v>1.49536</v>
      </c>
      <c r="JT763">
        <v>2.70874</v>
      </c>
      <c r="JU763">
        <v>36.4814</v>
      </c>
      <c r="JV763">
        <v>24.0612</v>
      </c>
      <c r="JW763">
        <v>18</v>
      </c>
      <c r="JX763">
        <v>489.88</v>
      </c>
      <c r="JY763">
        <v>457.993</v>
      </c>
      <c r="JZ763">
        <v>28.5154</v>
      </c>
      <c r="KA763">
        <v>28.2793</v>
      </c>
      <c r="KB763">
        <v>30</v>
      </c>
      <c r="KC763">
        <v>28.1653</v>
      </c>
      <c r="KD763">
        <v>28.0982</v>
      </c>
      <c r="KE763">
        <v>49.9097</v>
      </c>
      <c r="KF763">
        <v>25.0013</v>
      </c>
      <c r="KG763">
        <v>93.95310000000001</v>
      </c>
      <c r="KH763">
        <v>28.5146</v>
      </c>
      <c r="KI763">
        <v>1256.42</v>
      </c>
      <c r="KJ763">
        <v>22.4</v>
      </c>
      <c r="KK763">
        <v>101.007</v>
      </c>
      <c r="KL763">
        <v>100.576</v>
      </c>
    </row>
    <row r="764" spans="1:298">
      <c r="A764">
        <v>748</v>
      </c>
      <c r="B764">
        <v>1758832241.5</v>
      </c>
      <c r="C764">
        <v>19206.40000009537</v>
      </c>
      <c r="D764" t="s">
        <v>1947</v>
      </c>
      <c r="E764" t="s">
        <v>1948</v>
      </c>
      <c r="F764">
        <v>5</v>
      </c>
      <c r="G764" t="s">
        <v>1798</v>
      </c>
      <c r="H764" t="s">
        <v>437</v>
      </c>
      <c r="I764" t="s">
        <v>438</v>
      </c>
      <c r="J764">
        <v>1758832233.714286</v>
      </c>
      <c r="K764">
        <f>(L764)/1000</f>
        <v>0</v>
      </c>
      <c r="L764">
        <f>IF(DQ764, AO764, AI764)</f>
        <v>0</v>
      </c>
      <c r="M764">
        <f>IF(DQ764, AJ764, AH764)</f>
        <v>0</v>
      </c>
      <c r="N764">
        <f>DS764 - IF(AV764&gt;1, M764*DM764*100.0/(AX764), 0)</f>
        <v>0</v>
      </c>
      <c r="O764">
        <f>((U764-K764/2)*N764-M764)/(U764+K764/2)</f>
        <v>0</v>
      </c>
      <c r="P764">
        <f>O764*(DZ764+EA764)/1000.0</f>
        <v>0</v>
      </c>
      <c r="Q764">
        <f>(DS764 - IF(AV764&gt;1, M764*DM764*100.0/(AX764), 0))*(DZ764+EA764)/1000.0</f>
        <v>0</v>
      </c>
      <c r="R764">
        <f>2.0/((1/T764-1/S764)+SIGN(T764)*SQRT((1/T764-1/S764)*(1/T764-1/S764) + 4*DN764/((DN764+1)*(DN764+1))*(2*1/T764*1/S764-1/S764*1/S764)))</f>
        <v>0</v>
      </c>
      <c r="S764">
        <f>IF(LEFT(DO764,1)&lt;&gt;"0",IF(LEFT(DO764,1)="1",3.0,DP764),$D$5+$E$5*(EG764*DZ764/($K$5*1000))+$F$5*(EG764*DZ764/($K$5*1000))*MAX(MIN(DM764,$J$5),$I$5)*MAX(MIN(DM764,$J$5),$I$5)+$G$5*MAX(MIN(DM764,$J$5),$I$5)*(EG764*DZ764/($K$5*1000))+$H$5*(EG764*DZ764/($K$5*1000))*(EG764*DZ764/($K$5*1000)))</f>
        <v>0</v>
      </c>
      <c r="T764">
        <f>K764*(1000-(1000*0.61365*exp(17.502*X764/(240.97+X764))/(DZ764+EA764)+DU764)/2)/(1000*0.61365*exp(17.502*X764/(240.97+X764))/(DZ764+EA764)-DU764)</f>
        <v>0</v>
      </c>
      <c r="U764">
        <f>1/((DN764+1)/(R764/1.6)+1/(S764/1.37)) + DN764/((DN764+1)/(R764/1.6) + DN764/(S764/1.37))</f>
        <v>0</v>
      </c>
      <c r="V764">
        <f>(DI764*DL764)</f>
        <v>0</v>
      </c>
      <c r="W764">
        <f>(EB764+(V764+2*0.95*5.67E-8*(((EB764+$B$7)+273)^4-(EB764+273)^4)-44100*K764)/(1.84*29.3*S764+8*0.95*5.67E-8*(EB764+273)^3))</f>
        <v>0</v>
      </c>
      <c r="X764">
        <f>($C$7*EC764+$D$7*ED764+$E$7*W764)</f>
        <v>0</v>
      </c>
      <c r="Y764">
        <f>0.61365*exp(17.502*X764/(240.97+X764))</f>
        <v>0</v>
      </c>
      <c r="Z764">
        <f>(AA764/AB764*100)</f>
        <v>0</v>
      </c>
      <c r="AA764">
        <f>DU764*(DZ764+EA764)/1000</f>
        <v>0</v>
      </c>
      <c r="AB764">
        <f>0.61365*exp(17.502*EB764/(240.97+EB764))</f>
        <v>0</v>
      </c>
      <c r="AC764">
        <f>(Y764-DU764*(DZ764+EA764)/1000)</f>
        <v>0</v>
      </c>
      <c r="AD764">
        <f>(-K764*44100)</f>
        <v>0</v>
      </c>
      <c r="AE764">
        <f>2*29.3*S764*0.92*(EB764-X764)</f>
        <v>0</v>
      </c>
      <c r="AF764">
        <f>2*0.95*5.67E-8*(((EB764+$B$7)+273)^4-(X764+273)^4)</f>
        <v>0</v>
      </c>
      <c r="AG764">
        <f>V764+AF764+AD764+AE764</f>
        <v>0</v>
      </c>
      <c r="AH764">
        <f>DY764*AV764*(DT764-DS764*(1000-AV764*DV764)/(1000-AV764*DU764))/(100*DM764)</f>
        <v>0</v>
      </c>
      <c r="AI764">
        <f>1000*DY764*AV764*(DU764-DV764)/(100*DM764*(1000-AV764*DU764))</f>
        <v>0</v>
      </c>
      <c r="AJ764">
        <f>(AK764 - AL764 - DZ764*1E3/(8.314*(EB764+273.15)) * AN764/DY764 * AM764) * DY764/(100*DM764) * (1000 - DV764)/1000</f>
        <v>0</v>
      </c>
      <c r="AK764">
        <v>1271.17516491242</v>
      </c>
      <c r="AL764">
        <v>1247.741878787878</v>
      </c>
      <c r="AM764">
        <v>3.389240464815986</v>
      </c>
      <c r="AN764">
        <v>65.06539825400574</v>
      </c>
      <c r="AO764">
        <f>(AQ764 - AP764 + DZ764*1E3/(8.314*(EB764+273.15)) * AS764/DY764 * AR764) * DY764/(100*DM764) * 1000/(1000 - AQ764)</f>
        <v>0</v>
      </c>
      <c r="AP764">
        <v>22.43402532680238</v>
      </c>
      <c r="AQ764">
        <v>23.03268181818182</v>
      </c>
      <c r="AR764">
        <v>-9.625096138877711E-06</v>
      </c>
      <c r="AS764">
        <v>107.8792153216024</v>
      </c>
      <c r="AT764">
        <v>0</v>
      </c>
      <c r="AU764">
        <v>0</v>
      </c>
      <c r="AV764">
        <f>IF(AT764*$H$13&gt;=AX764,1.0,(AX764/(AX764-AT764*$H$13)))</f>
        <v>0</v>
      </c>
      <c r="AW764">
        <f>(AV764-1)*100</f>
        <v>0</v>
      </c>
      <c r="AX764">
        <f>MAX(0,($B$13+$C$13*EG764)/(1+$D$13*EG764)*DZ764/(EB764+273)*$E$13)</f>
        <v>0</v>
      </c>
      <c r="AY764" t="s">
        <v>439</v>
      </c>
      <c r="AZ764" t="s">
        <v>439</v>
      </c>
      <c r="BA764">
        <v>0</v>
      </c>
      <c r="BB764">
        <v>0</v>
      </c>
      <c r="BC764">
        <f>1-BA764/BB764</f>
        <v>0</v>
      </c>
      <c r="BD764">
        <v>0</v>
      </c>
      <c r="BE764" t="s">
        <v>439</v>
      </c>
      <c r="BF764" t="s">
        <v>439</v>
      </c>
      <c r="BG764">
        <v>0</v>
      </c>
      <c r="BH764">
        <v>0</v>
      </c>
      <c r="BI764">
        <f>1-BG764/BH764</f>
        <v>0</v>
      </c>
      <c r="BJ764">
        <v>0.5</v>
      </c>
      <c r="BK764">
        <f>DJ764</f>
        <v>0</v>
      </c>
      <c r="BL764">
        <f>M764</f>
        <v>0</v>
      </c>
      <c r="BM764">
        <f>BI764*BJ764*BK764</f>
        <v>0</v>
      </c>
      <c r="BN764">
        <f>(BL764-BD764)/BK764</f>
        <v>0</v>
      </c>
      <c r="BO764">
        <f>(BB764-BH764)/BH764</f>
        <v>0</v>
      </c>
      <c r="BP764">
        <f>BA764/(BC764+BA764/BH764)</f>
        <v>0</v>
      </c>
      <c r="BQ764" t="s">
        <v>439</v>
      </c>
      <c r="BR764">
        <v>0</v>
      </c>
      <c r="BS764">
        <f>IF(BR764&lt;&gt;0, BR764, BP764)</f>
        <v>0</v>
      </c>
      <c r="BT764">
        <f>1-BS764/BH764</f>
        <v>0</v>
      </c>
      <c r="BU764">
        <f>(BH764-BG764)/(BH764-BS764)</f>
        <v>0</v>
      </c>
      <c r="BV764">
        <f>(BB764-BH764)/(BB764-BS764)</f>
        <v>0</v>
      </c>
      <c r="BW764">
        <f>(BH764-BG764)/(BH764-BA764)</f>
        <v>0</v>
      </c>
      <c r="BX764">
        <f>(BB764-BH764)/(BB764-BA764)</f>
        <v>0</v>
      </c>
      <c r="BY764">
        <f>(BU764*BS764/BG764)</f>
        <v>0</v>
      </c>
      <c r="BZ764">
        <f>(1-BY764)</f>
        <v>0</v>
      </c>
      <c r="DI764">
        <f>$B$11*EH764+$C$11*EI764+$F$11*ET764*(1-EW764)</f>
        <v>0</v>
      </c>
      <c r="DJ764">
        <f>DI764*DK764</f>
        <v>0</v>
      </c>
      <c r="DK764">
        <f>($B$11*$D$9+$C$11*$D$9+$F$11*((FG764+EY764)/MAX(FG764+EY764+FH764, 0.1)*$I$9+FH764/MAX(FG764+EY764+FH764, 0.1)*$J$9))/($B$11+$C$11+$F$11)</f>
        <v>0</v>
      </c>
      <c r="DL764">
        <f>($B$11*$K$9+$C$11*$K$9+$F$11*((FG764+EY764)/MAX(FG764+EY764+FH764, 0.1)*$P$9+FH764/MAX(FG764+EY764+FH764, 0.1)*$Q$9))/($B$11+$C$11+$F$11)</f>
        <v>0</v>
      </c>
      <c r="DM764">
        <v>1.65</v>
      </c>
      <c r="DN764">
        <v>0.5</v>
      </c>
      <c r="DO764" t="s">
        <v>440</v>
      </c>
      <c r="DP764">
        <v>2</v>
      </c>
      <c r="DQ764" t="b">
        <v>1</v>
      </c>
      <c r="DR764">
        <v>1758832233.714286</v>
      </c>
      <c r="DS764">
        <v>1194.750357142857</v>
      </c>
      <c r="DT764">
        <v>1227.094642857143</v>
      </c>
      <c r="DU764">
        <v>23.038675</v>
      </c>
      <c r="DV764">
        <v>22.43538928571428</v>
      </c>
      <c r="DW764">
        <v>1195.861071428571</v>
      </c>
      <c r="DX764">
        <v>22.91869642857143</v>
      </c>
      <c r="DY764">
        <v>500.0205</v>
      </c>
      <c r="DZ764">
        <v>90.86403214285713</v>
      </c>
      <c r="EA764">
        <v>0.02850151785714286</v>
      </c>
      <c r="EB764">
        <v>29.741075</v>
      </c>
      <c r="EC764">
        <v>29.99956785714286</v>
      </c>
      <c r="ED764">
        <v>999.9000000000002</v>
      </c>
      <c r="EE764">
        <v>0</v>
      </c>
      <c r="EF764">
        <v>0</v>
      </c>
      <c r="EG764">
        <v>9991.183571428572</v>
      </c>
      <c r="EH764">
        <v>0</v>
      </c>
      <c r="EI764">
        <v>11.635</v>
      </c>
      <c r="EJ764">
        <v>-32.344225</v>
      </c>
      <c r="EK764">
        <v>1222.923928571429</v>
      </c>
      <c r="EL764">
        <v>1255.255714285714</v>
      </c>
      <c r="EM764">
        <v>0.6032680714285715</v>
      </c>
      <c r="EN764">
        <v>1227.094642857143</v>
      </c>
      <c r="EO764">
        <v>22.43538928571428</v>
      </c>
      <c r="EP764">
        <v>2.093386071428572</v>
      </c>
      <c r="EQ764">
        <v>2.038570357142857</v>
      </c>
      <c r="ER764">
        <v>18.16894642857143</v>
      </c>
      <c r="ES764">
        <v>17.74713214285714</v>
      </c>
      <c r="ET764">
        <v>1999.975714285714</v>
      </c>
      <c r="EU764">
        <v>0.980003857142857</v>
      </c>
      <c r="EV764">
        <v>0.01999578214285714</v>
      </c>
      <c r="EW764">
        <v>0</v>
      </c>
      <c r="EX764">
        <v>181.4772142857143</v>
      </c>
      <c r="EY764">
        <v>5.00097</v>
      </c>
      <c r="EZ764">
        <v>3735.749642857143</v>
      </c>
      <c r="FA764">
        <v>16707.4</v>
      </c>
      <c r="FB764">
        <v>40.18257142857142</v>
      </c>
      <c r="FC764">
        <v>40.5</v>
      </c>
      <c r="FD764">
        <v>40.125</v>
      </c>
      <c r="FE764">
        <v>40.0845</v>
      </c>
      <c r="FF764">
        <v>40.75664285714286</v>
      </c>
      <c r="FG764">
        <v>1955.085714285714</v>
      </c>
      <c r="FH764">
        <v>39.89000000000001</v>
      </c>
      <c r="FI764">
        <v>0</v>
      </c>
      <c r="FJ764">
        <v>1758832243.2</v>
      </c>
      <c r="FK764">
        <v>0</v>
      </c>
      <c r="FL764">
        <v>181.48624</v>
      </c>
      <c r="FM764">
        <v>1.604384631499481</v>
      </c>
      <c r="FN764">
        <v>19.8900000162519</v>
      </c>
      <c r="FO764">
        <v>3736.136400000001</v>
      </c>
      <c r="FP764">
        <v>15</v>
      </c>
      <c r="FQ764">
        <v>0</v>
      </c>
      <c r="FR764" t="s">
        <v>441</v>
      </c>
      <c r="FS764">
        <v>1747247426.5</v>
      </c>
      <c r="FT764">
        <v>1747247420.5</v>
      </c>
      <c r="FU764">
        <v>0</v>
      </c>
      <c r="FV764">
        <v>1.027</v>
      </c>
      <c r="FW764">
        <v>0.031</v>
      </c>
      <c r="FX764">
        <v>0.02</v>
      </c>
      <c r="FY764">
        <v>0.05</v>
      </c>
      <c r="FZ764">
        <v>420</v>
      </c>
      <c r="GA764">
        <v>16</v>
      </c>
      <c r="GB764">
        <v>0.01</v>
      </c>
      <c r="GC764">
        <v>0.1</v>
      </c>
      <c r="GD764">
        <v>-32.35761707317073</v>
      </c>
      <c r="GE764">
        <v>-0.2249602787456414</v>
      </c>
      <c r="GF764">
        <v>0.2570266787921947</v>
      </c>
      <c r="GG764">
        <v>0</v>
      </c>
      <c r="GH764">
        <v>181.4455588235294</v>
      </c>
      <c r="GI764">
        <v>1.258135985744717</v>
      </c>
      <c r="GJ764">
        <v>0.2429127404665482</v>
      </c>
      <c r="GK764">
        <v>-1</v>
      </c>
      <c r="GL764">
        <v>0.6056358780487805</v>
      </c>
      <c r="GM764">
        <v>-0.05005216724738579</v>
      </c>
      <c r="GN764">
        <v>0.005075139902890199</v>
      </c>
      <c r="GO764">
        <v>1</v>
      </c>
      <c r="GP764">
        <v>1</v>
      </c>
      <c r="GQ764">
        <v>2</v>
      </c>
      <c r="GR764" t="s">
        <v>442</v>
      </c>
      <c r="GS764">
        <v>3.13622</v>
      </c>
      <c r="GT764">
        <v>2.6888</v>
      </c>
      <c r="GU764">
        <v>0.196211</v>
      </c>
      <c r="GV764">
        <v>0.19755</v>
      </c>
      <c r="GW764">
        <v>0.103874</v>
      </c>
      <c r="GX764">
        <v>0.100683</v>
      </c>
      <c r="GY764">
        <v>25557</v>
      </c>
      <c r="GZ764">
        <v>25563.7</v>
      </c>
      <c r="HA764">
        <v>29555.8</v>
      </c>
      <c r="HB764">
        <v>29439.3</v>
      </c>
      <c r="HC764">
        <v>34990.5</v>
      </c>
      <c r="HD764">
        <v>35068.9</v>
      </c>
      <c r="HE764">
        <v>41586.9</v>
      </c>
      <c r="HF764">
        <v>41827.1</v>
      </c>
      <c r="HG764">
        <v>1.92918</v>
      </c>
      <c r="HH764">
        <v>1.89425</v>
      </c>
      <c r="HI764">
        <v>0.0998676</v>
      </c>
      <c r="HJ764">
        <v>0</v>
      </c>
      <c r="HK764">
        <v>28.3705</v>
      </c>
      <c r="HL764">
        <v>999.9</v>
      </c>
      <c r="HM764">
        <v>54.5</v>
      </c>
      <c r="HN764">
        <v>31</v>
      </c>
      <c r="HO764">
        <v>27.06</v>
      </c>
      <c r="HP764">
        <v>61.9062</v>
      </c>
      <c r="HQ764">
        <v>25.5248</v>
      </c>
      <c r="HR764">
        <v>1</v>
      </c>
      <c r="HS764">
        <v>0.0526448</v>
      </c>
      <c r="HT764">
        <v>-0.754186</v>
      </c>
      <c r="HU764">
        <v>20.3392</v>
      </c>
      <c r="HV764">
        <v>5.21699</v>
      </c>
      <c r="HW764">
        <v>12.0135</v>
      </c>
      <c r="HX764">
        <v>4.98855</v>
      </c>
      <c r="HY764">
        <v>3.28803</v>
      </c>
      <c r="HZ764">
        <v>9999</v>
      </c>
      <c r="IA764">
        <v>9999</v>
      </c>
      <c r="IB764">
        <v>9999</v>
      </c>
      <c r="IC764">
        <v>8.699999999999999</v>
      </c>
      <c r="ID764">
        <v>1.86757</v>
      </c>
      <c r="IE764">
        <v>1.8667</v>
      </c>
      <c r="IF764">
        <v>1.86603</v>
      </c>
      <c r="IG764">
        <v>1.866</v>
      </c>
      <c r="IH764">
        <v>1.86783</v>
      </c>
      <c r="II764">
        <v>1.87027</v>
      </c>
      <c r="IJ764">
        <v>1.86891</v>
      </c>
      <c r="IK764">
        <v>1.87042</v>
      </c>
      <c r="IL764">
        <v>0</v>
      </c>
      <c r="IM764">
        <v>0</v>
      </c>
      <c r="IN764">
        <v>0</v>
      </c>
      <c r="IO764">
        <v>0</v>
      </c>
      <c r="IP764" t="s">
        <v>443</v>
      </c>
      <c r="IQ764" t="s">
        <v>444</v>
      </c>
      <c r="IR764" t="s">
        <v>445</v>
      </c>
      <c r="IS764" t="s">
        <v>445</v>
      </c>
      <c r="IT764" t="s">
        <v>445</v>
      </c>
      <c r="IU764" t="s">
        <v>445</v>
      </c>
      <c r="IV764">
        <v>0</v>
      </c>
      <c r="IW764">
        <v>100</v>
      </c>
      <c r="IX764">
        <v>100</v>
      </c>
      <c r="IY764">
        <v>-1.15</v>
      </c>
      <c r="IZ764">
        <v>0.1198</v>
      </c>
      <c r="JA764">
        <v>-0.08430758455233166</v>
      </c>
      <c r="JB764">
        <v>-0.0005046786976645747</v>
      </c>
      <c r="JC764">
        <v>-2.788243218172637E-07</v>
      </c>
      <c r="JD764">
        <v>-1.458253586176284E-11</v>
      </c>
      <c r="JE764">
        <v>-0.06436460862781151</v>
      </c>
      <c r="JF764">
        <v>-0.004978686969522418</v>
      </c>
      <c r="JG764">
        <v>0.0008967905392753483</v>
      </c>
      <c r="JH764">
        <v>-1.433903952826167E-05</v>
      </c>
      <c r="JI764">
        <v>4</v>
      </c>
      <c r="JJ764">
        <v>2332</v>
      </c>
      <c r="JK764">
        <v>1</v>
      </c>
      <c r="JL764">
        <v>26</v>
      </c>
      <c r="JM764">
        <v>193080.2</v>
      </c>
      <c r="JN764">
        <v>193080.4</v>
      </c>
      <c r="JO764">
        <v>2.51709</v>
      </c>
      <c r="JP764">
        <v>2.23145</v>
      </c>
      <c r="JQ764">
        <v>1.39771</v>
      </c>
      <c r="JR764">
        <v>2.35107</v>
      </c>
      <c r="JS764">
        <v>1.49536</v>
      </c>
      <c r="JT764">
        <v>2.68677</v>
      </c>
      <c r="JU764">
        <v>36.4814</v>
      </c>
      <c r="JV764">
        <v>24.0612</v>
      </c>
      <c r="JW764">
        <v>18</v>
      </c>
      <c r="JX764">
        <v>490.065</v>
      </c>
      <c r="JY764">
        <v>458.117</v>
      </c>
      <c r="JZ764">
        <v>28.5153</v>
      </c>
      <c r="KA764">
        <v>28.2769</v>
      </c>
      <c r="KB764">
        <v>30.0001</v>
      </c>
      <c r="KC764">
        <v>28.1628</v>
      </c>
      <c r="KD764">
        <v>28.0958</v>
      </c>
      <c r="KE764">
        <v>50.4105</v>
      </c>
      <c r="KF764">
        <v>25.0013</v>
      </c>
      <c r="KG764">
        <v>93.95310000000001</v>
      </c>
      <c r="KH764">
        <v>28.5149</v>
      </c>
      <c r="KI764">
        <v>1269.87</v>
      </c>
      <c r="KJ764">
        <v>22.4072</v>
      </c>
      <c r="KK764">
        <v>101.008</v>
      </c>
      <c r="KL764">
        <v>100.578</v>
      </c>
    </row>
    <row r="765" spans="1:298">
      <c r="A765">
        <v>749</v>
      </c>
      <c r="B765">
        <v>1758832246.5</v>
      </c>
      <c r="C765">
        <v>19211.40000009537</v>
      </c>
      <c r="D765" t="s">
        <v>1949</v>
      </c>
      <c r="E765" t="s">
        <v>1950</v>
      </c>
      <c r="F765">
        <v>5</v>
      </c>
      <c r="G765" t="s">
        <v>1798</v>
      </c>
      <c r="H765" t="s">
        <v>437</v>
      </c>
      <c r="I765" t="s">
        <v>438</v>
      </c>
      <c r="J765">
        <v>1758832239</v>
      </c>
      <c r="K765">
        <f>(L765)/1000</f>
        <v>0</v>
      </c>
      <c r="L765">
        <f>IF(DQ765, AO765, AI765)</f>
        <v>0</v>
      </c>
      <c r="M765">
        <f>IF(DQ765, AJ765, AH765)</f>
        <v>0</v>
      </c>
      <c r="N765">
        <f>DS765 - IF(AV765&gt;1, M765*DM765*100.0/(AX765), 0)</f>
        <v>0</v>
      </c>
      <c r="O765">
        <f>((U765-K765/2)*N765-M765)/(U765+K765/2)</f>
        <v>0</v>
      </c>
      <c r="P765">
        <f>O765*(DZ765+EA765)/1000.0</f>
        <v>0</v>
      </c>
      <c r="Q765">
        <f>(DS765 - IF(AV765&gt;1, M765*DM765*100.0/(AX765), 0))*(DZ765+EA765)/1000.0</f>
        <v>0</v>
      </c>
      <c r="R765">
        <f>2.0/((1/T765-1/S765)+SIGN(T765)*SQRT((1/T765-1/S765)*(1/T765-1/S765) + 4*DN765/((DN765+1)*(DN765+1))*(2*1/T765*1/S765-1/S765*1/S765)))</f>
        <v>0</v>
      </c>
      <c r="S765">
        <f>IF(LEFT(DO765,1)&lt;&gt;"0",IF(LEFT(DO765,1)="1",3.0,DP765),$D$5+$E$5*(EG765*DZ765/($K$5*1000))+$F$5*(EG765*DZ765/($K$5*1000))*MAX(MIN(DM765,$J$5),$I$5)*MAX(MIN(DM765,$J$5),$I$5)+$G$5*MAX(MIN(DM765,$J$5),$I$5)*(EG765*DZ765/($K$5*1000))+$H$5*(EG765*DZ765/($K$5*1000))*(EG765*DZ765/($K$5*1000)))</f>
        <v>0</v>
      </c>
      <c r="T765">
        <f>K765*(1000-(1000*0.61365*exp(17.502*X765/(240.97+X765))/(DZ765+EA765)+DU765)/2)/(1000*0.61365*exp(17.502*X765/(240.97+X765))/(DZ765+EA765)-DU765)</f>
        <v>0</v>
      </c>
      <c r="U765">
        <f>1/((DN765+1)/(R765/1.6)+1/(S765/1.37)) + DN765/((DN765+1)/(R765/1.6) + DN765/(S765/1.37))</f>
        <v>0</v>
      </c>
      <c r="V765">
        <f>(DI765*DL765)</f>
        <v>0</v>
      </c>
      <c r="W765">
        <f>(EB765+(V765+2*0.95*5.67E-8*(((EB765+$B$7)+273)^4-(EB765+273)^4)-44100*K765)/(1.84*29.3*S765+8*0.95*5.67E-8*(EB765+273)^3))</f>
        <v>0</v>
      </c>
      <c r="X765">
        <f>($C$7*EC765+$D$7*ED765+$E$7*W765)</f>
        <v>0</v>
      </c>
      <c r="Y765">
        <f>0.61365*exp(17.502*X765/(240.97+X765))</f>
        <v>0</v>
      </c>
      <c r="Z765">
        <f>(AA765/AB765*100)</f>
        <v>0</v>
      </c>
      <c r="AA765">
        <f>DU765*(DZ765+EA765)/1000</f>
        <v>0</v>
      </c>
      <c r="AB765">
        <f>0.61365*exp(17.502*EB765/(240.97+EB765))</f>
        <v>0</v>
      </c>
      <c r="AC765">
        <f>(Y765-DU765*(DZ765+EA765)/1000)</f>
        <v>0</v>
      </c>
      <c r="AD765">
        <f>(-K765*44100)</f>
        <v>0</v>
      </c>
      <c r="AE765">
        <f>2*29.3*S765*0.92*(EB765-X765)</f>
        <v>0</v>
      </c>
      <c r="AF765">
        <f>2*0.95*5.67E-8*(((EB765+$B$7)+273)^4-(X765+273)^4)</f>
        <v>0</v>
      </c>
      <c r="AG765">
        <f>V765+AF765+AD765+AE765</f>
        <v>0</v>
      </c>
      <c r="AH765">
        <f>DY765*AV765*(DT765-DS765*(1000-AV765*DV765)/(1000-AV765*DU765))/(100*DM765)</f>
        <v>0</v>
      </c>
      <c r="AI765">
        <f>1000*DY765*AV765*(DU765-DV765)/(100*DM765*(1000-AV765*DU765))</f>
        <v>0</v>
      </c>
      <c r="AJ765">
        <f>(AK765 - AL765 - DZ765*1E3/(8.314*(EB765+273.15)) * AN765/DY765 * AM765) * DY765/(100*DM765) * (1000 - DV765)/1000</f>
        <v>0</v>
      </c>
      <c r="AK765">
        <v>1288.828064197623</v>
      </c>
      <c r="AL765">
        <v>1265.030484848485</v>
      </c>
      <c r="AM765">
        <v>3.463747581055427</v>
      </c>
      <c r="AN765">
        <v>65.06539825400574</v>
      </c>
      <c r="AO765">
        <f>(AQ765 - AP765 + DZ765*1E3/(8.314*(EB765+273.15)) * AS765/DY765 * AR765) * DY765/(100*DM765) * 1000/(1000 - AQ765)</f>
        <v>0</v>
      </c>
      <c r="AP765">
        <v>22.43448938920785</v>
      </c>
      <c r="AQ765">
        <v>23.02858242424242</v>
      </c>
      <c r="AR765">
        <v>-7.636006037699677E-06</v>
      </c>
      <c r="AS765">
        <v>107.8792153216024</v>
      </c>
      <c r="AT765">
        <v>0</v>
      </c>
      <c r="AU765">
        <v>0</v>
      </c>
      <c r="AV765">
        <f>IF(AT765*$H$13&gt;=AX765,1.0,(AX765/(AX765-AT765*$H$13)))</f>
        <v>0</v>
      </c>
      <c r="AW765">
        <f>(AV765-1)*100</f>
        <v>0</v>
      </c>
      <c r="AX765">
        <f>MAX(0,($B$13+$C$13*EG765)/(1+$D$13*EG765)*DZ765/(EB765+273)*$E$13)</f>
        <v>0</v>
      </c>
      <c r="AY765" t="s">
        <v>439</v>
      </c>
      <c r="AZ765" t="s">
        <v>439</v>
      </c>
      <c r="BA765">
        <v>0</v>
      </c>
      <c r="BB765">
        <v>0</v>
      </c>
      <c r="BC765">
        <f>1-BA765/BB765</f>
        <v>0</v>
      </c>
      <c r="BD765">
        <v>0</v>
      </c>
      <c r="BE765" t="s">
        <v>439</v>
      </c>
      <c r="BF765" t="s">
        <v>439</v>
      </c>
      <c r="BG765">
        <v>0</v>
      </c>
      <c r="BH765">
        <v>0</v>
      </c>
      <c r="BI765">
        <f>1-BG765/BH765</f>
        <v>0</v>
      </c>
      <c r="BJ765">
        <v>0.5</v>
      </c>
      <c r="BK765">
        <f>DJ765</f>
        <v>0</v>
      </c>
      <c r="BL765">
        <f>M765</f>
        <v>0</v>
      </c>
      <c r="BM765">
        <f>BI765*BJ765*BK765</f>
        <v>0</v>
      </c>
      <c r="BN765">
        <f>(BL765-BD765)/BK765</f>
        <v>0</v>
      </c>
      <c r="BO765">
        <f>(BB765-BH765)/BH765</f>
        <v>0</v>
      </c>
      <c r="BP765">
        <f>BA765/(BC765+BA765/BH765)</f>
        <v>0</v>
      </c>
      <c r="BQ765" t="s">
        <v>439</v>
      </c>
      <c r="BR765">
        <v>0</v>
      </c>
      <c r="BS765">
        <f>IF(BR765&lt;&gt;0, BR765, BP765)</f>
        <v>0</v>
      </c>
      <c r="BT765">
        <f>1-BS765/BH765</f>
        <v>0</v>
      </c>
      <c r="BU765">
        <f>(BH765-BG765)/(BH765-BS765)</f>
        <v>0</v>
      </c>
      <c r="BV765">
        <f>(BB765-BH765)/(BB765-BS765)</f>
        <v>0</v>
      </c>
      <c r="BW765">
        <f>(BH765-BG765)/(BH765-BA765)</f>
        <v>0</v>
      </c>
      <c r="BX765">
        <f>(BB765-BH765)/(BB765-BA765)</f>
        <v>0</v>
      </c>
      <c r="BY765">
        <f>(BU765*BS765/BG765)</f>
        <v>0</v>
      </c>
      <c r="BZ765">
        <f>(1-BY765)</f>
        <v>0</v>
      </c>
      <c r="DI765">
        <f>$B$11*EH765+$C$11*EI765+$F$11*ET765*(1-EW765)</f>
        <v>0</v>
      </c>
      <c r="DJ765">
        <f>DI765*DK765</f>
        <v>0</v>
      </c>
      <c r="DK765">
        <f>($B$11*$D$9+$C$11*$D$9+$F$11*((FG765+EY765)/MAX(FG765+EY765+FH765, 0.1)*$I$9+FH765/MAX(FG765+EY765+FH765, 0.1)*$J$9))/($B$11+$C$11+$F$11)</f>
        <v>0</v>
      </c>
      <c r="DL765">
        <f>($B$11*$K$9+$C$11*$K$9+$F$11*((FG765+EY765)/MAX(FG765+EY765+FH765, 0.1)*$P$9+FH765/MAX(FG765+EY765+FH765, 0.1)*$Q$9))/($B$11+$C$11+$F$11)</f>
        <v>0</v>
      </c>
      <c r="DM765">
        <v>1.65</v>
      </c>
      <c r="DN765">
        <v>0.5</v>
      </c>
      <c r="DO765" t="s">
        <v>440</v>
      </c>
      <c r="DP765">
        <v>2</v>
      </c>
      <c r="DQ765" t="b">
        <v>1</v>
      </c>
      <c r="DR765">
        <v>1758832239</v>
      </c>
      <c r="DS765">
        <v>1212.412222222222</v>
      </c>
      <c r="DT765">
        <v>1244.952222222222</v>
      </c>
      <c r="DU765">
        <v>23.03370740740741</v>
      </c>
      <c r="DV765">
        <v>22.43484444444445</v>
      </c>
      <c r="DW765">
        <v>1213.545185185185</v>
      </c>
      <c r="DX765">
        <v>22.91380370370371</v>
      </c>
      <c r="DY765">
        <v>499.9983703703704</v>
      </c>
      <c r="DZ765">
        <v>90.86386296296295</v>
      </c>
      <c r="EA765">
        <v>0.02844794814814815</v>
      </c>
      <c r="EB765">
        <v>29.74054444444444</v>
      </c>
      <c r="EC765">
        <v>30.00191111111111</v>
      </c>
      <c r="ED765">
        <v>999.9000000000001</v>
      </c>
      <c r="EE765">
        <v>0</v>
      </c>
      <c r="EF765">
        <v>0</v>
      </c>
      <c r="EG765">
        <v>9989.374814814815</v>
      </c>
      <c r="EH765">
        <v>0</v>
      </c>
      <c r="EI765">
        <v>11.635</v>
      </c>
      <c r="EJ765">
        <v>-32.53975925925926</v>
      </c>
      <c r="EK765">
        <v>1240.996666666667</v>
      </c>
      <c r="EL765">
        <v>1273.522962962963</v>
      </c>
      <c r="EM765">
        <v>0.5988471111111111</v>
      </c>
      <c r="EN765">
        <v>1244.952222222222</v>
      </c>
      <c r="EO765">
        <v>22.43484444444445</v>
      </c>
      <c r="EP765">
        <v>2.092931481481481</v>
      </c>
      <c r="EQ765">
        <v>2.038517777777778</v>
      </c>
      <c r="ER765">
        <v>18.16548888888889</v>
      </c>
      <c r="ES765">
        <v>17.74672222222222</v>
      </c>
      <c r="ET765">
        <v>1999.964814814814</v>
      </c>
      <c r="EU765">
        <v>0.9800037407407406</v>
      </c>
      <c r="EV765">
        <v>0.01999593703703704</v>
      </c>
      <c r="EW765">
        <v>0</v>
      </c>
      <c r="EX765">
        <v>181.5471481481482</v>
      </c>
      <c r="EY765">
        <v>5.00097</v>
      </c>
      <c r="EZ765">
        <v>3737.612222222222</v>
      </c>
      <c r="FA765">
        <v>16707.3</v>
      </c>
      <c r="FB765">
        <v>40.17781481481481</v>
      </c>
      <c r="FC765">
        <v>40.5</v>
      </c>
      <c r="FD765">
        <v>40.125</v>
      </c>
      <c r="FE765">
        <v>40.07366666666666</v>
      </c>
      <c r="FF765">
        <v>40.75</v>
      </c>
      <c r="FG765">
        <v>1955.074814814815</v>
      </c>
      <c r="FH765">
        <v>39.89000000000001</v>
      </c>
      <c r="FI765">
        <v>0</v>
      </c>
      <c r="FJ765">
        <v>1758832248</v>
      </c>
      <c r="FK765">
        <v>0</v>
      </c>
      <c r="FL765">
        <v>181.57808</v>
      </c>
      <c r="FM765">
        <v>0.9795384687526059</v>
      </c>
      <c r="FN765">
        <v>21.22461536300966</v>
      </c>
      <c r="FO765">
        <v>3737.7472</v>
      </c>
      <c r="FP765">
        <v>15</v>
      </c>
      <c r="FQ765">
        <v>0</v>
      </c>
      <c r="FR765" t="s">
        <v>441</v>
      </c>
      <c r="FS765">
        <v>1747247426.5</v>
      </c>
      <c r="FT765">
        <v>1747247420.5</v>
      </c>
      <c r="FU765">
        <v>0</v>
      </c>
      <c r="FV765">
        <v>1.027</v>
      </c>
      <c r="FW765">
        <v>0.031</v>
      </c>
      <c r="FX765">
        <v>0.02</v>
      </c>
      <c r="FY765">
        <v>0.05</v>
      </c>
      <c r="FZ765">
        <v>420</v>
      </c>
      <c r="GA765">
        <v>16</v>
      </c>
      <c r="GB765">
        <v>0.01</v>
      </c>
      <c r="GC765">
        <v>0.1</v>
      </c>
      <c r="GD765">
        <v>-32.42591951219512</v>
      </c>
      <c r="GE765">
        <v>-1.977280139372847</v>
      </c>
      <c r="GF765">
        <v>0.2776295902373735</v>
      </c>
      <c r="GG765">
        <v>0</v>
      </c>
      <c r="GH765">
        <v>181.5163529411765</v>
      </c>
      <c r="GI765">
        <v>0.9592055060858593</v>
      </c>
      <c r="GJ765">
        <v>0.227748814467494</v>
      </c>
      <c r="GK765">
        <v>-1</v>
      </c>
      <c r="GL765">
        <v>0.6014950243902439</v>
      </c>
      <c r="GM765">
        <v>-0.04778989547038204</v>
      </c>
      <c r="GN765">
        <v>0.004852440841613259</v>
      </c>
      <c r="GO765">
        <v>1</v>
      </c>
      <c r="GP765">
        <v>1</v>
      </c>
      <c r="GQ765">
        <v>2</v>
      </c>
      <c r="GR765" t="s">
        <v>442</v>
      </c>
      <c r="GS765">
        <v>3.136</v>
      </c>
      <c r="GT765">
        <v>2.6887</v>
      </c>
      <c r="GU765">
        <v>0.197897</v>
      </c>
      <c r="GV765">
        <v>0.199161</v>
      </c>
      <c r="GW765">
        <v>0.103863</v>
      </c>
      <c r="GX765">
        <v>0.100685</v>
      </c>
      <c r="GY765">
        <v>25503.4</v>
      </c>
      <c r="GZ765">
        <v>25512.4</v>
      </c>
      <c r="HA765">
        <v>29555.7</v>
      </c>
      <c r="HB765">
        <v>29439.4</v>
      </c>
      <c r="HC765">
        <v>34990.6</v>
      </c>
      <c r="HD765">
        <v>35069</v>
      </c>
      <c r="HE765">
        <v>41586.5</v>
      </c>
      <c r="HF765">
        <v>41827.3</v>
      </c>
      <c r="HG765">
        <v>1.92908</v>
      </c>
      <c r="HH765">
        <v>1.8942</v>
      </c>
      <c r="HI765">
        <v>0.100844</v>
      </c>
      <c r="HJ765">
        <v>0</v>
      </c>
      <c r="HK765">
        <v>28.3705</v>
      </c>
      <c r="HL765">
        <v>999.9</v>
      </c>
      <c r="HM765">
        <v>54.5</v>
      </c>
      <c r="HN765">
        <v>31</v>
      </c>
      <c r="HO765">
        <v>27.0594</v>
      </c>
      <c r="HP765">
        <v>61.8262</v>
      </c>
      <c r="HQ765">
        <v>25.4768</v>
      </c>
      <c r="HR765">
        <v>1</v>
      </c>
      <c r="HS765">
        <v>0.0524593</v>
      </c>
      <c r="HT765">
        <v>-0.585251</v>
      </c>
      <c r="HU765">
        <v>20.3397</v>
      </c>
      <c r="HV765">
        <v>5.21654</v>
      </c>
      <c r="HW765">
        <v>12.0126</v>
      </c>
      <c r="HX765">
        <v>4.98855</v>
      </c>
      <c r="HY765">
        <v>3.28793</v>
      </c>
      <c r="HZ765">
        <v>9999</v>
      </c>
      <c r="IA765">
        <v>9999</v>
      </c>
      <c r="IB765">
        <v>9999</v>
      </c>
      <c r="IC765">
        <v>8.699999999999999</v>
      </c>
      <c r="ID765">
        <v>1.86756</v>
      </c>
      <c r="IE765">
        <v>1.86672</v>
      </c>
      <c r="IF765">
        <v>1.86604</v>
      </c>
      <c r="IG765">
        <v>1.866</v>
      </c>
      <c r="IH765">
        <v>1.86784</v>
      </c>
      <c r="II765">
        <v>1.87027</v>
      </c>
      <c r="IJ765">
        <v>1.86891</v>
      </c>
      <c r="IK765">
        <v>1.87042</v>
      </c>
      <c r="IL765">
        <v>0</v>
      </c>
      <c r="IM765">
        <v>0</v>
      </c>
      <c r="IN765">
        <v>0</v>
      </c>
      <c r="IO765">
        <v>0</v>
      </c>
      <c r="IP765" t="s">
        <v>443</v>
      </c>
      <c r="IQ765" t="s">
        <v>444</v>
      </c>
      <c r="IR765" t="s">
        <v>445</v>
      </c>
      <c r="IS765" t="s">
        <v>445</v>
      </c>
      <c r="IT765" t="s">
        <v>445</v>
      </c>
      <c r="IU765" t="s">
        <v>445</v>
      </c>
      <c r="IV765">
        <v>0</v>
      </c>
      <c r="IW765">
        <v>100</v>
      </c>
      <c r="IX765">
        <v>100</v>
      </c>
      <c r="IY765">
        <v>-1.16</v>
      </c>
      <c r="IZ765">
        <v>0.1199</v>
      </c>
      <c r="JA765">
        <v>-0.08430758455233166</v>
      </c>
      <c r="JB765">
        <v>-0.0005046786976645747</v>
      </c>
      <c r="JC765">
        <v>-2.788243218172637E-07</v>
      </c>
      <c r="JD765">
        <v>-1.458253586176284E-11</v>
      </c>
      <c r="JE765">
        <v>-0.06436460862781151</v>
      </c>
      <c r="JF765">
        <v>-0.004978686969522418</v>
      </c>
      <c r="JG765">
        <v>0.0008967905392753483</v>
      </c>
      <c r="JH765">
        <v>-1.433903952826167E-05</v>
      </c>
      <c r="JI765">
        <v>4</v>
      </c>
      <c r="JJ765">
        <v>2332</v>
      </c>
      <c r="JK765">
        <v>1</v>
      </c>
      <c r="JL765">
        <v>26</v>
      </c>
      <c r="JM765">
        <v>193080.3</v>
      </c>
      <c r="JN765">
        <v>193080.4</v>
      </c>
      <c r="JO765">
        <v>2.54517</v>
      </c>
      <c r="JP765">
        <v>2.25708</v>
      </c>
      <c r="JQ765">
        <v>1.39771</v>
      </c>
      <c r="JR765">
        <v>2.35229</v>
      </c>
      <c r="JS765">
        <v>1.49536</v>
      </c>
      <c r="JT765">
        <v>2.5647</v>
      </c>
      <c r="JU765">
        <v>36.4578</v>
      </c>
      <c r="JV765">
        <v>24.0525</v>
      </c>
      <c r="JW765">
        <v>18</v>
      </c>
      <c r="JX765">
        <v>489.987</v>
      </c>
      <c r="JY765">
        <v>458.066</v>
      </c>
      <c r="JZ765">
        <v>28.4946</v>
      </c>
      <c r="KA765">
        <v>28.2746</v>
      </c>
      <c r="KB765">
        <v>29.9999</v>
      </c>
      <c r="KC765">
        <v>28.161</v>
      </c>
      <c r="KD765">
        <v>28.0935</v>
      </c>
      <c r="KE765">
        <v>50.9885</v>
      </c>
      <c r="KF765">
        <v>25.0013</v>
      </c>
      <c r="KG765">
        <v>93.95310000000001</v>
      </c>
      <c r="KH765">
        <v>28.4727</v>
      </c>
      <c r="KI765">
        <v>1289.92</v>
      </c>
      <c r="KJ765">
        <v>22.4134</v>
      </c>
      <c r="KK765">
        <v>101.007</v>
      </c>
      <c r="KL765">
        <v>100.578</v>
      </c>
    </row>
    <row r="766" spans="1:298">
      <c r="A766">
        <v>750</v>
      </c>
      <c r="B766">
        <v>1758832251.5</v>
      </c>
      <c r="C766">
        <v>19216.40000009537</v>
      </c>
      <c r="D766" t="s">
        <v>1951</v>
      </c>
      <c r="E766" t="s">
        <v>1952</v>
      </c>
      <c r="F766">
        <v>5</v>
      </c>
      <c r="G766" t="s">
        <v>1798</v>
      </c>
      <c r="H766" t="s">
        <v>437</v>
      </c>
      <c r="I766" t="s">
        <v>438</v>
      </c>
      <c r="J766">
        <v>1758832243.714286</v>
      </c>
      <c r="K766">
        <f>(L766)/1000</f>
        <v>0</v>
      </c>
      <c r="L766">
        <f>IF(DQ766, AO766, AI766)</f>
        <v>0</v>
      </c>
      <c r="M766">
        <f>IF(DQ766, AJ766, AH766)</f>
        <v>0</v>
      </c>
      <c r="N766">
        <f>DS766 - IF(AV766&gt;1, M766*DM766*100.0/(AX766), 0)</f>
        <v>0</v>
      </c>
      <c r="O766">
        <f>((U766-K766/2)*N766-M766)/(U766+K766/2)</f>
        <v>0</v>
      </c>
      <c r="P766">
        <f>O766*(DZ766+EA766)/1000.0</f>
        <v>0</v>
      </c>
      <c r="Q766">
        <f>(DS766 - IF(AV766&gt;1, M766*DM766*100.0/(AX766), 0))*(DZ766+EA766)/1000.0</f>
        <v>0</v>
      </c>
      <c r="R766">
        <f>2.0/((1/T766-1/S766)+SIGN(T766)*SQRT((1/T766-1/S766)*(1/T766-1/S766) + 4*DN766/((DN766+1)*(DN766+1))*(2*1/T766*1/S766-1/S766*1/S766)))</f>
        <v>0</v>
      </c>
      <c r="S766">
        <f>IF(LEFT(DO766,1)&lt;&gt;"0",IF(LEFT(DO766,1)="1",3.0,DP766),$D$5+$E$5*(EG766*DZ766/($K$5*1000))+$F$5*(EG766*DZ766/($K$5*1000))*MAX(MIN(DM766,$J$5),$I$5)*MAX(MIN(DM766,$J$5),$I$5)+$G$5*MAX(MIN(DM766,$J$5),$I$5)*(EG766*DZ766/($K$5*1000))+$H$5*(EG766*DZ766/($K$5*1000))*(EG766*DZ766/($K$5*1000)))</f>
        <v>0</v>
      </c>
      <c r="T766">
        <f>K766*(1000-(1000*0.61365*exp(17.502*X766/(240.97+X766))/(DZ766+EA766)+DU766)/2)/(1000*0.61365*exp(17.502*X766/(240.97+X766))/(DZ766+EA766)-DU766)</f>
        <v>0</v>
      </c>
      <c r="U766">
        <f>1/((DN766+1)/(R766/1.6)+1/(S766/1.37)) + DN766/((DN766+1)/(R766/1.6) + DN766/(S766/1.37))</f>
        <v>0</v>
      </c>
      <c r="V766">
        <f>(DI766*DL766)</f>
        <v>0</v>
      </c>
      <c r="W766">
        <f>(EB766+(V766+2*0.95*5.67E-8*(((EB766+$B$7)+273)^4-(EB766+273)^4)-44100*K766)/(1.84*29.3*S766+8*0.95*5.67E-8*(EB766+273)^3))</f>
        <v>0</v>
      </c>
      <c r="X766">
        <f>($C$7*EC766+$D$7*ED766+$E$7*W766)</f>
        <v>0</v>
      </c>
      <c r="Y766">
        <f>0.61365*exp(17.502*X766/(240.97+X766))</f>
        <v>0</v>
      </c>
      <c r="Z766">
        <f>(AA766/AB766*100)</f>
        <v>0</v>
      </c>
      <c r="AA766">
        <f>DU766*(DZ766+EA766)/1000</f>
        <v>0</v>
      </c>
      <c r="AB766">
        <f>0.61365*exp(17.502*EB766/(240.97+EB766))</f>
        <v>0</v>
      </c>
      <c r="AC766">
        <f>(Y766-DU766*(DZ766+EA766)/1000)</f>
        <v>0</v>
      </c>
      <c r="AD766">
        <f>(-K766*44100)</f>
        <v>0</v>
      </c>
      <c r="AE766">
        <f>2*29.3*S766*0.92*(EB766-X766)</f>
        <v>0</v>
      </c>
      <c r="AF766">
        <f>2*0.95*5.67E-8*(((EB766+$B$7)+273)^4-(X766+273)^4)</f>
        <v>0</v>
      </c>
      <c r="AG766">
        <f>V766+AF766+AD766+AE766</f>
        <v>0</v>
      </c>
      <c r="AH766">
        <f>DY766*AV766*(DT766-DS766*(1000-AV766*DV766)/(1000-AV766*DU766))/(100*DM766)</f>
        <v>0</v>
      </c>
      <c r="AI766">
        <f>1000*DY766*AV766*(DU766-DV766)/(100*DM766*(1000-AV766*DU766))</f>
        <v>0</v>
      </c>
      <c r="AJ766">
        <f>(AK766 - AL766 - DZ766*1E3/(8.314*(EB766+273.15)) * AN766/DY766 * AM766) * DY766/(100*DM766) * (1000 - DV766)/1000</f>
        <v>0</v>
      </c>
      <c r="AK766">
        <v>1305.634727292358</v>
      </c>
      <c r="AL766">
        <v>1282.085454545454</v>
      </c>
      <c r="AM766">
        <v>3.423548507639343</v>
      </c>
      <c r="AN766">
        <v>65.06539825400574</v>
      </c>
      <c r="AO766">
        <f>(AQ766 - AP766 + DZ766*1E3/(8.314*(EB766+273.15)) * AS766/DY766 * AR766) * DY766/(100*DM766) * 1000/(1000 - AQ766)</f>
        <v>0</v>
      </c>
      <c r="AP766">
        <v>22.43312601449998</v>
      </c>
      <c r="AQ766">
        <v>23.02496969696969</v>
      </c>
      <c r="AR766">
        <v>-1.257309120284029E-05</v>
      </c>
      <c r="AS766">
        <v>107.8792153216024</v>
      </c>
      <c r="AT766">
        <v>0</v>
      </c>
      <c r="AU766">
        <v>0</v>
      </c>
      <c r="AV766">
        <f>IF(AT766*$H$13&gt;=AX766,1.0,(AX766/(AX766-AT766*$H$13)))</f>
        <v>0</v>
      </c>
      <c r="AW766">
        <f>(AV766-1)*100</f>
        <v>0</v>
      </c>
      <c r="AX766">
        <f>MAX(0,($B$13+$C$13*EG766)/(1+$D$13*EG766)*DZ766/(EB766+273)*$E$13)</f>
        <v>0</v>
      </c>
      <c r="AY766" t="s">
        <v>439</v>
      </c>
      <c r="AZ766" t="s">
        <v>439</v>
      </c>
      <c r="BA766">
        <v>0</v>
      </c>
      <c r="BB766">
        <v>0</v>
      </c>
      <c r="BC766">
        <f>1-BA766/BB766</f>
        <v>0</v>
      </c>
      <c r="BD766">
        <v>0</v>
      </c>
      <c r="BE766" t="s">
        <v>439</v>
      </c>
      <c r="BF766" t="s">
        <v>439</v>
      </c>
      <c r="BG766">
        <v>0</v>
      </c>
      <c r="BH766">
        <v>0</v>
      </c>
      <c r="BI766">
        <f>1-BG766/BH766</f>
        <v>0</v>
      </c>
      <c r="BJ766">
        <v>0.5</v>
      </c>
      <c r="BK766">
        <f>DJ766</f>
        <v>0</v>
      </c>
      <c r="BL766">
        <f>M766</f>
        <v>0</v>
      </c>
      <c r="BM766">
        <f>BI766*BJ766*BK766</f>
        <v>0</v>
      </c>
      <c r="BN766">
        <f>(BL766-BD766)/BK766</f>
        <v>0</v>
      </c>
      <c r="BO766">
        <f>(BB766-BH766)/BH766</f>
        <v>0</v>
      </c>
      <c r="BP766">
        <f>BA766/(BC766+BA766/BH766)</f>
        <v>0</v>
      </c>
      <c r="BQ766" t="s">
        <v>439</v>
      </c>
      <c r="BR766">
        <v>0</v>
      </c>
      <c r="BS766">
        <f>IF(BR766&lt;&gt;0, BR766, BP766)</f>
        <v>0</v>
      </c>
      <c r="BT766">
        <f>1-BS766/BH766</f>
        <v>0</v>
      </c>
      <c r="BU766">
        <f>(BH766-BG766)/(BH766-BS766)</f>
        <v>0</v>
      </c>
      <c r="BV766">
        <f>(BB766-BH766)/(BB766-BS766)</f>
        <v>0</v>
      </c>
      <c r="BW766">
        <f>(BH766-BG766)/(BH766-BA766)</f>
        <v>0</v>
      </c>
      <c r="BX766">
        <f>(BB766-BH766)/(BB766-BA766)</f>
        <v>0</v>
      </c>
      <c r="BY766">
        <f>(BU766*BS766/BG766)</f>
        <v>0</v>
      </c>
      <c r="BZ766">
        <f>(1-BY766)</f>
        <v>0</v>
      </c>
      <c r="DI766">
        <f>$B$11*EH766+$C$11*EI766+$F$11*ET766*(1-EW766)</f>
        <v>0</v>
      </c>
      <c r="DJ766">
        <f>DI766*DK766</f>
        <v>0</v>
      </c>
      <c r="DK766">
        <f>($B$11*$D$9+$C$11*$D$9+$F$11*((FG766+EY766)/MAX(FG766+EY766+FH766, 0.1)*$I$9+FH766/MAX(FG766+EY766+FH766, 0.1)*$J$9))/($B$11+$C$11+$F$11)</f>
        <v>0</v>
      </c>
      <c r="DL766">
        <f>($B$11*$K$9+$C$11*$K$9+$F$11*((FG766+EY766)/MAX(FG766+EY766+FH766, 0.1)*$P$9+FH766/MAX(FG766+EY766+FH766, 0.1)*$Q$9))/($B$11+$C$11+$F$11)</f>
        <v>0</v>
      </c>
      <c r="DM766">
        <v>1.65</v>
      </c>
      <c r="DN766">
        <v>0.5</v>
      </c>
      <c r="DO766" t="s">
        <v>440</v>
      </c>
      <c r="DP766">
        <v>2</v>
      </c>
      <c r="DQ766" t="b">
        <v>1</v>
      </c>
      <c r="DR766">
        <v>1758832243.714286</v>
      </c>
      <c r="DS766">
        <v>1228.174642857143</v>
      </c>
      <c r="DT766">
        <v>1260.729642857143</v>
      </c>
      <c r="DU766">
        <v>23.03021785714286</v>
      </c>
      <c r="DV766">
        <v>22.43403214285714</v>
      </c>
      <c r="DW766">
        <v>1229.326785714286</v>
      </c>
      <c r="DX766">
        <v>22.91036071428571</v>
      </c>
      <c r="DY766">
        <v>499.9884642857142</v>
      </c>
      <c r="DZ766">
        <v>90.86417142857144</v>
      </c>
      <c r="EA766">
        <v>0.02844296428571429</v>
      </c>
      <c r="EB766">
        <v>29.73918928571429</v>
      </c>
      <c r="EC766">
        <v>30.00627142857143</v>
      </c>
      <c r="ED766">
        <v>999.9000000000002</v>
      </c>
      <c r="EE766">
        <v>0</v>
      </c>
      <c r="EF766">
        <v>0</v>
      </c>
      <c r="EG766">
        <v>9992.565357142856</v>
      </c>
      <c r="EH766">
        <v>0</v>
      </c>
      <c r="EI766">
        <v>11.635</v>
      </c>
      <c r="EJ766">
        <v>-32.55498928571429</v>
      </c>
      <c r="EK766">
        <v>1257.125357142857</v>
      </c>
      <c r="EL766">
        <v>1289.661071428571</v>
      </c>
      <c r="EM766">
        <v>0.5961764642857142</v>
      </c>
      <c r="EN766">
        <v>1260.729642857143</v>
      </c>
      <c r="EO766">
        <v>22.43403214285714</v>
      </c>
      <c r="EP766">
        <v>2.092621785714285</v>
      </c>
      <c r="EQ766">
        <v>2.038451071428571</v>
      </c>
      <c r="ER766">
        <v>18.163125</v>
      </c>
      <c r="ES766">
        <v>17.74620714285714</v>
      </c>
      <c r="ET766">
        <v>1999.970357142857</v>
      </c>
      <c r="EU766">
        <v>0.9800037857142855</v>
      </c>
      <c r="EV766">
        <v>0.01999589642857143</v>
      </c>
      <c r="EW766">
        <v>0</v>
      </c>
      <c r="EX766">
        <v>181.6681071428572</v>
      </c>
      <c r="EY766">
        <v>5.00097</v>
      </c>
      <c r="EZ766">
        <v>3739.270714285714</v>
      </c>
      <c r="FA766">
        <v>16707.35</v>
      </c>
      <c r="FB766">
        <v>40.16928571428571</v>
      </c>
      <c r="FC766">
        <v>40.5</v>
      </c>
      <c r="FD766">
        <v>40.116</v>
      </c>
      <c r="FE766">
        <v>40.06874999999999</v>
      </c>
      <c r="FF766">
        <v>40.75</v>
      </c>
      <c r="FG766">
        <v>1955.080357142857</v>
      </c>
      <c r="FH766">
        <v>39.89000000000001</v>
      </c>
      <c r="FI766">
        <v>0</v>
      </c>
      <c r="FJ766">
        <v>1758832252.8</v>
      </c>
      <c r="FK766">
        <v>0</v>
      </c>
      <c r="FL766">
        <v>181.68372</v>
      </c>
      <c r="FM766">
        <v>1.231384615681815</v>
      </c>
      <c r="FN766">
        <v>20.68769234813045</v>
      </c>
      <c r="FO766">
        <v>3739.454</v>
      </c>
      <c r="FP766">
        <v>15</v>
      </c>
      <c r="FQ766">
        <v>0</v>
      </c>
      <c r="FR766" t="s">
        <v>441</v>
      </c>
      <c r="FS766">
        <v>1747247426.5</v>
      </c>
      <c r="FT766">
        <v>1747247420.5</v>
      </c>
      <c r="FU766">
        <v>0</v>
      </c>
      <c r="FV766">
        <v>1.027</v>
      </c>
      <c r="FW766">
        <v>0.031</v>
      </c>
      <c r="FX766">
        <v>0.02</v>
      </c>
      <c r="FY766">
        <v>0.05</v>
      </c>
      <c r="FZ766">
        <v>420</v>
      </c>
      <c r="GA766">
        <v>16</v>
      </c>
      <c r="GB766">
        <v>0.01</v>
      </c>
      <c r="GC766">
        <v>0.1</v>
      </c>
      <c r="GD766">
        <v>-32.5112</v>
      </c>
      <c r="GE766">
        <v>-0.7472341463415013</v>
      </c>
      <c r="GF766">
        <v>0.212863739766352</v>
      </c>
      <c r="GG766">
        <v>0</v>
      </c>
      <c r="GH766">
        <v>181.6065294117647</v>
      </c>
      <c r="GI766">
        <v>1.394132932163873</v>
      </c>
      <c r="GJ766">
        <v>0.2414048631624431</v>
      </c>
      <c r="GK766">
        <v>-1</v>
      </c>
      <c r="GL766">
        <v>0.5986977804878049</v>
      </c>
      <c r="GM766">
        <v>-0.04136772125435544</v>
      </c>
      <c r="GN766">
        <v>0.004264332467202682</v>
      </c>
      <c r="GO766">
        <v>1</v>
      </c>
      <c r="GP766">
        <v>1</v>
      </c>
      <c r="GQ766">
        <v>2</v>
      </c>
      <c r="GR766" t="s">
        <v>442</v>
      </c>
      <c r="GS766">
        <v>3.13612</v>
      </c>
      <c r="GT766">
        <v>2.68862</v>
      </c>
      <c r="GU766">
        <v>0.199561</v>
      </c>
      <c r="GV766">
        <v>0.200833</v>
      </c>
      <c r="GW766">
        <v>0.10385</v>
      </c>
      <c r="GX766">
        <v>0.100684</v>
      </c>
      <c r="GY766">
        <v>25450.5</v>
      </c>
      <c r="GZ766">
        <v>25459.1</v>
      </c>
      <c r="HA766">
        <v>29555.7</v>
      </c>
      <c r="HB766">
        <v>29439.3</v>
      </c>
      <c r="HC766">
        <v>34991.3</v>
      </c>
      <c r="HD766">
        <v>35068.8</v>
      </c>
      <c r="HE766">
        <v>41586.7</v>
      </c>
      <c r="HF766">
        <v>41827</v>
      </c>
      <c r="HG766">
        <v>1.92897</v>
      </c>
      <c r="HH766">
        <v>1.89425</v>
      </c>
      <c r="HI766">
        <v>0.100188</v>
      </c>
      <c r="HJ766">
        <v>0</v>
      </c>
      <c r="HK766">
        <v>28.3709</v>
      </c>
      <c r="HL766">
        <v>999.9</v>
      </c>
      <c r="HM766">
        <v>54.5</v>
      </c>
      <c r="HN766">
        <v>31</v>
      </c>
      <c r="HO766">
        <v>27.057</v>
      </c>
      <c r="HP766">
        <v>61.8662</v>
      </c>
      <c r="HQ766">
        <v>25.625</v>
      </c>
      <c r="HR766">
        <v>1</v>
      </c>
      <c r="HS766">
        <v>0.0524212</v>
      </c>
      <c r="HT766">
        <v>-0.645223</v>
      </c>
      <c r="HU766">
        <v>20.3399</v>
      </c>
      <c r="HV766">
        <v>5.21699</v>
      </c>
      <c r="HW766">
        <v>12.0129</v>
      </c>
      <c r="HX766">
        <v>4.9885</v>
      </c>
      <c r="HY766">
        <v>3.2879</v>
      </c>
      <c r="HZ766">
        <v>9999</v>
      </c>
      <c r="IA766">
        <v>9999</v>
      </c>
      <c r="IB766">
        <v>9999</v>
      </c>
      <c r="IC766">
        <v>8.699999999999999</v>
      </c>
      <c r="ID766">
        <v>1.86757</v>
      </c>
      <c r="IE766">
        <v>1.86673</v>
      </c>
      <c r="IF766">
        <v>1.86604</v>
      </c>
      <c r="IG766">
        <v>1.866</v>
      </c>
      <c r="IH766">
        <v>1.86785</v>
      </c>
      <c r="II766">
        <v>1.87027</v>
      </c>
      <c r="IJ766">
        <v>1.86891</v>
      </c>
      <c r="IK766">
        <v>1.87042</v>
      </c>
      <c r="IL766">
        <v>0</v>
      </c>
      <c r="IM766">
        <v>0</v>
      </c>
      <c r="IN766">
        <v>0</v>
      </c>
      <c r="IO766">
        <v>0</v>
      </c>
      <c r="IP766" t="s">
        <v>443</v>
      </c>
      <c r="IQ766" t="s">
        <v>444</v>
      </c>
      <c r="IR766" t="s">
        <v>445</v>
      </c>
      <c r="IS766" t="s">
        <v>445</v>
      </c>
      <c r="IT766" t="s">
        <v>445</v>
      </c>
      <c r="IU766" t="s">
        <v>445</v>
      </c>
      <c r="IV766">
        <v>0</v>
      </c>
      <c r="IW766">
        <v>100</v>
      </c>
      <c r="IX766">
        <v>100</v>
      </c>
      <c r="IY766">
        <v>-1.19</v>
      </c>
      <c r="IZ766">
        <v>0.1197</v>
      </c>
      <c r="JA766">
        <v>-0.08430758455233166</v>
      </c>
      <c r="JB766">
        <v>-0.0005046786976645747</v>
      </c>
      <c r="JC766">
        <v>-2.788243218172637E-07</v>
      </c>
      <c r="JD766">
        <v>-1.458253586176284E-11</v>
      </c>
      <c r="JE766">
        <v>-0.06436460862781151</v>
      </c>
      <c r="JF766">
        <v>-0.004978686969522418</v>
      </c>
      <c r="JG766">
        <v>0.0008967905392753483</v>
      </c>
      <c r="JH766">
        <v>-1.433903952826167E-05</v>
      </c>
      <c r="JI766">
        <v>4</v>
      </c>
      <c r="JJ766">
        <v>2332</v>
      </c>
      <c r="JK766">
        <v>1</v>
      </c>
      <c r="JL766">
        <v>26</v>
      </c>
      <c r="JM766">
        <v>193080.4</v>
      </c>
      <c r="JN766">
        <v>193080.5</v>
      </c>
      <c r="JO766">
        <v>2.5708</v>
      </c>
      <c r="JP766">
        <v>2.23389</v>
      </c>
      <c r="JQ766">
        <v>1.39648</v>
      </c>
      <c r="JR766">
        <v>2.34985</v>
      </c>
      <c r="JS766">
        <v>1.49536</v>
      </c>
      <c r="JT766">
        <v>2.66724</v>
      </c>
      <c r="JU766">
        <v>36.4578</v>
      </c>
      <c r="JV766">
        <v>24.07</v>
      </c>
      <c r="JW766">
        <v>18</v>
      </c>
      <c r="JX766">
        <v>489.905</v>
      </c>
      <c r="JY766">
        <v>458.082</v>
      </c>
      <c r="JZ766">
        <v>28.465</v>
      </c>
      <c r="KA766">
        <v>28.2727</v>
      </c>
      <c r="KB766">
        <v>29.9999</v>
      </c>
      <c r="KC766">
        <v>28.1586</v>
      </c>
      <c r="KD766">
        <v>28.0915</v>
      </c>
      <c r="KE766">
        <v>51.4797</v>
      </c>
      <c r="KF766">
        <v>25.0013</v>
      </c>
      <c r="KG766">
        <v>93.95310000000001</v>
      </c>
      <c r="KH766">
        <v>28.464</v>
      </c>
      <c r="KI766">
        <v>1303.28</v>
      </c>
      <c r="KJ766">
        <v>22.4236</v>
      </c>
      <c r="KK766">
        <v>101.007</v>
      </c>
      <c r="KL766">
        <v>100.578</v>
      </c>
    </row>
    <row r="767" spans="1:298">
      <c r="A767">
        <v>751</v>
      </c>
      <c r="B767">
        <v>1758832256.5</v>
      </c>
      <c r="C767">
        <v>19221.40000009537</v>
      </c>
      <c r="D767" t="s">
        <v>1953</v>
      </c>
      <c r="E767" t="s">
        <v>1954</v>
      </c>
      <c r="F767">
        <v>5</v>
      </c>
      <c r="G767" t="s">
        <v>1798</v>
      </c>
      <c r="H767" t="s">
        <v>437</v>
      </c>
      <c r="I767" t="s">
        <v>438</v>
      </c>
      <c r="J767">
        <v>1758832249</v>
      </c>
      <c r="K767">
        <f>(L767)/1000</f>
        <v>0</v>
      </c>
      <c r="L767">
        <f>IF(DQ767, AO767, AI767)</f>
        <v>0</v>
      </c>
      <c r="M767">
        <f>IF(DQ767, AJ767, AH767)</f>
        <v>0</v>
      </c>
      <c r="N767">
        <f>DS767 - IF(AV767&gt;1, M767*DM767*100.0/(AX767), 0)</f>
        <v>0</v>
      </c>
      <c r="O767">
        <f>((U767-K767/2)*N767-M767)/(U767+K767/2)</f>
        <v>0</v>
      </c>
      <c r="P767">
        <f>O767*(DZ767+EA767)/1000.0</f>
        <v>0</v>
      </c>
      <c r="Q767">
        <f>(DS767 - IF(AV767&gt;1, M767*DM767*100.0/(AX767), 0))*(DZ767+EA767)/1000.0</f>
        <v>0</v>
      </c>
      <c r="R767">
        <f>2.0/((1/T767-1/S767)+SIGN(T767)*SQRT((1/T767-1/S767)*(1/T767-1/S767) + 4*DN767/((DN767+1)*(DN767+1))*(2*1/T767*1/S767-1/S767*1/S767)))</f>
        <v>0</v>
      </c>
      <c r="S767">
        <f>IF(LEFT(DO767,1)&lt;&gt;"0",IF(LEFT(DO767,1)="1",3.0,DP767),$D$5+$E$5*(EG767*DZ767/($K$5*1000))+$F$5*(EG767*DZ767/($K$5*1000))*MAX(MIN(DM767,$J$5),$I$5)*MAX(MIN(DM767,$J$5),$I$5)+$G$5*MAX(MIN(DM767,$J$5),$I$5)*(EG767*DZ767/($K$5*1000))+$H$5*(EG767*DZ767/($K$5*1000))*(EG767*DZ767/($K$5*1000)))</f>
        <v>0</v>
      </c>
      <c r="T767">
        <f>K767*(1000-(1000*0.61365*exp(17.502*X767/(240.97+X767))/(DZ767+EA767)+DU767)/2)/(1000*0.61365*exp(17.502*X767/(240.97+X767))/(DZ767+EA767)-DU767)</f>
        <v>0</v>
      </c>
      <c r="U767">
        <f>1/((DN767+1)/(R767/1.6)+1/(S767/1.37)) + DN767/((DN767+1)/(R767/1.6) + DN767/(S767/1.37))</f>
        <v>0</v>
      </c>
      <c r="V767">
        <f>(DI767*DL767)</f>
        <v>0</v>
      </c>
      <c r="W767">
        <f>(EB767+(V767+2*0.95*5.67E-8*(((EB767+$B$7)+273)^4-(EB767+273)^4)-44100*K767)/(1.84*29.3*S767+8*0.95*5.67E-8*(EB767+273)^3))</f>
        <v>0</v>
      </c>
      <c r="X767">
        <f>($C$7*EC767+$D$7*ED767+$E$7*W767)</f>
        <v>0</v>
      </c>
      <c r="Y767">
        <f>0.61365*exp(17.502*X767/(240.97+X767))</f>
        <v>0</v>
      </c>
      <c r="Z767">
        <f>(AA767/AB767*100)</f>
        <v>0</v>
      </c>
      <c r="AA767">
        <f>DU767*(DZ767+EA767)/1000</f>
        <v>0</v>
      </c>
      <c r="AB767">
        <f>0.61365*exp(17.502*EB767/(240.97+EB767))</f>
        <v>0</v>
      </c>
      <c r="AC767">
        <f>(Y767-DU767*(DZ767+EA767)/1000)</f>
        <v>0</v>
      </c>
      <c r="AD767">
        <f>(-K767*44100)</f>
        <v>0</v>
      </c>
      <c r="AE767">
        <f>2*29.3*S767*0.92*(EB767-X767)</f>
        <v>0</v>
      </c>
      <c r="AF767">
        <f>2*0.95*5.67E-8*(((EB767+$B$7)+273)^4-(X767+273)^4)</f>
        <v>0</v>
      </c>
      <c r="AG767">
        <f>V767+AF767+AD767+AE767</f>
        <v>0</v>
      </c>
      <c r="AH767">
        <f>DY767*AV767*(DT767-DS767*(1000-AV767*DV767)/(1000-AV767*DU767))/(100*DM767)</f>
        <v>0</v>
      </c>
      <c r="AI767">
        <f>1000*DY767*AV767*(DU767-DV767)/(100*DM767*(1000-AV767*DU767))</f>
        <v>0</v>
      </c>
      <c r="AJ767">
        <f>(AK767 - AL767 - DZ767*1E3/(8.314*(EB767+273.15)) * AN767/DY767 * AM767) * DY767/(100*DM767) * (1000 - DV767)/1000</f>
        <v>0</v>
      </c>
      <c r="AK767">
        <v>1323.392234093413</v>
      </c>
      <c r="AL767">
        <v>1299.305515151515</v>
      </c>
      <c r="AM767">
        <v>3.453067902111993</v>
      </c>
      <c r="AN767">
        <v>65.06539825400574</v>
      </c>
      <c r="AO767">
        <f>(AQ767 - AP767 + DZ767*1E3/(8.314*(EB767+273.15)) * AS767/DY767 * AR767) * DY767/(100*DM767) * 1000/(1000 - AQ767)</f>
        <v>0</v>
      </c>
      <c r="AP767">
        <v>22.43386409585757</v>
      </c>
      <c r="AQ767">
        <v>23.01686969696968</v>
      </c>
      <c r="AR767">
        <v>-1.900554387910736E-05</v>
      </c>
      <c r="AS767">
        <v>107.8792153216024</v>
      </c>
      <c r="AT767">
        <v>0</v>
      </c>
      <c r="AU767">
        <v>0</v>
      </c>
      <c r="AV767">
        <f>IF(AT767*$H$13&gt;=AX767,1.0,(AX767/(AX767-AT767*$H$13)))</f>
        <v>0</v>
      </c>
      <c r="AW767">
        <f>(AV767-1)*100</f>
        <v>0</v>
      </c>
      <c r="AX767">
        <f>MAX(0,($B$13+$C$13*EG767)/(1+$D$13*EG767)*DZ767/(EB767+273)*$E$13)</f>
        <v>0</v>
      </c>
      <c r="AY767" t="s">
        <v>439</v>
      </c>
      <c r="AZ767" t="s">
        <v>439</v>
      </c>
      <c r="BA767">
        <v>0</v>
      </c>
      <c r="BB767">
        <v>0</v>
      </c>
      <c r="BC767">
        <f>1-BA767/BB767</f>
        <v>0</v>
      </c>
      <c r="BD767">
        <v>0</v>
      </c>
      <c r="BE767" t="s">
        <v>439</v>
      </c>
      <c r="BF767" t="s">
        <v>439</v>
      </c>
      <c r="BG767">
        <v>0</v>
      </c>
      <c r="BH767">
        <v>0</v>
      </c>
      <c r="BI767">
        <f>1-BG767/BH767</f>
        <v>0</v>
      </c>
      <c r="BJ767">
        <v>0.5</v>
      </c>
      <c r="BK767">
        <f>DJ767</f>
        <v>0</v>
      </c>
      <c r="BL767">
        <f>M767</f>
        <v>0</v>
      </c>
      <c r="BM767">
        <f>BI767*BJ767*BK767</f>
        <v>0</v>
      </c>
      <c r="BN767">
        <f>(BL767-BD767)/BK767</f>
        <v>0</v>
      </c>
      <c r="BO767">
        <f>(BB767-BH767)/BH767</f>
        <v>0</v>
      </c>
      <c r="BP767">
        <f>BA767/(BC767+BA767/BH767)</f>
        <v>0</v>
      </c>
      <c r="BQ767" t="s">
        <v>439</v>
      </c>
      <c r="BR767">
        <v>0</v>
      </c>
      <c r="BS767">
        <f>IF(BR767&lt;&gt;0, BR767, BP767)</f>
        <v>0</v>
      </c>
      <c r="BT767">
        <f>1-BS767/BH767</f>
        <v>0</v>
      </c>
      <c r="BU767">
        <f>(BH767-BG767)/(BH767-BS767)</f>
        <v>0</v>
      </c>
      <c r="BV767">
        <f>(BB767-BH767)/(BB767-BS767)</f>
        <v>0</v>
      </c>
      <c r="BW767">
        <f>(BH767-BG767)/(BH767-BA767)</f>
        <v>0</v>
      </c>
      <c r="BX767">
        <f>(BB767-BH767)/(BB767-BA767)</f>
        <v>0</v>
      </c>
      <c r="BY767">
        <f>(BU767*BS767/BG767)</f>
        <v>0</v>
      </c>
      <c r="BZ767">
        <f>(1-BY767)</f>
        <v>0</v>
      </c>
      <c r="DI767">
        <f>$B$11*EH767+$C$11*EI767+$F$11*ET767*(1-EW767)</f>
        <v>0</v>
      </c>
      <c r="DJ767">
        <f>DI767*DK767</f>
        <v>0</v>
      </c>
      <c r="DK767">
        <f>($B$11*$D$9+$C$11*$D$9+$F$11*((FG767+EY767)/MAX(FG767+EY767+FH767, 0.1)*$I$9+FH767/MAX(FG767+EY767+FH767, 0.1)*$J$9))/($B$11+$C$11+$F$11)</f>
        <v>0</v>
      </c>
      <c r="DL767">
        <f>($B$11*$K$9+$C$11*$K$9+$F$11*((FG767+EY767)/MAX(FG767+EY767+FH767, 0.1)*$P$9+FH767/MAX(FG767+EY767+FH767, 0.1)*$Q$9))/($B$11+$C$11+$F$11)</f>
        <v>0</v>
      </c>
      <c r="DM767">
        <v>1.65</v>
      </c>
      <c r="DN767">
        <v>0.5</v>
      </c>
      <c r="DO767" t="s">
        <v>440</v>
      </c>
      <c r="DP767">
        <v>2</v>
      </c>
      <c r="DQ767" t="b">
        <v>1</v>
      </c>
      <c r="DR767">
        <v>1758832249</v>
      </c>
      <c r="DS767">
        <v>1245.88</v>
      </c>
      <c r="DT767">
        <v>1278.628518518519</v>
      </c>
      <c r="DU767">
        <v>23.02487407407407</v>
      </c>
      <c r="DV767">
        <v>22.43369629629629</v>
      </c>
      <c r="DW767">
        <v>1247.054444444444</v>
      </c>
      <c r="DX767">
        <v>22.90508518518519</v>
      </c>
      <c r="DY767">
        <v>499.9994814814815</v>
      </c>
      <c r="DZ767">
        <v>90.86447037037036</v>
      </c>
      <c r="EA767">
        <v>0.02842724814814815</v>
      </c>
      <c r="EB767">
        <v>29.73825925925926</v>
      </c>
      <c r="EC767">
        <v>30.00790740740741</v>
      </c>
      <c r="ED767">
        <v>999.9000000000001</v>
      </c>
      <c r="EE767">
        <v>0</v>
      </c>
      <c r="EF767">
        <v>0</v>
      </c>
      <c r="EG767">
        <v>10000.11</v>
      </c>
      <c r="EH767">
        <v>0</v>
      </c>
      <c r="EI767">
        <v>11.635</v>
      </c>
      <c r="EJ767">
        <v>-32.74938518518518</v>
      </c>
      <c r="EK767">
        <v>1275.241481481482</v>
      </c>
      <c r="EL767">
        <v>1307.971111111111</v>
      </c>
      <c r="EM767">
        <v>0.5911733333333333</v>
      </c>
      <c r="EN767">
        <v>1278.628518518519</v>
      </c>
      <c r="EO767">
        <v>22.43369629629629</v>
      </c>
      <c r="EP767">
        <v>2.092143333333333</v>
      </c>
      <c r="EQ767">
        <v>2.038426296296296</v>
      </c>
      <c r="ER767">
        <v>18.15948148148148</v>
      </c>
      <c r="ES767">
        <v>17.74602222222222</v>
      </c>
      <c r="ET767">
        <v>1999.997037037037</v>
      </c>
      <c r="EU767">
        <v>0.9800039629629629</v>
      </c>
      <c r="EV767">
        <v>0.01999562592592593</v>
      </c>
      <c r="EW767">
        <v>0</v>
      </c>
      <c r="EX767">
        <v>181.7747777777778</v>
      </c>
      <c r="EY767">
        <v>5.00097</v>
      </c>
      <c r="EZ767">
        <v>3741.114444444444</v>
      </c>
      <c r="FA767">
        <v>16707.57407407407</v>
      </c>
      <c r="FB767">
        <v>40.16403703703704</v>
      </c>
      <c r="FC767">
        <v>40.5</v>
      </c>
      <c r="FD767">
        <v>40.11566666666667</v>
      </c>
      <c r="FE767">
        <v>40.06199999999999</v>
      </c>
      <c r="FF767">
        <v>40.75</v>
      </c>
      <c r="FG767">
        <v>1955.107037037037</v>
      </c>
      <c r="FH767">
        <v>39.89000000000001</v>
      </c>
      <c r="FI767">
        <v>0</v>
      </c>
      <c r="FJ767">
        <v>1758832257.6</v>
      </c>
      <c r="FK767">
        <v>0</v>
      </c>
      <c r="FL767">
        <v>181.77564</v>
      </c>
      <c r="FM767">
        <v>1.903769234442716</v>
      </c>
      <c r="FN767">
        <v>21.05923080096168</v>
      </c>
      <c r="FO767">
        <v>3741.116</v>
      </c>
      <c r="FP767">
        <v>15</v>
      </c>
      <c r="FQ767">
        <v>0</v>
      </c>
      <c r="FR767" t="s">
        <v>441</v>
      </c>
      <c r="FS767">
        <v>1747247426.5</v>
      </c>
      <c r="FT767">
        <v>1747247420.5</v>
      </c>
      <c r="FU767">
        <v>0</v>
      </c>
      <c r="FV767">
        <v>1.027</v>
      </c>
      <c r="FW767">
        <v>0.031</v>
      </c>
      <c r="FX767">
        <v>0.02</v>
      </c>
      <c r="FY767">
        <v>0.05</v>
      </c>
      <c r="FZ767">
        <v>420</v>
      </c>
      <c r="GA767">
        <v>16</v>
      </c>
      <c r="GB767">
        <v>0.01</v>
      </c>
      <c r="GC767">
        <v>0.1</v>
      </c>
      <c r="GD767">
        <v>-32.64342000000001</v>
      </c>
      <c r="GE767">
        <v>-2.090298686679139</v>
      </c>
      <c r="GF767">
        <v>0.281567438813511</v>
      </c>
      <c r="GG767">
        <v>0</v>
      </c>
      <c r="GH767">
        <v>181.7154411764706</v>
      </c>
      <c r="GI767">
        <v>1.125699006116055</v>
      </c>
      <c r="GJ767">
        <v>0.2024539440983277</v>
      </c>
      <c r="GK767">
        <v>-1</v>
      </c>
      <c r="GL767">
        <v>0.5939782</v>
      </c>
      <c r="GM767">
        <v>-0.05099079174484027</v>
      </c>
      <c r="GN767">
        <v>0.00517944554561586</v>
      </c>
      <c r="GO767">
        <v>1</v>
      </c>
      <c r="GP767">
        <v>1</v>
      </c>
      <c r="GQ767">
        <v>2</v>
      </c>
      <c r="GR767" t="s">
        <v>442</v>
      </c>
      <c r="GS767">
        <v>3.13607</v>
      </c>
      <c r="GT767">
        <v>2.68875</v>
      </c>
      <c r="GU767">
        <v>0.201223</v>
      </c>
      <c r="GV767">
        <v>0.202421</v>
      </c>
      <c r="GW767">
        <v>0.10383</v>
      </c>
      <c r="GX767">
        <v>0.100685</v>
      </c>
      <c r="GY767">
        <v>25397.2</v>
      </c>
      <c r="GZ767">
        <v>25408.8</v>
      </c>
      <c r="HA767">
        <v>29555.3</v>
      </c>
      <c r="HB767">
        <v>29439.7</v>
      </c>
      <c r="HC767">
        <v>34991.7</v>
      </c>
      <c r="HD767">
        <v>35069.1</v>
      </c>
      <c r="HE767">
        <v>41586.3</v>
      </c>
      <c r="HF767">
        <v>41827.4</v>
      </c>
      <c r="HG767">
        <v>1.92905</v>
      </c>
      <c r="HH767">
        <v>1.89443</v>
      </c>
      <c r="HI767">
        <v>0.100397</v>
      </c>
      <c r="HJ767">
        <v>0</v>
      </c>
      <c r="HK767">
        <v>28.373</v>
      </c>
      <c r="HL767">
        <v>999.9</v>
      </c>
      <c r="HM767">
        <v>54.5</v>
      </c>
      <c r="HN767">
        <v>31</v>
      </c>
      <c r="HO767">
        <v>27.0569</v>
      </c>
      <c r="HP767">
        <v>62.1162</v>
      </c>
      <c r="HQ767">
        <v>25.5449</v>
      </c>
      <c r="HR767">
        <v>1</v>
      </c>
      <c r="HS767">
        <v>0.051814</v>
      </c>
      <c r="HT767">
        <v>-0.657576</v>
      </c>
      <c r="HU767">
        <v>20.3398</v>
      </c>
      <c r="HV767">
        <v>5.21774</v>
      </c>
      <c r="HW767">
        <v>12.0123</v>
      </c>
      <c r="HX767">
        <v>4.989</v>
      </c>
      <c r="HY767">
        <v>3.28803</v>
      </c>
      <c r="HZ767">
        <v>9999</v>
      </c>
      <c r="IA767">
        <v>9999</v>
      </c>
      <c r="IB767">
        <v>9999</v>
      </c>
      <c r="IC767">
        <v>8.699999999999999</v>
      </c>
      <c r="ID767">
        <v>1.86754</v>
      </c>
      <c r="IE767">
        <v>1.86672</v>
      </c>
      <c r="IF767">
        <v>1.86602</v>
      </c>
      <c r="IG767">
        <v>1.866</v>
      </c>
      <c r="IH767">
        <v>1.86784</v>
      </c>
      <c r="II767">
        <v>1.87027</v>
      </c>
      <c r="IJ767">
        <v>1.86891</v>
      </c>
      <c r="IK767">
        <v>1.87042</v>
      </c>
      <c r="IL767">
        <v>0</v>
      </c>
      <c r="IM767">
        <v>0</v>
      </c>
      <c r="IN767">
        <v>0</v>
      </c>
      <c r="IO767">
        <v>0</v>
      </c>
      <c r="IP767" t="s">
        <v>443</v>
      </c>
      <c r="IQ767" t="s">
        <v>444</v>
      </c>
      <c r="IR767" t="s">
        <v>445</v>
      </c>
      <c r="IS767" t="s">
        <v>445</v>
      </c>
      <c r="IT767" t="s">
        <v>445</v>
      </c>
      <c r="IU767" t="s">
        <v>445</v>
      </c>
      <c r="IV767">
        <v>0</v>
      </c>
      <c r="IW767">
        <v>100</v>
      </c>
      <c r="IX767">
        <v>100</v>
      </c>
      <c r="IY767">
        <v>-1.21</v>
      </c>
      <c r="IZ767">
        <v>0.1197</v>
      </c>
      <c r="JA767">
        <v>-0.08430758455233166</v>
      </c>
      <c r="JB767">
        <v>-0.0005046786976645747</v>
      </c>
      <c r="JC767">
        <v>-2.788243218172637E-07</v>
      </c>
      <c r="JD767">
        <v>-1.458253586176284E-11</v>
      </c>
      <c r="JE767">
        <v>-0.06436460862781151</v>
      </c>
      <c r="JF767">
        <v>-0.004978686969522418</v>
      </c>
      <c r="JG767">
        <v>0.0008967905392753483</v>
      </c>
      <c r="JH767">
        <v>-1.433903952826167E-05</v>
      </c>
      <c r="JI767">
        <v>4</v>
      </c>
      <c r="JJ767">
        <v>2332</v>
      </c>
      <c r="JK767">
        <v>1</v>
      </c>
      <c r="JL767">
        <v>26</v>
      </c>
      <c r="JM767">
        <v>193080.5</v>
      </c>
      <c r="JN767">
        <v>193080.6</v>
      </c>
      <c r="JO767">
        <v>2.59277</v>
      </c>
      <c r="JP767">
        <v>2.24365</v>
      </c>
      <c r="JQ767">
        <v>1.39648</v>
      </c>
      <c r="JR767">
        <v>2.35229</v>
      </c>
      <c r="JS767">
        <v>1.49536</v>
      </c>
      <c r="JT767">
        <v>2.6355</v>
      </c>
      <c r="JU767">
        <v>36.4814</v>
      </c>
      <c r="JV767">
        <v>24.0612</v>
      </c>
      <c r="JW767">
        <v>18</v>
      </c>
      <c r="JX767">
        <v>489.937</v>
      </c>
      <c r="JY767">
        <v>458.173</v>
      </c>
      <c r="JZ767">
        <v>28.4525</v>
      </c>
      <c r="KA767">
        <v>28.2709</v>
      </c>
      <c r="KB767">
        <v>29.9999</v>
      </c>
      <c r="KC767">
        <v>28.1568</v>
      </c>
      <c r="KD767">
        <v>28.0891</v>
      </c>
      <c r="KE767">
        <v>52.0479</v>
      </c>
      <c r="KF767">
        <v>25.0013</v>
      </c>
      <c r="KG767">
        <v>93.95310000000001</v>
      </c>
      <c r="KH767">
        <v>28.454</v>
      </c>
      <c r="KI767">
        <v>1323.32</v>
      </c>
      <c r="KJ767">
        <v>22.4355</v>
      </c>
      <c r="KK767">
        <v>101.006</v>
      </c>
      <c r="KL767">
        <v>100.579</v>
      </c>
    </row>
    <row r="768" spans="1:298">
      <c r="A768">
        <v>752</v>
      </c>
      <c r="B768">
        <v>1758832261.5</v>
      </c>
      <c r="C768">
        <v>19226.40000009537</v>
      </c>
      <c r="D768" t="s">
        <v>1955</v>
      </c>
      <c r="E768" t="s">
        <v>1956</v>
      </c>
      <c r="F768">
        <v>5</v>
      </c>
      <c r="G768" t="s">
        <v>1798</v>
      </c>
      <c r="H768" t="s">
        <v>437</v>
      </c>
      <c r="I768" t="s">
        <v>438</v>
      </c>
      <c r="J768">
        <v>1758832253.714286</v>
      </c>
      <c r="K768">
        <f>(L768)/1000</f>
        <v>0</v>
      </c>
      <c r="L768">
        <f>IF(DQ768, AO768, AI768)</f>
        <v>0</v>
      </c>
      <c r="M768">
        <f>IF(DQ768, AJ768, AH768)</f>
        <v>0</v>
      </c>
      <c r="N768">
        <f>DS768 - IF(AV768&gt;1, M768*DM768*100.0/(AX768), 0)</f>
        <v>0</v>
      </c>
      <c r="O768">
        <f>((U768-K768/2)*N768-M768)/(U768+K768/2)</f>
        <v>0</v>
      </c>
      <c r="P768">
        <f>O768*(DZ768+EA768)/1000.0</f>
        <v>0</v>
      </c>
      <c r="Q768">
        <f>(DS768 - IF(AV768&gt;1, M768*DM768*100.0/(AX768), 0))*(DZ768+EA768)/1000.0</f>
        <v>0</v>
      </c>
      <c r="R768">
        <f>2.0/((1/T768-1/S768)+SIGN(T768)*SQRT((1/T768-1/S768)*(1/T768-1/S768) + 4*DN768/((DN768+1)*(DN768+1))*(2*1/T768*1/S768-1/S768*1/S768)))</f>
        <v>0</v>
      </c>
      <c r="S768">
        <f>IF(LEFT(DO768,1)&lt;&gt;"0",IF(LEFT(DO768,1)="1",3.0,DP768),$D$5+$E$5*(EG768*DZ768/($K$5*1000))+$F$5*(EG768*DZ768/($K$5*1000))*MAX(MIN(DM768,$J$5),$I$5)*MAX(MIN(DM768,$J$5),$I$5)+$G$5*MAX(MIN(DM768,$J$5),$I$5)*(EG768*DZ768/($K$5*1000))+$H$5*(EG768*DZ768/($K$5*1000))*(EG768*DZ768/($K$5*1000)))</f>
        <v>0</v>
      </c>
      <c r="T768">
        <f>K768*(1000-(1000*0.61365*exp(17.502*X768/(240.97+X768))/(DZ768+EA768)+DU768)/2)/(1000*0.61365*exp(17.502*X768/(240.97+X768))/(DZ768+EA768)-DU768)</f>
        <v>0</v>
      </c>
      <c r="U768">
        <f>1/((DN768+1)/(R768/1.6)+1/(S768/1.37)) + DN768/((DN768+1)/(R768/1.6) + DN768/(S768/1.37))</f>
        <v>0</v>
      </c>
      <c r="V768">
        <f>(DI768*DL768)</f>
        <v>0</v>
      </c>
      <c r="W768">
        <f>(EB768+(V768+2*0.95*5.67E-8*(((EB768+$B$7)+273)^4-(EB768+273)^4)-44100*K768)/(1.84*29.3*S768+8*0.95*5.67E-8*(EB768+273)^3))</f>
        <v>0</v>
      </c>
      <c r="X768">
        <f>($C$7*EC768+$D$7*ED768+$E$7*W768)</f>
        <v>0</v>
      </c>
      <c r="Y768">
        <f>0.61365*exp(17.502*X768/(240.97+X768))</f>
        <v>0</v>
      </c>
      <c r="Z768">
        <f>(AA768/AB768*100)</f>
        <v>0</v>
      </c>
      <c r="AA768">
        <f>DU768*(DZ768+EA768)/1000</f>
        <v>0</v>
      </c>
      <c r="AB768">
        <f>0.61365*exp(17.502*EB768/(240.97+EB768))</f>
        <v>0</v>
      </c>
      <c r="AC768">
        <f>(Y768-DU768*(DZ768+EA768)/1000)</f>
        <v>0</v>
      </c>
      <c r="AD768">
        <f>(-K768*44100)</f>
        <v>0</v>
      </c>
      <c r="AE768">
        <f>2*29.3*S768*0.92*(EB768-X768)</f>
        <v>0</v>
      </c>
      <c r="AF768">
        <f>2*0.95*5.67E-8*(((EB768+$B$7)+273)^4-(X768+273)^4)</f>
        <v>0</v>
      </c>
      <c r="AG768">
        <f>V768+AF768+AD768+AE768</f>
        <v>0</v>
      </c>
      <c r="AH768">
        <f>DY768*AV768*(DT768-DS768*(1000-AV768*DV768)/(1000-AV768*DU768))/(100*DM768)</f>
        <v>0</v>
      </c>
      <c r="AI768">
        <f>1000*DY768*AV768*(DU768-DV768)/(100*DM768*(1000-AV768*DU768))</f>
        <v>0</v>
      </c>
      <c r="AJ768">
        <f>(AK768 - AL768 - DZ768*1E3/(8.314*(EB768+273.15)) * AN768/DY768 * AM768) * DY768/(100*DM768) * (1000 - DV768)/1000</f>
        <v>0</v>
      </c>
      <c r="AK768">
        <v>1339.833923024867</v>
      </c>
      <c r="AL768">
        <v>1316.196484848484</v>
      </c>
      <c r="AM768">
        <v>3.366616085646299</v>
      </c>
      <c r="AN768">
        <v>65.06539825400574</v>
      </c>
      <c r="AO768">
        <f>(AQ768 - AP768 + DZ768*1E3/(8.314*(EB768+273.15)) * AS768/DY768 * AR768) * DY768/(100*DM768) * 1000/(1000 - AQ768)</f>
        <v>0</v>
      </c>
      <c r="AP768">
        <v>22.43174597326277</v>
      </c>
      <c r="AQ768">
        <v>23.0132703030303</v>
      </c>
      <c r="AR768">
        <v>-1.478749401431982E-05</v>
      </c>
      <c r="AS768">
        <v>107.8792153216024</v>
      </c>
      <c r="AT768">
        <v>0</v>
      </c>
      <c r="AU768">
        <v>0</v>
      </c>
      <c r="AV768">
        <f>IF(AT768*$H$13&gt;=AX768,1.0,(AX768/(AX768-AT768*$H$13)))</f>
        <v>0</v>
      </c>
      <c r="AW768">
        <f>(AV768-1)*100</f>
        <v>0</v>
      </c>
      <c r="AX768">
        <f>MAX(0,($B$13+$C$13*EG768)/(1+$D$13*EG768)*DZ768/(EB768+273)*$E$13)</f>
        <v>0</v>
      </c>
      <c r="AY768" t="s">
        <v>439</v>
      </c>
      <c r="AZ768" t="s">
        <v>439</v>
      </c>
      <c r="BA768">
        <v>0</v>
      </c>
      <c r="BB768">
        <v>0</v>
      </c>
      <c r="BC768">
        <f>1-BA768/BB768</f>
        <v>0</v>
      </c>
      <c r="BD768">
        <v>0</v>
      </c>
      <c r="BE768" t="s">
        <v>439</v>
      </c>
      <c r="BF768" t="s">
        <v>439</v>
      </c>
      <c r="BG768">
        <v>0</v>
      </c>
      <c r="BH768">
        <v>0</v>
      </c>
      <c r="BI768">
        <f>1-BG768/BH768</f>
        <v>0</v>
      </c>
      <c r="BJ768">
        <v>0.5</v>
      </c>
      <c r="BK768">
        <f>DJ768</f>
        <v>0</v>
      </c>
      <c r="BL768">
        <f>M768</f>
        <v>0</v>
      </c>
      <c r="BM768">
        <f>BI768*BJ768*BK768</f>
        <v>0</v>
      </c>
      <c r="BN768">
        <f>(BL768-BD768)/BK768</f>
        <v>0</v>
      </c>
      <c r="BO768">
        <f>(BB768-BH768)/BH768</f>
        <v>0</v>
      </c>
      <c r="BP768">
        <f>BA768/(BC768+BA768/BH768)</f>
        <v>0</v>
      </c>
      <c r="BQ768" t="s">
        <v>439</v>
      </c>
      <c r="BR768">
        <v>0</v>
      </c>
      <c r="BS768">
        <f>IF(BR768&lt;&gt;0, BR768, BP768)</f>
        <v>0</v>
      </c>
      <c r="BT768">
        <f>1-BS768/BH768</f>
        <v>0</v>
      </c>
      <c r="BU768">
        <f>(BH768-BG768)/(BH768-BS768)</f>
        <v>0</v>
      </c>
      <c r="BV768">
        <f>(BB768-BH768)/(BB768-BS768)</f>
        <v>0</v>
      </c>
      <c r="BW768">
        <f>(BH768-BG768)/(BH768-BA768)</f>
        <v>0</v>
      </c>
      <c r="BX768">
        <f>(BB768-BH768)/(BB768-BA768)</f>
        <v>0</v>
      </c>
      <c r="BY768">
        <f>(BU768*BS768/BG768)</f>
        <v>0</v>
      </c>
      <c r="BZ768">
        <f>(1-BY768)</f>
        <v>0</v>
      </c>
      <c r="DI768">
        <f>$B$11*EH768+$C$11*EI768+$F$11*ET768*(1-EW768)</f>
        <v>0</v>
      </c>
      <c r="DJ768">
        <f>DI768*DK768</f>
        <v>0</v>
      </c>
      <c r="DK768">
        <f>($B$11*$D$9+$C$11*$D$9+$F$11*((FG768+EY768)/MAX(FG768+EY768+FH768, 0.1)*$I$9+FH768/MAX(FG768+EY768+FH768, 0.1)*$J$9))/($B$11+$C$11+$F$11)</f>
        <v>0</v>
      </c>
      <c r="DL768">
        <f>($B$11*$K$9+$C$11*$K$9+$F$11*((FG768+EY768)/MAX(FG768+EY768+FH768, 0.1)*$P$9+FH768/MAX(FG768+EY768+FH768, 0.1)*$Q$9))/($B$11+$C$11+$F$11)</f>
        <v>0</v>
      </c>
      <c r="DM768">
        <v>1.65</v>
      </c>
      <c r="DN768">
        <v>0.5</v>
      </c>
      <c r="DO768" t="s">
        <v>440</v>
      </c>
      <c r="DP768">
        <v>2</v>
      </c>
      <c r="DQ768" t="b">
        <v>1</v>
      </c>
      <c r="DR768">
        <v>1758832253.714286</v>
      </c>
      <c r="DS768">
        <v>1261.658571428571</v>
      </c>
      <c r="DT768">
        <v>1294.332857142857</v>
      </c>
      <c r="DU768">
        <v>23.02061071428571</v>
      </c>
      <c r="DV768">
        <v>22.43298571428571</v>
      </c>
      <c r="DW768">
        <v>1262.853571428572</v>
      </c>
      <c r="DX768">
        <v>22.90088571428571</v>
      </c>
      <c r="DY768">
        <v>500.0044285714286</v>
      </c>
      <c r="DZ768">
        <v>90.86524285714287</v>
      </c>
      <c r="EA768">
        <v>0.02833295</v>
      </c>
      <c r="EB768">
        <v>29.73588571428571</v>
      </c>
      <c r="EC768">
        <v>30.00767142857143</v>
      </c>
      <c r="ED768">
        <v>999.9000000000002</v>
      </c>
      <c r="EE768">
        <v>0</v>
      </c>
      <c r="EF768">
        <v>0</v>
      </c>
      <c r="EG768">
        <v>10004.7925</v>
      </c>
      <c r="EH768">
        <v>0</v>
      </c>
      <c r="EI768">
        <v>11.635</v>
      </c>
      <c r="EJ768">
        <v>-32.67428214285714</v>
      </c>
      <c r="EK768">
        <v>1291.386428571429</v>
      </c>
      <c r="EL768">
        <v>1324.034285714285</v>
      </c>
      <c r="EM768">
        <v>0.5876272142857142</v>
      </c>
      <c r="EN768">
        <v>1294.332857142857</v>
      </c>
      <c r="EO768">
        <v>22.43298571428571</v>
      </c>
      <c r="EP768">
        <v>2.091773928571429</v>
      </c>
      <c r="EQ768">
        <v>2.038378571428571</v>
      </c>
      <c r="ER768">
        <v>18.15667142857142</v>
      </c>
      <c r="ES768">
        <v>17.74565</v>
      </c>
      <c r="ET768">
        <v>2000.024285714286</v>
      </c>
      <c r="EU768">
        <v>0.9800041428571428</v>
      </c>
      <c r="EV768">
        <v>0.019995375</v>
      </c>
      <c r="EW768">
        <v>0</v>
      </c>
      <c r="EX768">
        <v>181.8691428571429</v>
      </c>
      <c r="EY768">
        <v>5.00097</v>
      </c>
      <c r="EZ768">
        <v>3742.753928571429</v>
      </c>
      <c r="FA768">
        <v>16707.80357142857</v>
      </c>
      <c r="FB768">
        <v>40.14714285714285</v>
      </c>
      <c r="FC768">
        <v>40.5</v>
      </c>
      <c r="FD768">
        <v>40.1115</v>
      </c>
      <c r="FE768">
        <v>40.06199999999999</v>
      </c>
      <c r="FF768">
        <v>40.75</v>
      </c>
      <c r="FG768">
        <v>1955.134285714286</v>
      </c>
      <c r="FH768">
        <v>39.89000000000001</v>
      </c>
      <c r="FI768">
        <v>0</v>
      </c>
      <c r="FJ768">
        <v>1758832263</v>
      </c>
      <c r="FK768">
        <v>0</v>
      </c>
      <c r="FL768">
        <v>181.8767307692308</v>
      </c>
      <c r="FM768">
        <v>0.6135042668928776</v>
      </c>
      <c r="FN768">
        <v>20.5511110923973</v>
      </c>
      <c r="FO768">
        <v>3742.882307692308</v>
      </c>
      <c r="FP768">
        <v>15</v>
      </c>
      <c r="FQ768">
        <v>0</v>
      </c>
      <c r="FR768" t="s">
        <v>441</v>
      </c>
      <c r="FS768">
        <v>1747247426.5</v>
      </c>
      <c r="FT768">
        <v>1747247420.5</v>
      </c>
      <c r="FU768">
        <v>0</v>
      </c>
      <c r="FV768">
        <v>1.027</v>
      </c>
      <c r="FW768">
        <v>0.031</v>
      </c>
      <c r="FX768">
        <v>0.02</v>
      </c>
      <c r="FY768">
        <v>0.05</v>
      </c>
      <c r="FZ768">
        <v>420</v>
      </c>
      <c r="GA768">
        <v>16</v>
      </c>
      <c r="GB768">
        <v>0.01</v>
      </c>
      <c r="GC768">
        <v>0.1</v>
      </c>
      <c r="GD768">
        <v>-32.68866829268293</v>
      </c>
      <c r="GE768">
        <v>0.3223358885016748</v>
      </c>
      <c r="GF768">
        <v>0.2210417215214874</v>
      </c>
      <c r="GG768">
        <v>0</v>
      </c>
      <c r="GH768">
        <v>181.8027058823529</v>
      </c>
      <c r="GI768">
        <v>1.203941938103789</v>
      </c>
      <c r="GJ768">
        <v>0.2132166158147994</v>
      </c>
      <c r="GK768">
        <v>-1</v>
      </c>
      <c r="GL768">
        <v>0.5897526341463415</v>
      </c>
      <c r="GM768">
        <v>-0.05191883623693444</v>
      </c>
      <c r="GN768">
        <v>0.005368756134071154</v>
      </c>
      <c r="GO768">
        <v>1</v>
      </c>
      <c r="GP768">
        <v>1</v>
      </c>
      <c r="GQ768">
        <v>2</v>
      </c>
      <c r="GR768" t="s">
        <v>442</v>
      </c>
      <c r="GS768">
        <v>3.13622</v>
      </c>
      <c r="GT768">
        <v>2.6884</v>
      </c>
      <c r="GU768">
        <v>0.202842</v>
      </c>
      <c r="GV768">
        <v>0.204022</v>
      </c>
      <c r="GW768">
        <v>0.103816</v>
      </c>
      <c r="GX768">
        <v>0.10068</v>
      </c>
      <c r="GY768">
        <v>25345.8</v>
      </c>
      <c r="GZ768">
        <v>25357.7</v>
      </c>
      <c r="HA768">
        <v>29555.3</v>
      </c>
      <c r="HB768">
        <v>29439.6</v>
      </c>
      <c r="HC768">
        <v>34992.3</v>
      </c>
      <c r="HD768">
        <v>35069.2</v>
      </c>
      <c r="HE768">
        <v>41586.3</v>
      </c>
      <c r="HF768">
        <v>41827.2</v>
      </c>
      <c r="HG768">
        <v>1.92945</v>
      </c>
      <c r="HH768">
        <v>1.8944</v>
      </c>
      <c r="HI768">
        <v>0.10024</v>
      </c>
      <c r="HJ768">
        <v>0</v>
      </c>
      <c r="HK768">
        <v>28.3746</v>
      </c>
      <c r="HL768">
        <v>999.9</v>
      </c>
      <c r="HM768">
        <v>54.5</v>
      </c>
      <c r="HN768">
        <v>31</v>
      </c>
      <c r="HO768">
        <v>27.0571</v>
      </c>
      <c r="HP768">
        <v>61.9162</v>
      </c>
      <c r="HQ768">
        <v>25.6571</v>
      </c>
      <c r="HR768">
        <v>1</v>
      </c>
      <c r="HS768">
        <v>0.0519131</v>
      </c>
      <c r="HT768">
        <v>-0.680809</v>
      </c>
      <c r="HU768">
        <v>20.3397</v>
      </c>
      <c r="HV768">
        <v>5.21804</v>
      </c>
      <c r="HW768">
        <v>12.0129</v>
      </c>
      <c r="HX768">
        <v>4.9887</v>
      </c>
      <c r="HY768">
        <v>3.28808</v>
      </c>
      <c r="HZ768">
        <v>9999</v>
      </c>
      <c r="IA768">
        <v>9999</v>
      </c>
      <c r="IB768">
        <v>9999</v>
      </c>
      <c r="IC768">
        <v>8.699999999999999</v>
      </c>
      <c r="ID768">
        <v>1.86756</v>
      </c>
      <c r="IE768">
        <v>1.86672</v>
      </c>
      <c r="IF768">
        <v>1.86602</v>
      </c>
      <c r="IG768">
        <v>1.866</v>
      </c>
      <c r="IH768">
        <v>1.86783</v>
      </c>
      <c r="II768">
        <v>1.87028</v>
      </c>
      <c r="IJ768">
        <v>1.86892</v>
      </c>
      <c r="IK768">
        <v>1.87042</v>
      </c>
      <c r="IL768">
        <v>0</v>
      </c>
      <c r="IM768">
        <v>0</v>
      </c>
      <c r="IN768">
        <v>0</v>
      </c>
      <c r="IO768">
        <v>0</v>
      </c>
      <c r="IP768" t="s">
        <v>443</v>
      </c>
      <c r="IQ768" t="s">
        <v>444</v>
      </c>
      <c r="IR768" t="s">
        <v>445</v>
      </c>
      <c r="IS768" t="s">
        <v>445</v>
      </c>
      <c r="IT768" t="s">
        <v>445</v>
      </c>
      <c r="IU768" t="s">
        <v>445</v>
      </c>
      <c r="IV768">
        <v>0</v>
      </c>
      <c r="IW768">
        <v>100</v>
      </c>
      <c r="IX768">
        <v>100</v>
      </c>
      <c r="IY768">
        <v>-1.23</v>
      </c>
      <c r="IZ768">
        <v>0.1196</v>
      </c>
      <c r="JA768">
        <v>-0.08430758455233166</v>
      </c>
      <c r="JB768">
        <v>-0.0005046786976645747</v>
      </c>
      <c r="JC768">
        <v>-2.788243218172637E-07</v>
      </c>
      <c r="JD768">
        <v>-1.458253586176284E-11</v>
      </c>
      <c r="JE768">
        <v>-0.06436460862781151</v>
      </c>
      <c r="JF768">
        <v>-0.004978686969522418</v>
      </c>
      <c r="JG768">
        <v>0.0008967905392753483</v>
      </c>
      <c r="JH768">
        <v>-1.433903952826167E-05</v>
      </c>
      <c r="JI768">
        <v>4</v>
      </c>
      <c r="JJ768">
        <v>2332</v>
      </c>
      <c r="JK768">
        <v>1</v>
      </c>
      <c r="JL768">
        <v>26</v>
      </c>
      <c r="JM768">
        <v>193080.6</v>
      </c>
      <c r="JN768">
        <v>193080.7</v>
      </c>
      <c r="JO768">
        <v>2.62207</v>
      </c>
      <c r="JP768">
        <v>2.23633</v>
      </c>
      <c r="JQ768">
        <v>1.39648</v>
      </c>
      <c r="JR768">
        <v>2.35229</v>
      </c>
      <c r="JS768">
        <v>1.49536</v>
      </c>
      <c r="JT768">
        <v>2.71118</v>
      </c>
      <c r="JU768">
        <v>36.4814</v>
      </c>
      <c r="JV768">
        <v>24.0612</v>
      </c>
      <c r="JW768">
        <v>18</v>
      </c>
      <c r="JX768">
        <v>490.17</v>
      </c>
      <c r="JY768">
        <v>458.139</v>
      </c>
      <c r="JZ768">
        <v>28.4443</v>
      </c>
      <c r="KA768">
        <v>28.2691</v>
      </c>
      <c r="KB768">
        <v>30</v>
      </c>
      <c r="KC768">
        <v>28.1545</v>
      </c>
      <c r="KD768">
        <v>28.0867</v>
      </c>
      <c r="KE768">
        <v>52.5019</v>
      </c>
      <c r="KF768">
        <v>25.0013</v>
      </c>
      <c r="KG768">
        <v>93.95310000000001</v>
      </c>
      <c r="KH768">
        <v>28.4479</v>
      </c>
      <c r="KI768">
        <v>1336.7</v>
      </c>
      <c r="KJ768">
        <v>22.4497</v>
      </c>
      <c r="KK768">
        <v>101.006</v>
      </c>
      <c r="KL768">
        <v>100.578</v>
      </c>
    </row>
    <row r="769" spans="1:298">
      <c r="A769">
        <v>753</v>
      </c>
      <c r="B769">
        <v>1758832266.5</v>
      </c>
      <c r="C769">
        <v>19231.40000009537</v>
      </c>
      <c r="D769" t="s">
        <v>1957</v>
      </c>
      <c r="E769" t="s">
        <v>1958</v>
      </c>
      <c r="F769">
        <v>5</v>
      </c>
      <c r="G769" t="s">
        <v>1798</v>
      </c>
      <c r="H769" t="s">
        <v>437</v>
      </c>
      <c r="I769" t="s">
        <v>438</v>
      </c>
      <c r="J769">
        <v>1758832259</v>
      </c>
      <c r="K769">
        <f>(L769)/1000</f>
        <v>0</v>
      </c>
      <c r="L769">
        <f>IF(DQ769, AO769, AI769)</f>
        <v>0</v>
      </c>
      <c r="M769">
        <f>IF(DQ769, AJ769, AH769)</f>
        <v>0</v>
      </c>
      <c r="N769">
        <f>DS769 - IF(AV769&gt;1, M769*DM769*100.0/(AX769), 0)</f>
        <v>0</v>
      </c>
      <c r="O769">
        <f>((U769-K769/2)*N769-M769)/(U769+K769/2)</f>
        <v>0</v>
      </c>
      <c r="P769">
        <f>O769*(DZ769+EA769)/1000.0</f>
        <v>0</v>
      </c>
      <c r="Q769">
        <f>(DS769 - IF(AV769&gt;1, M769*DM769*100.0/(AX769), 0))*(DZ769+EA769)/1000.0</f>
        <v>0</v>
      </c>
      <c r="R769">
        <f>2.0/((1/T769-1/S769)+SIGN(T769)*SQRT((1/T769-1/S769)*(1/T769-1/S769) + 4*DN769/((DN769+1)*(DN769+1))*(2*1/T769*1/S769-1/S769*1/S769)))</f>
        <v>0</v>
      </c>
      <c r="S769">
        <f>IF(LEFT(DO769,1)&lt;&gt;"0",IF(LEFT(DO769,1)="1",3.0,DP769),$D$5+$E$5*(EG769*DZ769/($K$5*1000))+$F$5*(EG769*DZ769/($K$5*1000))*MAX(MIN(DM769,$J$5),$I$5)*MAX(MIN(DM769,$J$5),$I$5)+$G$5*MAX(MIN(DM769,$J$5),$I$5)*(EG769*DZ769/($K$5*1000))+$H$5*(EG769*DZ769/($K$5*1000))*(EG769*DZ769/($K$5*1000)))</f>
        <v>0</v>
      </c>
      <c r="T769">
        <f>K769*(1000-(1000*0.61365*exp(17.502*X769/(240.97+X769))/(DZ769+EA769)+DU769)/2)/(1000*0.61365*exp(17.502*X769/(240.97+X769))/(DZ769+EA769)-DU769)</f>
        <v>0</v>
      </c>
      <c r="U769">
        <f>1/((DN769+1)/(R769/1.6)+1/(S769/1.37)) + DN769/((DN769+1)/(R769/1.6) + DN769/(S769/1.37))</f>
        <v>0</v>
      </c>
      <c r="V769">
        <f>(DI769*DL769)</f>
        <v>0</v>
      </c>
      <c r="W769">
        <f>(EB769+(V769+2*0.95*5.67E-8*(((EB769+$B$7)+273)^4-(EB769+273)^4)-44100*K769)/(1.84*29.3*S769+8*0.95*5.67E-8*(EB769+273)^3))</f>
        <v>0</v>
      </c>
      <c r="X769">
        <f>($C$7*EC769+$D$7*ED769+$E$7*W769)</f>
        <v>0</v>
      </c>
      <c r="Y769">
        <f>0.61365*exp(17.502*X769/(240.97+X769))</f>
        <v>0</v>
      </c>
      <c r="Z769">
        <f>(AA769/AB769*100)</f>
        <v>0</v>
      </c>
      <c r="AA769">
        <f>DU769*(DZ769+EA769)/1000</f>
        <v>0</v>
      </c>
      <c r="AB769">
        <f>0.61365*exp(17.502*EB769/(240.97+EB769))</f>
        <v>0</v>
      </c>
      <c r="AC769">
        <f>(Y769-DU769*(DZ769+EA769)/1000)</f>
        <v>0</v>
      </c>
      <c r="AD769">
        <f>(-K769*44100)</f>
        <v>0</v>
      </c>
      <c r="AE769">
        <f>2*29.3*S769*0.92*(EB769-X769)</f>
        <v>0</v>
      </c>
      <c r="AF769">
        <f>2*0.95*5.67E-8*(((EB769+$B$7)+273)^4-(X769+273)^4)</f>
        <v>0</v>
      </c>
      <c r="AG769">
        <f>V769+AF769+AD769+AE769</f>
        <v>0</v>
      </c>
      <c r="AH769">
        <f>DY769*AV769*(DT769-DS769*(1000-AV769*DV769)/(1000-AV769*DU769))/(100*DM769)</f>
        <v>0</v>
      </c>
      <c r="AI769">
        <f>1000*DY769*AV769*(DU769-DV769)/(100*DM769*(1000-AV769*DU769))</f>
        <v>0</v>
      </c>
      <c r="AJ769">
        <f>(AK769 - AL769 - DZ769*1E3/(8.314*(EB769+273.15)) * AN769/DY769 * AM769) * DY769/(100*DM769) * (1000 - DV769)/1000</f>
        <v>0</v>
      </c>
      <c r="AK769">
        <v>1356.688410397616</v>
      </c>
      <c r="AL769">
        <v>1333.158</v>
      </c>
      <c r="AM769">
        <v>3.382334391482121</v>
      </c>
      <c r="AN769">
        <v>65.06539825400574</v>
      </c>
      <c r="AO769">
        <f>(AQ769 - AP769 + DZ769*1E3/(8.314*(EB769+273.15)) * AS769/DY769 * AR769) * DY769/(100*DM769) * 1000/(1000 - AQ769)</f>
        <v>0</v>
      </c>
      <c r="AP769">
        <v>22.43105843015936</v>
      </c>
      <c r="AQ769">
        <v>23.00830181818182</v>
      </c>
      <c r="AR769">
        <v>-1.433719452462364E-05</v>
      </c>
      <c r="AS769">
        <v>107.8792153216024</v>
      </c>
      <c r="AT769">
        <v>0</v>
      </c>
      <c r="AU769">
        <v>0</v>
      </c>
      <c r="AV769">
        <f>IF(AT769*$H$13&gt;=AX769,1.0,(AX769/(AX769-AT769*$H$13)))</f>
        <v>0</v>
      </c>
      <c r="AW769">
        <f>(AV769-1)*100</f>
        <v>0</v>
      </c>
      <c r="AX769">
        <f>MAX(0,($B$13+$C$13*EG769)/(1+$D$13*EG769)*DZ769/(EB769+273)*$E$13)</f>
        <v>0</v>
      </c>
      <c r="AY769" t="s">
        <v>439</v>
      </c>
      <c r="AZ769" t="s">
        <v>439</v>
      </c>
      <c r="BA769">
        <v>0</v>
      </c>
      <c r="BB769">
        <v>0</v>
      </c>
      <c r="BC769">
        <f>1-BA769/BB769</f>
        <v>0</v>
      </c>
      <c r="BD769">
        <v>0</v>
      </c>
      <c r="BE769" t="s">
        <v>439</v>
      </c>
      <c r="BF769" t="s">
        <v>439</v>
      </c>
      <c r="BG769">
        <v>0</v>
      </c>
      <c r="BH769">
        <v>0</v>
      </c>
      <c r="BI769">
        <f>1-BG769/BH769</f>
        <v>0</v>
      </c>
      <c r="BJ769">
        <v>0.5</v>
      </c>
      <c r="BK769">
        <f>DJ769</f>
        <v>0</v>
      </c>
      <c r="BL769">
        <f>M769</f>
        <v>0</v>
      </c>
      <c r="BM769">
        <f>BI769*BJ769*BK769</f>
        <v>0</v>
      </c>
      <c r="BN769">
        <f>(BL769-BD769)/BK769</f>
        <v>0</v>
      </c>
      <c r="BO769">
        <f>(BB769-BH769)/BH769</f>
        <v>0</v>
      </c>
      <c r="BP769">
        <f>BA769/(BC769+BA769/BH769)</f>
        <v>0</v>
      </c>
      <c r="BQ769" t="s">
        <v>439</v>
      </c>
      <c r="BR769">
        <v>0</v>
      </c>
      <c r="BS769">
        <f>IF(BR769&lt;&gt;0, BR769, BP769)</f>
        <v>0</v>
      </c>
      <c r="BT769">
        <f>1-BS769/BH769</f>
        <v>0</v>
      </c>
      <c r="BU769">
        <f>(BH769-BG769)/(BH769-BS769)</f>
        <v>0</v>
      </c>
      <c r="BV769">
        <f>(BB769-BH769)/(BB769-BS769)</f>
        <v>0</v>
      </c>
      <c r="BW769">
        <f>(BH769-BG769)/(BH769-BA769)</f>
        <v>0</v>
      </c>
      <c r="BX769">
        <f>(BB769-BH769)/(BB769-BA769)</f>
        <v>0</v>
      </c>
      <c r="BY769">
        <f>(BU769*BS769/BG769)</f>
        <v>0</v>
      </c>
      <c r="BZ769">
        <f>(1-BY769)</f>
        <v>0</v>
      </c>
      <c r="DI769">
        <f>$B$11*EH769+$C$11*EI769+$F$11*ET769*(1-EW769)</f>
        <v>0</v>
      </c>
      <c r="DJ769">
        <f>DI769*DK769</f>
        <v>0</v>
      </c>
      <c r="DK769">
        <f>($B$11*$D$9+$C$11*$D$9+$F$11*((FG769+EY769)/MAX(FG769+EY769+FH769, 0.1)*$I$9+FH769/MAX(FG769+EY769+FH769, 0.1)*$J$9))/($B$11+$C$11+$F$11)</f>
        <v>0</v>
      </c>
      <c r="DL769">
        <f>($B$11*$K$9+$C$11*$K$9+$F$11*((FG769+EY769)/MAX(FG769+EY769+FH769, 0.1)*$P$9+FH769/MAX(FG769+EY769+FH769, 0.1)*$Q$9))/($B$11+$C$11+$F$11)</f>
        <v>0</v>
      </c>
      <c r="DM769">
        <v>1.65</v>
      </c>
      <c r="DN769">
        <v>0.5</v>
      </c>
      <c r="DO769" t="s">
        <v>440</v>
      </c>
      <c r="DP769">
        <v>2</v>
      </c>
      <c r="DQ769" t="b">
        <v>1</v>
      </c>
      <c r="DR769">
        <v>1758832259</v>
      </c>
      <c r="DS769">
        <v>1279.292592592593</v>
      </c>
      <c r="DT769">
        <v>1311.862222222222</v>
      </c>
      <c r="DU769">
        <v>23.01494444444445</v>
      </c>
      <c r="DV769">
        <v>22.43228148148149</v>
      </c>
      <c r="DW769">
        <v>1280.511111111111</v>
      </c>
      <c r="DX769">
        <v>22.8953</v>
      </c>
      <c r="DY769">
        <v>499.9921851851851</v>
      </c>
      <c r="DZ769">
        <v>90.86583703703705</v>
      </c>
      <c r="EA769">
        <v>0.02823429259259259</v>
      </c>
      <c r="EB769">
        <v>29.7337962962963</v>
      </c>
      <c r="EC769">
        <v>30.00593333333333</v>
      </c>
      <c r="ED769">
        <v>999.9000000000001</v>
      </c>
      <c r="EE769">
        <v>0</v>
      </c>
      <c r="EF769">
        <v>0</v>
      </c>
      <c r="EG769">
        <v>10006.84592592593</v>
      </c>
      <c r="EH769">
        <v>0</v>
      </c>
      <c r="EI769">
        <v>11.635</v>
      </c>
      <c r="EJ769">
        <v>-32.56917407407408</v>
      </c>
      <c r="EK769">
        <v>1309.428888888889</v>
      </c>
      <c r="EL769">
        <v>1341.965185185185</v>
      </c>
      <c r="EM769">
        <v>0.5826677777777778</v>
      </c>
      <c r="EN769">
        <v>1311.862222222222</v>
      </c>
      <c r="EO769">
        <v>22.43228148148149</v>
      </c>
      <c r="EP769">
        <v>2.091272592592592</v>
      </c>
      <c r="EQ769">
        <v>2.038327407407408</v>
      </c>
      <c r="ER769">
        <v>18.15285555555556</v>
      </c>
      <c r="ES769">
        <v>17.74524814814815</v>
      </c>
      <c r="ET769">
        <v>2000.024074074074</v>
      </c>
      <c r="EU769">
        <v>0.980004148148148</v>
      </c>
      <c r="EV769">
        <v>0.0199953962962963</v>
      </c>
      <c r="EW769">
        <v>0</v>
      </c>
      <c r="EX769">
        <v>181.9189259259259</v>
      </c>
      <c r="EY769">
        <v>5.00097</v>
      </c>
      <c r="EZ769">
        <v>3744.505555555555</v>
      </c>
      <c r="FA769">
        <v>16707.8037037037</v>
      </c>
      <c r="FB769">
        <v>40.13648148148148</v>
      </c>
      <c r="FC769">
        <v>40.5</v>
      </c>
      <c r="FD769">
        <v>40.11566666666667</v>
      </c>
      <c r="FE769">
        <v>40.06199999999999</v>
      </c>
      <c r="FF769">
        <v>40.75</v>
      </c>
      <c r="FG769">
        <v>1955.134074074074</v>
      </c>
      <c r="FH769">
        <v>39.89000000000001</v>
      </c>
      <c r="FI769">
        <v>0</v>
      </c>
      <c r="FJ769">
        <v>1758832267.8</v>
      </c>
      <c r="FK769">
        <v>0</v>
      </c>
      <c r="FL769">
        <v>181.9111923076923</v>
      </c>
      <c r="FM769">
        <v>0.3133333277550422</v>
      </c>
      <c r="FN769">
        <v>19.17367524082246</v>
      </c>
      <c r="FO769">
        <v>3744.482692307692</v>
      </c>
      <c r="FP769">
        <v>15</v>
      </c>
      <c r="FQ769">
        <v>0</v>
      </c>
      <c r="FR769" t="s">
        <v>441</v>
      </c>
      <c r="FS769">
        <v>1747247426.5</v>
      </c>
      <c r="FT769">
        <v>1747247420.5</v>
      </c>
      <c r="FU769">
        <v>0</v>
      </c>
      <c r="FV769">
        <v>1.027</v>
      </c>
      <c r="FW769">
        <v>0.031</v>
      </c>
      <c r="FX769">
        <v>0.02</v>
      </c>
      <c r="FY769">
        <v>0.05</v>
      </c>
      <c r="FZ769">
        <v>420</v>
      </c>
      <c r="GA769">
        <v>16</v>
      </c>
      <c r="GB769">
        <v>0.01</v>
      </c>
      <c r="GC769">
        <v>0.1</v>
      </c>
      <c r="GD769">
        <v>-32.57725609756098</v>
      </c>
      <c r="GE769">
        <v>1.345214634146396</v>
      </c>
      <c r="GF769">
        <v>0.2932229086721173</v>
      </c>
      <c r="GG769">
        <v>0</v>
      </c>
      <c r="GH769">
        <v>181.8868235294118</v>
      </c>
      <c r="GI769">
        <v>0.5184415554318857</v>
      </c>
      <c r="GJ769">
        <v>0.1769932651740037</v>
      </c>
      <c r="GK769">
        <v>-1</v>
      </c>
      <c r="GL769">
        <v>0.5857783902439024</v>
      </c>
      <c r="GM769">
        <v>-0.05317480139372793</v>
      </c>
      <c r="GN769">
        <v>0.005464169206384659</v>
      </c>
      <c r="GO769">
        <v>1</v>
      </c>
      <c r="GP769">
        <v>1</v>
      </c>
      <c r="GQ769">
        <v>2</v>
      </c>
      <c r="GR769" t="s">
        <v>442</v>
      </c>
      <c r="GS769">
        <v>3.13612</v>
      </c>
      <c r="GT769">
        <v>2.68825</v>
      </c>
      <c r="GU769">
        <v>0.204453</v>
      </c>
      <c r="GV769">
        <v>0.205535</v>
      </c>
      <c r="GW769">
        <v>0.103802</v>
      </c>
      <c r="GX769">
        <v>0.100681</v>
      </c>
      <c r="GY769">
        <v>25294.8</v>
      </c>
      <c r="GZ769">
        <v>25309.7</v>
      </c>
      <c r="HA769">
        <v>29555.6</v>
      </c>
      <c r="HB769">
        <v>29439.8</v>
      </c>
      <c r="HC769">
        <v>34993.1</v>
      </c>
      <c r="HD769">
        <v>35069.5</v>
      </c>
      <c r="HE769">
        <v>41586.5</v>
      </c>
      <c r="HF769">
        <v>41827.5</v>
      </c>
      <c r="HG769">
        <v>1.9295</v>
      </c>
      <c r="HH769">
        <v>1.8941</v>
      </c>
      <c r="HI769">
        <v>0.09992719999999999</v>
      </c>
      <c r="HJ769">
        <v>0</v>
      </c>
      <c r="HK769">
        <v>28.3763</v>
      </c>
      <c r="HL769">
        <v>999.9</v>
      </c>
      <c r="HM769">
        <v>54.5</v>
      </c>
      <c r="HN769">
        <v>31</v>
      </c>
      <c r="HO769">
        <v>27.0608</v>
      </c>
      <c r="HP769">
        <v>61.8362</v>
      </c>
      <c r="HQ769">
        <v>25.6611</v>
      </c>
      <c r="HR769">
        <v>1</v>
      </c>
      <c r="HS769">
        <v>0.051842</v>
      </c>
      <c r="HT769">
        <v>-0.689782</v>
      </c>
      <c r="HU769">
        <v>20.3396</v>
      </c>
      <c r="HV769">
        <v>5.21654</v>
      </c>
      <c r="HW769">
        <v>12.0132</v>
      </c>
      <c r="HX769">
        <v>4.98845</v>
      </c>
      <c r="HY769">
        <v>3.28808</v>
      </c>
      <c r="HZ769">
        <v>9999</v>
      </c>
      <c r="IA769">
        <v>9999</v>
      </c>
      <c r="IB769">
        <v>9999</v>
      </c>
      <c r="IC769">
        <v>8.699999999999999</v>
      </c>
      <c r="ID769">
        <v>1.86757</v>
      </c>
      <c r="IE769">
        <v>1.86674</v>
      </c>
      <c r="IF769">
        <v>1.86602</v>
      </c>
      <c r="IG769">
        <v>1.866</v>
      </c>
      <c r="IH769">
        <v>1.86784</v>
      </c>
      <c r="II769">
        <v>1.87027</v>
      </c>
      <c r="IJ769">
        <v>1.86892</v>
      </c>
      <c r="IK769">
        <v>1.87042</v>
      </c>
      <c r="IL769">
        <v>0</v>
      </c>
      <c r="IM769">
        <v>0</v>
      </c>
      <c r="IN769">
        <v>0</v>
      </c>
      <c r="IO769">
        <v>0</v>
      </c>
      <c r="IP769" t="s">
        <v>443</v>
      </c>
      <c r="IQ769" t="s">
        <v>444</v>
      </c>
      <c r="IR769" t="s">
        <v>445</v>
      </c>
      <c r="IS769" t="s">
        <v>445</v>
      </c>
      <c r="IT769" t="s">
        <v>445</v>
      </c>
      <c r="IU769" t="s">
        <v>445</v>
      </c>
      <c r="IV769">
        <v>0</v>
      </c>
      <c r="IW769">
        <v>100</v>
      </c>
      <c r="IX769">
        <v>100</v>
      </c>
      <c r="IY769">
        <v>-1.25</v>
      </c>
      <c r="IZ769">
        <v>0.1196</v>
      </c>
      <c r="JA769">
        <v>-0.08430758455233166</v>
      </c>
      <c r="JB769">
        <v>-0.0005046786976645747</v>
      </c>
      <c r="JC769">
        <v>-2.788243218172637E-07</v>
      </c>
      <c r="JD769">
        <v>-1.458253586176284E-11</v>
      </c>
      <c r="JE769">
        <v>-0.06436460862781151</v>
      </c>
      <c r="JF769">
        <v>-0.004978686969522418</v>
      </c>
      <c r="JG769">
        <v>0.0008967905392753483</v>
      </c>
      <c r="JH769">
        <v>-1.433903952826167E-05</v>
      </c>
      <c r="JI769">
        <v>4</v>
      </c>
      <c r="JJ769">
        <v>2332</v>
      </c>
      <c r="JK769">
        <v>1</v>
      </c>
      <c r="JL769">
        <v>26</v>
      </c>
      <c r="JM769">
        <v>193080.7</v>
      </c>
      <c r="JN769">
        <v>193080.8</v>
      </c>
      <c r="JO769">
        <v>2.64526</v>
      </c>
      <c r="JP769">
        <v>2.229</v>
      </c>
      <c r="JQ769">
        <v>1.39648</v>
      </c>
      <c r="JR769">
        <v>2.35352</v>
      </c>
      <c r="JS769">
        <v>1.49536</v>
      </c>
      <c r="JT769">
        <v>2.70508</v>
      </c>
      <c r="JU769">
        <v>36.4814</v>
      </c>
      <c r="JV769">
        <v>24.0612</v>
      </c>
      <c r="JW769">
        <v>18</v>
      </c>
      <c r="JX769">
        <v>490.185</v>
      </c>
      <c r="JY769">
        <v>457.931</v>
      </c>
      <c r="JZ769">
        <v>28.4401</v>
      </c>
      <c r="KA769">
        <v>28.2667</v>
      </c>
      <c r="KB769">
        <v>29.9999</v>
      </c>
      <c r="KC769">
        <v>28.1525</v>
      </c>
      <c r="KD769">
        <v>28.0844</v>
      </c>
      <c r="KE769">
        <v>53.0474</v>
      </c>
      <c r="KF769">
        <v>25.0013</v>
      </c>
      <c r="KG769">
        <v>93.95310000000001</v>
      </c>
      <c r="KH769">
        <v>28.4425</v>
      </c>
      <c r="KI769">
        <v>1356.74</v>
      </c>
      <c r="KJ769">
        <v>22.4653</v>
      </c>
      <c r="KK769">
        <v>101.007</v>
      </c>
      <c r="KL769">
        <v>100.579</v>
      </c>
    </row>
    <row r="770" spans="1:298">
      <c r="A770">
        <v>754</v>
      </c>
      <c r="B770">
        <v>1758832271.5</v>
      </c>
      <c r="C770">
        <v>19236.40000009537</v>
      </c>
      <c r="D770" t="s">
        <v>1959</v>
      </c>
      <c r="E770" t="s">
        <v>1960</v>
      </c>
      <c r="F770">
        <v>5</v>
      </c>
      <c r="G770" t="s">
        <v>1798</v>
      </c>
      <c r="H770" t="s">
        <v>437</v>
      </c>
      <c r="I770" t="s">
        <v>438</v>
      </c>
      <c r="J770">
        <v>1758832263.714286</v>
      </c>
      <c r="K770">
        <f>(L770)/1000</f>
        <v>0</v>
      </c>
      <c r="L770">
        <f>IF(DQ770, AO770, AI770)</f>
        <v>0</v>
      </c>
      <c r="M770">
        <f>IF(DQ770, AJ770, AH770)</f>
        <v>0</v>
      </c>
      <c r="N770">
        <f>DS770 - IF(AV770&gt;1, M770*DM770*100.0/(AX770), 0)</f>
        <v>0</v>
      </c>
      <c r="O770">
        <f>((U770-K770/2)*N770-M770)/(U770+K770/2)</f>
        <v>0</v>
      </c>
      <c r="P770">
        <f>O770*(DZ770+EA770)/1000.0</f>
        <v>0</v>
      </c>
      <c r="Q770">
        <f>(DS770 - IF(AV770&gt;1, M770*DM770*100.0/(AX770), 0))*(DZ770+EA770)/1000.0</f>
        <v>0</v>
      </c>
      <c r="R770">
        <f>2.0/((1/T770-1/S770)+SIGN(T770)*SQRT((1/T770-1/S770)*(1/T770-1/S770) + 4*DN770/((DN770+1)*(DN770+1))*(2*1/T770*1/S770-1/S770*1/S770)))</f>
        <v>0</v>
      </c>
      <c r="S770">
        <f>IF(LEFT(DO770,1)&lt;&gt;"0",IF(LEFT(DO770,1)="1",3.0,DP770),$D$5+$E$5*(EG770*DZ770/($K$5*1000))+$F$5*(EG770*DZ770/($K$5*1000))*MAX(MIN(DM770,$J$5),$I$5)*MAX(MIN(DM770,$J$5),$I$5)+$G$5*MAX(MIN(DM770,$J$5),$I$5)*(EG770*DZ770/($K$5*1000))+$H$5*(EG770*DZ770/($K$5*1000))*(EG770*DZ770/($K$5*1000)))</f>
        <v>0</v>
      </c>
      <c r="T770">
        <f>K770*(1000-(1000*0.61365*exp(17.502*X770/(240.97+X770))/(DZ770+EA770)+DU770)/2)/(1000*0.61365*exp(17.502*X770/(240.97+X770))/(DZ770+EA770)-DU770)</f>
        <v>0</v>
      </c>
      <c r="U770">
        <f>1/((DN770+1)/(R770/1.6)+1/(S770/1.37)) + DN770/((DN770+1)/(R770/1.6) + DN770/(S770/1.37))</f>
        <v>0</v>
      </c>
      <c r="V770">
        <f>(DI770*DL770)</f>
        <v>0</v>
      </c>
      <c r="W770">
        <f>(EB770+(V770+2*0.95*5.67E-8*(((EB770+$B$7)+273)^4-(EB770+273)^4)-44100*K770)/(1.84*29.3*S770+8*0.95*5.67E-8*(EB770+273)^3))</f>
        <v>0</v>
      </c>
      <c r="X770">
        <f>($C$7*EC770+$D$7*ED770+$E$7*W770)</f>
        <v>0</v>
      </c>
      <c r="Y770">
        <f>0.61365*exp(17.502*X770/(240.97+X770))</f>
        <v>0</v>
      </c>
      <c r="Z770">
        <f>(AA770/AB770*100)</f>
        <v>0</v>
      </c>
      <c r="AA770">
        <f>DU770*(DZ770+EA770)/1000</f>
        <v>0</v>
      </c>
      <c r="AB770">
        <f>0.61365*exp(17.502*EB770/(240.97+EB770))</f>
        <v>0</v>
      </c>
      <c r="AC770">
        <f>(Y770-DU770*(DZ770+EA770)/1000)</f>
        <v>0</v>
      </c>
      <c r="AD770">
        <f>(-K770*44100)</f>
        <v>0</v>
      </c>
      <c r="AE770">
        <f>2*29.3*S770*0.92*(EB770-X770)</f>
        <v>0</v>
      </c>
      <c r="AF770">
        <f>2*0.95*5.67E-8*(((EB770+$B$7)+273)^4-(X770+273)^4)</f>
        <v>0</v>
      </c>
      <c r="AG770">
        <f>V770+AF770+AD770+AE770</f>
        <v>0</v>
      </c>
      <c r="AH770">
        <f>DY770*AV770*(DT770-DS770*(1000-AV770*DV770)/(1000-AV770*DU770))/(100*DM770)</f>
        <v>0</v>
      </c>
      <c r="AI770">
        <f>1000*DY770*AV770*(DU770-DV770)/(100*DM770*(1000-AV770*DU770))</f>
        <v>0</v>
      </c>
      <c r="AJ770">
        <f>(AK770 - AL770 - DZ770*1E3/(8.314*(EB770+273.15)) * AN770/DY770 * AM770) * DY770/(100*DM770) * (1000 - DV770)/1000</f>
        <v>0</v>
      </c>
      <c r="AK770">
        <v>1373.208969639168</v>
      </c>
      <c r="AL770">
        <v>1349.758606060606</v>
      </c>
      <c r="AM770">
        <v>3.314900544318058</v>
      </c>
      <c r="AN770">
        <v>65.06539825400574</v>
      </c>
      <c r="AO770">
        <f>(AQ770 - AP770 + DZ770*1E3/(8.314*(EB770+273.15)) * AS770/DY770 * AR770) * DY770/(100*DM770) * 1000/(1000 - AQ770)</f>
        <v>0</v>
      </c>
      <c r="AP770">
        <v>22.43085086083977</v>
      </c>
      <c r="AQ770">
        <v>23.00351878787879</v>
      </c>
      <c r="AR770">
        <v>-1.234690269136895E-05</v>
      </c>
      <c r="AS770">
        <v>107.8792153216024</v>
      </c>
      <c r="AT770">
        <v>0</v>
      </c>
      <c r="AU770">
        <v>0</v>
      </c>
      <c r="AV770">
        <f>IF(AT770*$H$13&gt;=AX770,1.0,(AX770/(AX770-AT770*$H$13)))</f>
        <v>0</v>
      </c>
      <c r="AW770">
        <f>(AV770-1)*100</f>
        <v>0</v>
      </c>
      <c r="AX770">
        <f>MAX(0,($B$13+$C$13*EG770)/(1+$D$13*EG770)*DZ770/(EB770+273)*$E$13)</f>
        <v>0</v>
      </c>
      <c r="AY770" t="s">
        <v>439</v>
      </c>
      <c r="AZ770" t="s">
        <v>439</v>
      </c>
      <c r="BA770">
        <v>0</v>
      </c>
      <c r="BB770">
        <v>0</v>
      </c>
      <c r="BC770">
        <f>1-BA770/BB770</f>
        <v>0</v>
      </c>
      <c r="BD770">
        <v>0</v>
      </c>
      <c r="BE770" t="s">
        <v>439</v>
      </c>
      <c r="BF770" t="s">
        <v>439</v>
      </c>
      <c r="BG770">
        <v>0</v>
      </c>
      <c r="BH770">
        <v>0</v>
      </c>
      <c r="BI770">
        <f>1-BG770/BH770</f>
        <v>0</v>
      </c>
      <c r="BJ770">
        <v>0.5</v>
      </c>
      <c r="BK770">
        <f>DJ770</f>
        <v>0</v>
      </c>
      <c r="BL770">
        <f>M770</f>
        <v>0</v>
      </c>
      <c r="BM770">
        <f>BI770*BJ770*BK770</f>
        <v>0</v>
      </c>
      <c r="BN770">
        <f>(BL770-BD770)/BK770</f>
        <v>0</v>
      </c>
      <c r="BO770">
        <f>(BB770-BH770)/BH770</f>
        <v>0</v>
      </c>
      <c r="BP770">
        <f>BA770/(BC770+BA770/BH770)</f>
        <v>0</v>
      </c>
      <c r="BQ770" t="s">
        <v>439</v>
      </c>
      <c r="BR770">
        <v>0</v>
      </c>
      <c r="BS770">
        <f>IF(BR770&lt;&gt;0, BR770, BP770)</f>
        <v>0</v>
      </c>
      <c r="BT770">
        <f>1-BS770/BH770</f>
        <v>0</v>
      </c>
      <c r="BU770">
        <f>(BH770-BG770)/(BH770-BS770)</f>
        <v>0</v>
      </c>
      <c r="BV770">
        <f>(BB770-BH770)/(BB770-BS770)</f>
        <v>0</v>
      </c>
      <c r="BW770">
        <f>(BH770-BG770)/(BH770-BA770)</f>
        <v>0</v>
      </c>
      <c r="BX770">
        <f>(BB770-BH770)/(BB770-BA770)</f>
        <v>0</v>
      </c>
      <c r="BY770">
        <f>(BU770*BS770/BG770)</f>
        <v>0</v>
      </c>
      <c r="BZ770">
        <f>(1-BY770)</f>
        <v>0</v>
      </c>
      <c r="DI770">
        <f>$B$11*EH770+$C$11*EI770+$F$11*ET770*(1-EW770)</f>
        <v>0</v>
      </c>
      <c r="DJ770">
        <f>DI770*DK770</f>
        <v>0</v>
      </c>
      <c r="DK770">
        <f>($B$11*$D$9+$C$11*$D$9+$F$11*((FG770+EY770)/MAX(FG770+EY770+FH770, 0.1)*$I$9+FH770/MAX(FG770+EY770+FH770, 0.1)*$J$9))/($B$11+$C$11+$F$11)</f>
        <v>0</v>
      </c>
      <c r="DL770">
        <f>($B$11*$K$9+$C$11*$K$9+$F$11*((FG770+EY770)/MAX(FG770+EY770+FH770, 0.1)*$P$9+FH770/MAX(FG770+EY770+FH770, 0.1)*$Q$9))/($B$11+$C$11+$F$11)</f>
        <v>0</v>
      </c>
      <c r="DM770">
        <v>1.65</v>
      </c>
      <c r="DN770">
        <v>0.5</v>
      </c>
      <c r="DO770" t="s">
        <v>440</v>
      </c>
      <c r="DP770">
        <v>2</v>
      </c>
      <c r="DQ770" t="b">
        <v>1</v>
      </c>
      <c r="DR770">
        <v>1758832263.714286</v>
      </c>
      <c r="DS770">
        <v>1294.876428571429</v>
      </c>
      <c r="DT770">
        <v>1327.196071428572</v>
      </c>
      <c r="DU770">
        <v>23.010725</v>
      </c>
      <c r="DV770">
        <v>22.43150714285715</v>
      </c>
      <c r="DW770">
        <v>1296.115357142857</v>
      </c>
      <c r="DX770">
        <v>22.89114285714286</v>
      </c>
      <c r="DY770">
        <v>499.9945357142857</v>
      </c>
      <c r="DZ770">
        <v>90.86553214285713</v>
      </c>
      <c r="EA770">
        <v>0.02815849285714286</v>
      </c>
      <c r="EB770">
        <v>29.73136071428571</v>
      </c>
      <c r="EC770">
        <v>30.00535357142857</v>
      </c>
      <c r="ED770">
        <v>999.9000000000002</v>
      </c>
      <c r="EE770">
        <v>0</v>
      </c>
      <c r="EF770">
        <v>0</v>
      </c>
      <c r="EG770">
        <v>10002.67642857143</v>
      </c>
      <c r="EH770">
        <v>0</v>
      </c>
      <c r="EI770">
        <v>11.68332142857143</v>
      </c>
      <c r="EJ770">
        <v>-32.319325</v>
      </c>
      <c r="EK770">
        <v>1325.374285714286</v>
      </c>
      <c r="EL770">
        <v>1357.65</v>
      </c>
      <c r="EM770">
        <v>0.5792217857142858</v>
      </c>
      <c r="EN770">
        <v>1327.196071428572</v>
      </c>
      <c r="EO770">
        <v>22.43150714285715</v>
      </c>
      <c r="EP770">
        <v>2.090881785714286</v>
      </c>
      <c r="EQ770">
        <v>2.038250714285714</v>
      </c>
      <c r="ER770">
        <v>18.14988571428571</v>
      </c>
      <c r="ES770">
        <v>17.74463928571429</v>
      </c>
      <c r="ET770">
        <v>2000.010357142857</v>
      </c>
      <c r="EU770">
        <v>0.9800039999999998</v>
      </c>
      <c r="EV770">
        <v>0.019995575</v>
      </c>
      <c r="EW770">
        <v>0</v>
      </c>
      <c r="EX770">
        <v>181.9981428571429</v>
      </c>
      <c r="EY770">
        <v>5.00097</v>
      </c>
      <c r="EZ770">
        <v>3746.536428571428</v>
      </c>
      <c r="FA770">
        <v>16707.68928571428</v>
      </c>
      <c r="FB770">
        <v>40.125</v>
      </c>
      <c r="FC770">
        <v>40.5</v>
      </c>
      <c r="FD770">
        <v>40.1115</v>
      </c>
      <c r="FE770">
        <v>40.06199999999999</v>
      </c>
      <c r="FF770">
        <v>40.75</v>
      </c>
      <c r="FG770">
        <v>1955.120357142858</v>
      </c>
      <c r="FH770">
        <v>39.89000000000001</v>
      </c>
      <c r="FI770">
        <v>0</v>
      </c>
      <c r="FJ770">
        <v>1758832273.2</v>
      </c>
      <c r="FK770">
        <v>0</v>
      </c>
      <c r="FL770">
        <v>182.00204</v>
      </c>
      <c r="FM770">
        <v>1.189153835070648</v>
      </c>
      <c r="FN770">
        <v>31.15846155545794</v>
      </c>
      <c r="FO770">
        <v>3746.967600000001</v>
      </c>
      <c r="FP770">
        <v>15</v>
      </c>
      <c r="FQ770">
        <v>0</v>
      </c>
      <c r="FR770" t="s">
        <v>441</v>
      </c>
      <c r="FS770">
        <v>1747247426.5</v>
      </c>
      <c r="FT770">
        <v>1747247420.5</v>
      </c>
      <c r="FU770">
        <v>0</v>
      </c>
      <c r="FV770">
        <v>1.027</v>
      </c>
      <c r="FW770">
        <v>0.031</v>
      </c>
      <c r="FX770">
        <v>0.02</v>
      </c>
      <c r="FY770">
        <v>0.05</v>
      </c>
      <c r="FZ770">
        <v>420</v>
      </c>
      <c r="GA770">
        <v>16</v>
      </c>
      <c r="GB770">
        <v>0.01</v>
      </c>
      <c r="GC770">
        <v>0.1</v>
      </c>
      <c r="GD770">
        <v>-32.50595609756098</v>
      </c>
      <c r="GE770">
        <v>2.940104529616747</v>
      </c>
      <c r="GF770">
        <v>0.3466517167225952</v>
      </c>
      <c r="GG770">
        <v>0</v>
      </c>
      <c r="GH770">
        <v>181.93</v>
      </c>
      <c r="GI770">
        <v>0.877005342132563</v>
      </c>
      <c r="GJ770">
        <v>0.2038129188308549</v>
      </c>
      <c r="GK770">
        <v>-1</v>
      </c>
      <c r="GL770">
        <v>0.5820302195121951</v>
      </c>
      <c r="GM770">
        <v>-0.04987513588850175</v>
      </c>
      <c r="GN770">
        <v>0.00511644665908178</v>
      </c>
      <c r="GO770">
        <v>1</v>
      </c>
      <c r="GP770">
        <v>1</v>
      </c>
      <c r="GQ770">
        <v>2</v>
      </c>
      <c r="GR770" t="s">
        <v>442</v>
      </c>
      <c r="GS770">
        <v>3.13606</v>
      </c>
      <c r="GT770">
        <v>2.68845</v>
      </c>
      <c r="GU770">
        <v>0.20602</v>
      </c>
      <c r="GV770">
        <v>0.207098</v>
      </c>
      <c r="GW770">
        <v>0.103786</v>
      </c>
      <c r="GX770">
        <v>0.100678</v>
      </c>
      <c r="GY770">
        <v>25244.8</v>
      </c>
      <c r="GZ770">
        <v>25259.7</v>
      </c>
      <c r="HA770">
        <v>29555.4</v>
      </c>
      <c r="HB770">
        <v>29439.6</v>
      </c>
      <c r="HC770">
        <v>34993.6</v>
      </c>
      <c r="HD770">
        <v>35069.6</v>
      </c>
      <c r="HE770">
        <v>41586.4</v>
      </c>
      <c r="HF770">
        <v>41827.5</v>
      </c>
      <c r="HG770">
        <v>1.9291</v>
      </c>
      <c r="HH770">
        <v>1.89433</v>
      </c>
      <c r="HI770">
        <v>0.0996441</v>
      </c>
      <c r="HJ770">
        <v>0</v>
      </c>
      <c r="HK770">
        <v>28.3781</v>
      </c>
      <c r="HL770">
        <v>999.9</v>
      </c>
      <c r="HM770">
        <v>54.5</v>
      </c>
      <c r="HN770">
        <v>31</v>
      </c>
      <c r="HO770">
        <v>27.0576</v>
      </c>
      <c r="HP770">
        <v>62.0262</v>
      </c>
      <c r="HQ770">
        <v>25.649</v>
      </c>
      <c r="HR770">
        <v>1</v>
      </c>
      <c r="HS770">
        <v>0.0517581</v>
      </c>
      <c r="HT770">
        <v>-0.684605</v>
      </c>
      <c r="HU770">
        <v>20.3398</v>
      </c>
      <c r="HV770">
        <v>5.21729</v>
      </c>
      <c r="HW770">
        <v>12.0141</v>
      </c>
      <c r="HX770">
        <v>4.98825</v>
      </c>
      <c r="HY770">
        <v>3.28772</v>
      </c>
      <c r="HZ770">
        <v>9999</v>
      </c>
      <c r="IA770">
        <v>9999</v>
      </c>
      <c r="IB770">
        <v>9999</v>
      </c>
      <c r="IC770">
        <v>8.699999999999999</v>
      </c>
      <c r="ID770">
        <v>1.86756</v>
      </c>
      <c r="IE770">
        <v>1.86673</v>
      </c>
      <c r="IF770">
        <v>1.86601</v>
      </c>
      <c r="IG770">
        <v>1.866</v>
      </c>
      <c r="IH770">
        <v>1.86784</v>
      </c>
      <c r="II770">
        <v>1.87027</v>
      </c>
      <c r="IJ770">
        <v>1.86891</v>
      </c>
      <c r="IK770">
        <v>1.87042</v>
      </c>
      <c r="IL770">
        <v>0</v>
      </c>
      <c r="IM770">
        <v>0</v>
      </c>
      <c r="IN770">
        <v>0</v>
      </c>
      <c r="IO770">
        <v>0</v>
      </c>
      <c r="IP770" t="s">
        <v>443</v>
      </c>
      <c r="IQ770" t="s">
        <v>444</v>
      </c>
      <c r="IR770" t="s">
        <v>445</v>
      </c>
      <c r="IS770" t="s">
        <v>445</v>
      </c>
      <c r="IT770" t="s">
        <v>445</v>
      </c>
      <c r="IU770" t="s">
        <v>445</v>
      </c>
      <c r="IV770">
        <v>0</v>
      </c>
      <c r="IW770">
        <v>100</v>
      </c>
      <c r="IX770">
        <v>100</v>
      </c>
      <c r="IY770">
        <v>-1.27</v>
      </c>
      <c r="IZ770">
        <v>0.1194</v>
      </c>
      <c r="JA770">
        <v>-0.08430758455233166</v>
      </c>
      <c r="JB770">
        <v>-0.0005046786976645747</v>
      </c>
      <c r="JC770">
        <v>-2.788243218172637E-07</v>
      </c>
      <c r="JD770">
        <v>-1.458253586176284E-11</v>
      </c>
      <c r="JE770">
        <v>-0.06436460862781151</v>
      </c>
      <c r="JF770">
        <v>-0.004978686969522418</v>
      </c>
      <c r="JG770">
        <v>0.0008967905392753483</v>
      </c>
      <c r="JH770">
        <v>-1.433903952826167E-05</v>
      </c>
      <c r="JI770">
        <v>4</v>
      </c>
      <c r="JJ770">
        <v>2332</v>
      </c>
      <c r="JK770">
        <v>1</v>
      </c>
      <c r="JL770">
        <v>26</v>
      </c>
      <c r="JM770">
        <v>193080.8</v>
      </c>
      <c r="JN770">
        <v>193080.9</v>
      </c>
      <c r="JO770">
        <v>2.67334</v>
      </c>
      <c r="JP770">
        <v>2.229</v>
      </c>
      <c r="JQ770">
        <v>1.39648</v>
      </c>
      <c r="JR770">
        <v>2.35229</v>
      </c>
      <c r="JS770">
        <v>1.49536</v>
      </c>
      <c r="JT770">
        <v>2.70996</v>
      </c>
      <c r="JU770">
        <v>36.4578</v>
      </c>
      <c r="JV770">
        <v>24.0612</v>
      </c>
      <c r="JW770">
        <v>18</v>
      </c>
      <c r="JX770">
        <v>489.914</v>
      </c>
      <c r="JY770">
        <v>458.056</v>
      </c>
      <c r="JZ770">
        <v>28.4356</v>
      </c>
      <c r="KA770">
        <v>28.2648</v>
      </c>
      <c r="KB770">
        <v>29.9999</v>
      </c>
      <c r="KC770">
        <v>28.1502</v>
      </c>
      <c r="KD770">
        <v>28.0822</v>
      </c>
      <c r="KE770">
        <v>53.5436</v>
      </c>
      <c r="KF770">
        <v>25.0013</v>
      </c>
      <c r="KG770">
        <v>93.95310000000001</v>
      </c>
      <c r="KH770">
        <v>28.4357</v>
      </c>
      <c r="KI770">
        <v>1370.11</v>
      </c>
      <c r="KJ770">
        <v>22.482</v>
      </c>
      <c r="KK770">
        <v>101.006</v>
      </c>
      <c r="KL770">
        <v>100.579</v>
      </c>
    </row>
    <row r="771" spans="1:298">
      <c r="A771">
        <v>755</v>
      </c>
      <c r="B771">
        <v>1758832276.5</v>
      </c>
      <c r="C771">
        <v>19241.40000009537</v>
      </c>
      <c r="D771" t="s">
        <v>1961</v>
      </c>
      <c r="E771" t="s">
        <v>1962</v>
      </c>
      <c r="F771">
        <v>5</v>
      </c>
      <c r="G771" t="s">
        <v>1798</v>
      </c>
      <c r="H771" t="s">
        <v>437</v>
      </c>
      <c r="I771" t="s">
        <v>438</v>
      </c>
      <c r="J771">
        <v>1758832269</v>
      </c>
      <c r="K771">
        <f>(L771)/1000</f>
        <v>0</v>
      </c>
      <c r="L771">
        <f>IF(DQ771, AO771, AI771)</f>
        <v>0</v>
      </c>
      <c r="M771">
        <f>IF(DQ771, AJ771, AH771)</f>
        <v>0</v>
      </c>
      <c r="N771">
        <f>DS771 - IF(AV771&gt;1, M771*DM771*100.0/(AX771), 0)</f>
        <v>0</v>
      </c>
      <c r="O771">
        <f>((U771-K771/2)*N771-M771)/(U771+K771/2)</f>
        <v>0</v>
      </c>
      <c r="P771">
        <f>O771*(DZ771+EA771)/1000.0</f>
        <v>0</v>
      </c>
      <c r="Q771">
        <f>(DS771 - IF(AV771&gt;1, M771*DM771*100.0/(AX771), 0))*(DZ771+EA771)/1000.0</f>
        <v>0</v>
      </c>
      <c r="R771">
        <f>2.0/((1/T771-1/S771)+SIGN(T771)*SQRT((1/T771-1/S771)*(1/T771-1/S771) + 4*DN771/((DN771+1)*(DN771+1))*(2*1/T771*1/S771-1/S771*1/S771)))</f>
        <v>0</v>
      </c>
      <c r="S771">
        <f>IF(LEFT(DO771,1)&lt;&gt;"0",IF(LEFT(DO771,1)="1",3.0,DP771),$D$5+$E$5*(EG771*DZ771/($K$5*1000))+$F$5*(EG771*DZ771/($K$5*1000))*MAX(MIN(DM771,$J$5),$I$5)*MAX(MIN(DM771,$J$5),$I$5)+$G$5*MAX(MIN(DM771,$J$5),$I$5)*(EG771*DZ771/($K$5*1000))+$H$5*(EG771*DZ771/($K$5*1000))*(EG771*DZ771/($K$5*1000)))</f>
        <v>0</v>
      </c>
      <c r="T771">
        <f>K771*(1000-(1000*0.61365*exp(17.502*X771/(240.97+X771))/(DZ771+EA771)+DU771)/2)/(1000*0.61365*exp(17.502*X771/(240.97+X771))/(DZ771+EA771)-DU771)</f>
        <v>0</v>
      </c>
      <c r="U771">
        <f>1/((DN771+1)/(R771/1.6)+1/(S771/1.37)) + DN771/((DN771+1)/(R771/1.6) + DN771/(S771/1.37))</f>
        <v>0</v>
      </c>
      <c r="V771">
        <f>(DI771*DL771)</f>
        <v>0</v>
      </c>
      <c r="W771">
        <f>(EB771+(V771+2*0.95*5.67E-8*(((EB771+$B$7)+273)^4-(EB771+273)^4)-44100*K771)/(1.84*29.3*S771+8*0.95*5.67E-8*(EB771+273)^3))</f>
        <v>0</v>
      </c>
      <c r="X771">
        <f>($C$7*EC771+$D$7*ED771+$E$7*W771)</f>
        <v>0</v>
      </c>
      <c r="Y771">
        <f>0.61365*exp(17.502*X771/(240.97+X771))</f>
        <v>0</v>
      </c>
      <c r="Z771">
        <f>(AA771/AB771*100)</f>
        <v>0</v>
      </c>
      <c r="AA771">
        <f>DU771*(DZ771+EA771)/1000</f>
        <v>0</v>
      </c>
      <c r="AB771">
        <f>0.61365*exp(17.502*EB771/(240.97+EB771))</f>
        <v>0</v>
      </c>
      <c r="AC771">
        <f>(Y771-DU771*(DZ771+EA771)/1000)</f>
        <v>0</v>
      </c>
      <c r="AD771">
        <f>(-K771*44100)</f>
        <v>0</v>
      </c>
      <c r="AE771">
        <f>2*29.3*S771*0.92*(EB771-X771)</f>
        <v>0</v>
      </c>
      <c r="AF771">
        <f>2*0.95*5.67E-8*(((EB771+$B$7)+273)^4-(X771+273)^4)</f>
        <v>0</v>
      </c>
      <c r="AG771">
        <f>V771+AF771+AD771+AE771</f>
        <v>0</v>
      </c>
      <c r="AH771">
        <f>DY771*AV771*(DT771-DS771*(1000-AV771*DV771)/(1000-AV771*DU771))/(100*DM771)</f>
        <v>0</v>
      </c>
      <c r="AI771">
        <f>1000*DY771*AV771*(DU771-DV771)/(100*DM771*(1000-AV771*DU771))</f>
        <v>0</v>
      </c>
      <c r="AJ771">
        <f>(AK771 - AL771 - DZ771*1E3/(8.314*(EB771+273.15)) * AN771/DY771 * AM771) * DY771/(100*DM771) * (1000 - DV771)/1000</f>
        <v>0</v>
      </c>
      <c r="AK771">
        <v>1390.107130546653</v>
      </c>
      <c r="AL771">
        <v>1366.540606060606</v>
      </c>
      <c r="AM771">
        <v>3.358839391423729</v>
      </c>
      <c r="AN771">
        <v>65.06539825400574</v>
      </c>
      <c r="AO771">
        <f>(AQ771 - AP771 + DZ771*1E3/(8.314*(EB771+273.15)) * AS771/DY771 * AR771) * DY771/(100*DM771) * 1000/(1000 - AQ771)</f>
        <v>0</v>
      </c>
      <c r="AP771">
        <v>22.4297970580636</v>
      </c>
      <c r="AQ771">
        <v>22.99594666666667</v>
      </c>
      <c r="AR771">
        <v>-1.967844953499117E-05</v>
      </c>
      <c r="AS771">
        <v>107.8792153216024</v>
      </c>
      <c r="AT771">
        <v>0</v>
      </c>
      <c r="AU771">
        <v>0</v>
      </c>
      <c r="AV771">
        <f>IF(AT771*$H$13&gt;=AX771,1.0,(AX771/(AX771-AT771*$H$13)))</f>
        <v>0</v>
      </c>
      <c r="AW771">
        <f>(AV771-1)*100</f>
        <v>0</v>
      </c>
      <c r="AX771">
        <f>MAX(0,($B$13+$C$13*EG771)/(1+$D$13*EG771)*DZ771/(EB771+273)*$E$13)</f>
        <v>0</v>
      </c>
      <c r="AY771" t="s">
        <v>439</v>
      </c>
      <c r="AZ771" t="s">
        <v>439</v>
      </c>
      <c r="BA771">
        <v>0</v>
      </c>
      <c r="BB771">
        <v>0</v>
      </c>
      <c r="BC771">
        <f>1-BA771/BB771</f>
        <v>0</v>
      </c>
      <c r="BD771">
        <v>0</v>
      </c>
      <c r="BE771" t="s">
        <v>439</v>
      </c>
      <c r="BF771" t="s">
        <v>439</v>
      </c>
      <c r="BG771">
        <v>0</v>
      </c>
      <c r="BH771">
        <v>0</v>
      </c>
      <c r="BI771">
        <f>1-BG771/BH771</f>
        <v>0</v>
      </c>
      <c r="BJ771">
        <v>0.5</v>
      </c>
      <c r="BK771">
        <f>DJ771</f>
        <v>0</v>
      </c>
      <c r="BL771">
        <f>M771</f>
        <v>0</v>
      </c>
      <c r="BM771">
        <f>BI771*BJ771*BK771</f>
        <v>0</v>
      </c>
      <c r="BN771">
        <f>(BL771-BD771)/BK771</f>
        <v>0</v>
      </c>
      <c r="BO771">
        <f>(BB771-BH771)/BH771</f>
        <v>0</v>
      </c>
      <c r="BP771">
        <f>BA771/(BC771+BA771/BH771)</f>
        <v>0</v>
      </c>
      <c r="BQ771" t="s">
        <v>439</v>
      </c>
      <c r="BR771">
        <v>0</v>
      </c>
      <c r="BS771">
        <f>IF(BR771&lt;&gt;0, BR771, BP771)</f>
        <v>0</v>
      </c>
      <c r="BT771">
        <f>1-BS771/BH771</f>
        <v>0</v>
      </c>
      <c r="BU771">
        <f>(BH771-BG771)/(BH771-BS771)</f>
        <v>0</v>
      </c>
      <c r="BV771">
        <f>(BB771-BH771)/(BB771-BS771)</f>
        <v>0</v>
      </c>
      <c r="BW771">
        <f>(BH771-BG771)/(BH771-BA771)</f>
        <v>0</v>
      </c>
      <c r="BX771">
        <f>(BB771-BH771)/(BB771-BA771)</f>
        <v>0</v>
      </c>
      <c r="BY771">
        <f>(BU771*BS771/BG771)</f>
        <v>0</v>
      </c>
      <c r="BZ771">
        <f>(1-BY771)</f>
        <v>0</v>
      </c>
      <c r="DI771">
        <f>$B$11*EH771+$C$11*EI771+$F$11*ET771*(1-EW771)</f>
        <v>0</v>
      </c>
      <c r="DJ771">
        <f>DI771*DK771</f>
        <v>0</v>
      </c>
      <c r="DK771">
        <f>($B$11*$D$9+$C$11*$D$9+$F$11*((FG771+EY771)/MAX(FG771+EY771+FH771, 0.1)*$I$9+FH771/MAX(FG771+EY771+FH771, 0.1)*$J$9))/($B$11+$C$11+$F$11)</f>
        <v>0</v>
      </c>
      <c r="DL771">
        <f>($B$11*$K$9+$C$11*$K$9+$F$11*((FG771+EY771)/MAX(FG771+EY771+FH771, 0.1)*$P$9+FH771/MAX(FG771+EY771+FH771, 0.1)*$Q$9))/($B$11+$C$11+$F$11)</f>
        <v>0</v>
      </c>
      <c r="DM771">
        <v>1.65</v>
      </c>
      <c r="DN771">
        <v>0.5</v>
      </c>
      <c r="DO771" t="s">
        <v>440</v>
      </c>
      <c r="DP771">
        <v>2</v>
      </c>
      <c r="DQ771" t="b">
        <v>1</v>
      </c>
      <c r="DR771">
        <v>1758832269</v>
      </c>
      <c r="DS771">
        <v>1312.218518518519</v>
      </c>
      <c r="DT771">
        <v>1344.479629629629</v>
      </c>
      <c r="DU771">
        <v>23.00503703703704</v>
      </c>
      <c r="DV771">
        <v>22.4307037037037</v>
      </c>
      <c r="DW771">
        <v>1313.48</v>
      </c>
      <c r="DX771">
        <v>22.88552222222222</v>
      </c>
      <c r="DY771">
        <v>499.9914444444444</v>
      </c>
      <c r="DZ771">
        <v>90.86522962962962</v>
      </c>
      <c r="EA771">
        <v>0.02823489259259259</v>
      </c>
      <c r="EB771">
        <v>29.72785925925926</v>
      </c>
      <c r="EC771">
        <v>30.00196666666666</v>
      </c>
      <c r="ED771">
        <v>999.9000000000001</v>
      </c>
      <c r="EE771">
        <v>0</v>
      </c>
      <c r="EF771">
        <v>0</v>
      </c>
      <c r="EG771">
        <v>9995.092962962963</v>
      </c>
      <c r="EH771">
        <v>0</v>
      </c>
      <c r="EI771">
        <v>11.9356962962963</v>
      </c>
      <c r="EJ771">
        <v>-32.26107037037037</v>
      </c>
      <c r="EK771">
        <v>1343.117037037037</v>
      </c>
      <c r="EL771">
        <v>1375.329259259259</v>
      </c>
      <c r="EM771">
        <v>0.5743374444444443</v>
      </c>
      <c r="EN771">
        <v>1344.479629629629</v>
      </c>
      <c r="EO771">
        <v>22.4307037037037</v>
      </c>
      <c r="EP771">
        <v>2.090358148148148</v>
      </c>
      <c r="EQ771">
        <v>2.03817037037037</v>
      </c>
      <c r="ER771">
        <v>18.14590370370371</v>
      </c>
      <c r="ES771">
        <v>17.74402222222222</v>
      </c>
      <c r="ET771">
        <v>1999.989259259259</v>
      </c>
      <c r="EU771">
        <v>0.9800037777777777</v>
      </c>
      <c r="EV771">
        <v>0.01999583703703704</v>
      </c>
      <c r="EW771">
        <v>0</v>
      </c>
      <c r="EX771">
        <v>182.085074074074</v>
      </c>
      <c r="EY771">
        <v>5.00097</v>
      </c>
      <c r="EZ771">
        <v>3748.688888888889</v>
      </c>
      <c r="FA771">
        <v>16707.51111111111</v>
      </c>
      <c r="FB771">
        <v>40.125</v>
      </c>
      <c r="FC771">
        <v>40.5</v>
      </c>
      <c r="FD771">
        <v>40.10399999999999</v>
      </c>
      <c r="FE771">
        <v>40.06199999999999</v>
      </c>
      <c r="FF771">
        <v>40.75</v>
      </c>
      <c r="FG771">
        <v>1955.099259259259</v>
      </c>
      <c r="FH771">
        <v>39.89000000000001</v>
      </c>
      <c r="FI771">
        <v>0</v>
      </c>
      <c r="FJ771">
        <v>1758832278</v>
      </c>
      <c r="FK771">
        <v>0</v>
      </c>
      <c r="FL771">
        <v>182.07276</v>
      </c>
      <c r="FM771">
        <v>1.226384599438886</v>
      </c>
      <c r="FN771">
        <v>26.16384613798042</v>
      </c>
      <c r="FO771">
        <v>3748.882</v>
      </c>
      <c r="FP771">
        <v>15</v>
      </c>
      <c r="FQ771">
        <v>0</v>
      </c>
      <c r="FR771" t="s">
        <v>441</v>
      </c>
      <c r="FS771">
        <v>1747247426.5</v>
      </c>
      <c r="FT771">
        <v>1747247420.5</v>
      </c>
      <c r="FU771">
        <v>0</v>
      </c>
      <c r="FV771">
        <v>1.027</v>
      </c>
      <c r="FW771">
        <v>0.031</v>
      </c>
      <c r="FX771">
        <v>0.02</v>
      </c>
      <c r="FY771">
        <v>0.05</v>
      </c>
      <c r="FZ771">
        <v>420</v>
      </c>
      <c r="GA771">
        <v>16</v>
      </c>
      <c r="GB771">
        <v>0.01</v>
      </c>
      <c r="GC771">
        <v>0.1</v>
      </c>
      <c r="GD771">
        <v>-32.3319575</v>
      </c>
      <c r="GE771">
        <v>0.8110187617261192</v>
      </c>
      <c r="GF771">
        <v>0.2057305773183708</v>
      </c>
      <c r="GG771">
        <v>0</v>
      </c>
      <c r="GH771">
        <v>182.0371764705882</v>
      </c>
      <c r="GI771">
        <v>0.943284942752918</v>
      </c>
      <c r="GJ771">
        <v>0.2018574731001199</v>
      </c>
      <c r="GK771">
        <v>-1</v>
      </c>
      <c r="GL771">
        <v>0.5772168</v>
      </c>
      <c r="GM771">
        <v>-0.05426390994371489</v>
      </c>
      <c r="GN771">
        <v>0.005263705373593772</v>
      </c>
      <c r="GO771">
        <v>1</v>
      </c>
      <c r="GP771">
        <v>1</v>
      </c>
      <c r="GQ771">
        <v>2</v>
      </c>
      <c r="GR771" t="s">
        <v>442</v>
      </c>
      <c r="GS771">
        <v>3.13608</v>
      </c>
      <c r="GT771">
        <v>2.68866</v>
      </c>
      <c r="GU771">
        <v>0.207603</v>
      </c>
      <c r="GV771">
        <v>0.208659</v>
      </c>
      <c r="GW771">
        <v>0.103765</v>
      </c>
      <c r="GX771">
        <v>0.100675</v>
      </c>
      <c r="GY771">
        <v>25194.8</v>
      </c>
      <c r="GZ771">
        <v>25210.5</v>
      </c>
      <c r="HA771">
        <v>29555.8</v>
      </c>
      <c r="HB771">
        <v>29440.2</v>
      </c>
      <c r="HC771">
        <v>34994.9</v>
      </c>
      <c r="HD771">
        <v>35070.4</v>
      </c>
      <c r="HE771">
        <v>41586.9</v>
      </c>
      <c r="HF771">
        <v>41828.2</v>
      </c>
      <c r="HG771">
        <v>1.9292</v>
      </c>
      <c r="HH771">
        <v>1.8942</v>
      </c>
      <c r="HI771">
        <v>0.0985935</v>
      </c>
      <c r="HJ771">
        <v>0</v>
      </c>
      <c r="HK771">
        <v>28.3802</v>
      </c>
      <c r="HL771">
        <v>999.9</v>
      </c>
      <c r="HM771">
        <v>54.5</v>
      </c>
      <c r="HN771">
        <v>31</v>
      </c>
      <c r="HO771">
        <v>27.0597</v>
      </c>
      <c r="HP771">
        <v>62.0962</v>
      </c>
      <c r="HQ771">
        <v>25.5048</v>
      </c>
      <c r="HR771">
        <v>1</v>
      </c>
      <c r="HS771">
        <v>0.0512602</v>
      </c>
      <c r="HT771">
        <v>-0.694891</v>
      </c>
      <c r="HU771">
        <v>20.34</v>
      </c>
      <c r="HV771">
        <v>5.21699</v>
      </c>
      <c r="HW771">
        <v>12.0143</v>
      </c>
      <c r="HX771">
        <v>4.9885</v>
      </c>
      <c r="HY771">
        <v>3.28795</v>
      </c>
      <c r="HZ771">
        <v>9999</v>
      </c>
      <c r="IA771">
        <v>9999</v>
      </c>
      <c r="IB771">
        <v>9999</v>
      </c>
      <c r="IC771">
        <v>8.699999999999999</v>
      </c>
      <c r="ID771">
        <v>1.86758</v>
      </c>
      <c r="IE771">
        <v>1.86673</v>
      </c>
      <c r="IF771">
        <v>1.86602</v>
      </c>
      <c r="IG771">
        <v>1.866</v>
      </c>
      <c r="IH771">
        <v>1.86784</v>
      </c>
      <c r="II771">
        <v>1.87027</v>
      </c>
      <c r="IJ771">
        <v>1.86892</v>
      </c>
      <c r="IK771">
        <v>1.87042</v>
      </c>
      <c r="IL771">
        <v>0</v>
      </c>
      <c r="IM771">
        <v>0</v>
      </c>
      <c r="IN771">
        <v>0</v>
      </c>
      <c r="IO771">
        <v>0</v>
      </c>
      <c r="IP771" t="s">
        <v>443</v>
      </c>
      <c r="IQ771" t="s">
        <v>444</v>
      </c>
      <c r="IR771" t="s">
        <v>445</v>
      </c>
      <c r="IS771" t="s">
        <v>445</v>
      </c>
      <c r="IT771" t="s">
        <v>445</v>
      </c>
      <c r="IU771" t="s">
        <v>445</v>
      </c>
      <c r="IV771">
        <v>0</v>
      </c>
      <c r="IW771">
        <v>100</v>
      </c>
      <c r="IX771">
        <v>100</v>
      </c>
      <c r="IY771">
        <v>-1.3</v>
      </c>
      <c r="IZ771">
        <v>0.1194</v>
      </c>
      <c r="JA771">
        <v>-0.08430758455233166</v>
      </c>
      <c r="JB771">
        <v>-0.0005046786976645747</v>
      </c>
      <c r="JC771">
        <v>-2.788243218172637E-07</v>
      </c>
      <c r="JD771">
        <v>-1.458253586176284E-11</v>
      </c>
      <c r="JE771">
        <v>-0.06436460862781151</v>
      </c>
      <c r="JF771">
        <v>-0.004978686969522418</v>
      </c>
      <c r="JG771">
        <v>0.0008967905392753483</v>
      </c>
      <c r="JH771">
        <v>-1.433903952826167E-05</v>
      </c>
      <c r="JI771">
        <v>4</v>
      </c>
      <c r="JJ771">
        <v>2332</v>
      </c>
      <c r="JK771">
        <v>1</v>
      </c>
      <c r="JL771">
        <v>26</v>
      </c>
      <c r="JM771">
        <v>193080.8</v>
      </c>
      <c r="JN771">
        <v>193080.9</v>
      </c>
      <c r="JO771">
        <v>2.69897</v>
      </c>
      <c r="JP771">
        <v>2.24487</v>
      </c>
      <c r="JQ771">
        <v>1.39648</v>
      </c>
      <c r="JR771">
        <v>2.35352</v>
      </c>
      <c r="JS771">
        <v>1.49536</v>
      </c>
      <c r="JT771">
        <v>2.56104</v>
      </c>
      <c r="JU771">
        <v>36.4578</v>
      </c>
      <c r="JV771">
        <v>24.0612</v>
      </c>
      <c r="JW771">
        <v>18</v>
      </c>
      <c r="JX771">
        <v>489.957</v>
      </c>
      <c r="JY771">
        <v>457.964</v>
      </c>
      <c r="JZ771">
        <v>28.4316</v>
      </c>
      <c r="KA771">
        <v>28.2624</v>
      </c>
      <c r="KB771">
        <v>29.9999</v>
      </c>
      <c r="KC771">
        <v>28.1478</v>
      </c>
      <c r="KD771">
        <v>28.0805</v>
      </c>
      <c r="KE771">
        <v>54.1043</v>
      </c>
      <c r="KF771">
        <v>25.0013</v>
      </c>
      <c r="KG771">
        <v>93.95310000000001</v>
      </c>
      <c r="KH771">
        <v>28.4329</v>
      </c>
      <c r="KI771">
        <v>1390.14</v>
      </c>
      <c r="KJ771">
        <v>22.5025</v>
      </c>
      <c r="KK771">
        <v>101.008</v>
      </c>
      <c r="KL771">
        <v>100.581</v>
      </c>
    </row>
    <row r="772" spans="1:298">
      <c r="A772">
        <v>756</v>
      </c>
      <c r="B772">
        <v>1758832281.5</v>
      </c>
      <c r="C772">
        <v>19246.40000009537</v>
      </c>
      <c r="D772" t="s">
        <v>1963</v>
      </c>
      <c r="E772" t="s">
        <v>1964</v>
      </c>
      <c r="F772">
        <v>5</v>
      </c>
      <c r="G772" t="s">
        <v>1798</v>
      </c>
      <c r="H772" t="s">
        <v>437</v>
      </c>
      <c r="I772" t="s">
        <v>438</v>
      </c>
      <c r="J772">
        <v>1758832273.714286</v>
      </c>
      <c r="K772">
        <f>(L772)/1000</f>
        <v>0</v>
      </c>
      <c r="L772">
        <f>IF(DQ772, AO772, AI772)</f>
        <v>0</v>
      </c>
      <c r="M772">
        <f>IF(DQ772, AJ772, AH772)</f>
        <v>0</v>
      </c>
      <c r="N772">
        <f>DS772 - IF(AV772&gt;1, M772*DM772*100.0/(AX772), 0)</f>
        <v>0</v>
      </c>
      <c r="O772">
        <f>((U772-K772/2)*N772-M772)/(U772+K772/2)</f>
        <v>0</v>
      </c>
      <c r="P772">
        <f>O772*(DZ772+EA772)/1000.0</f>
        <v>0</v>
      </c>
      <c r="Q772">
        <f>(DS772 - IF(AV772&gt;1, M772*DM772*100.0/(AX772), 0))*(DZ772+EA772)/1000.0</f>
        <v>0</v>
      </c>
      <c r="R772">
        <f>2.0/((1/T772-1/S772)+SIGN(T772)*SQRT((1/T772-1/S772)*(1/T772-1/S772) + 4*DN772/((DN772+1)*(DN772+1))*(2*1/T772*1/S772-1/S772*1/S772)))</f>
        <v>0</v>
      </c>
      <c r="S772">
        <f>IF(LEFT(DO772,1)&lt;&gt;"0",IF(LEFT(DO772,1)="1",3.0,DP772),$D$5+$E$5*(EG772*DZ772/($K$5*1000))+$F$5*(EG772*DZ772/($K$5*1000))*MAX(MIN(DM772,$J$5),$I$5)*MAX(MIN(DM772,$J$5),$I$5)+$G$5*MAX(MIN(DM772,$J$5),$I$5)*(EG772*DZ772/($K$5*1000))+$H$5*(EG772*DZ772/($K$5*1000))*(EG772*DZ772/($K$5*1000)))</f>
        <v>0</v>
      </c>
      <c r="T772">
        <f>K772*(1000-(1000*0.61365*exp(17.502*X772/(240.97+X772))/(DZ772+EA772)+DU772)/2)/(1000*0.61365*exp(17.502*X772/(240.97+X772))/(DZ772+EA772)-DU772)</f>
        <v>0</v>
      </c>
      <c r="U772">
        <f>1/((DN772+1)/(R772/1.6)+1/(S772/1.37)) + DN772/((DN772+1)/(R772/1.6) + DN772/(S772/1.37))</f>
        <v>0</v>
      </c>
      <c r="V772">
        <f>(DI772*DL772)</f>
        <v>0</v>
      </c>
      <c r="W772">
        <f>(EB772+(V772+2*0.95*5.67E-8*(((EB772+$B$7)+273)^4-(EB772+273)^4)-44100*K772)/(1.84*29.3*S772+8*0.95*5.67E-8*(EB772+273)^3))</f>
        <v>0</v>
      </c>
      <c r="X772">
        <f>($C$7*EC772+$D$7*ED772+$E$7*W772)</f>
        <v>0</v>
      </c>
      <c r="Y772">
        <f>0.61365*exp(17.502*X772/(240.97+X772))</f>
        <v>0</v>
      </c>
      <c r="Z772">
        <f>(AA772/AB772*100)</f>
        <v>0</v>
      </c>
      <c r="AA772">
        <f>DU772*(DZ772+EA772)/1000</f>
        <v>0</v>
      </c>
      <c r="AB772">
        <f>0.61365*exp(17.502*EB772/(240.97+EB772))</f>
        <v>0</v>
      </c>
      <c r="AC772">
        <f>(Y772-DU772*(DZ772+EA772)/1000)</f>
        <v>0</v>
      </c>
      <c r="AD772">
        <f>(-K772*44100)</f>
        <v>0</v>
      </c>
      <c r="AE772">
        <f>2*29.3*S772*0.92*(EB772-X772)</f>
        <v>0</v>
      </c>
      <c r="AF772">
        <f>2*0.95*5.67E-8*(((EB772+$B$7)+273)^4-(X772+273)^4)</f>
        <v>0</v>
      </c>
      <c r="AG772">
        <f>V772+AF772+AD772+AE772</f>
        <v>0</v>
      </c>
      <c r="AH772">
        <f>DY772*AV772*(DT772-DS772*(1000-AV772*DV772)/(1000-AV772*DU772))/(100*DM772)</f>
        <v>0</v>
      </c>
      <c r="AI772">
        <f>1000*DY772*AV772*(DU772-DV772)/(100*DM772*(1000-AV772*DU772))</f>
        <v>0</v>
      </c>
      <c r="AJ772">
        <f>(AK772 - AL772 - DZ772*1E3/(8.314*(EB772+273.15)) * AN772/DY772 * AM772) * DY772/(100*DM772) * (1000 - DV772)/1000</f>
        <v>0</v>
      </c>
      <c r="AK772">
        <v>1407.261442986012</v>
      </c>
      <c r="AL772">
        <v>1383.542969696969</v>
      </c>
      <c r="AM772">
        <v>3.408143449537422</v>
      </c>
      <c r="AN772">
        <v>65.06539825400574</v>
      </c>
      <c r="AO772">
        <f>(AQ772 - AP772 + DZ772*1E3/(8.314*(EB772+273.15)) * AS772/DY772 * AR772) * DY772/(100*DM772) * 1000/(1000 - AQ772)</f>
        <v>0</v>
      </c>
      <c r="AP772">
        <v>22.42913179782971</v>
      </c>
      <c r="AQ772">
        <v>22.99149636363636</v>
      </c>
      <c r="AR772">
        <v>-8.661449512723695E-06</v>
      </c>
      <c r="AS772">
        <v>107.8792153216024</v>
      </c>
      <c r="AT772">
        <v>0</v>
      </c>
      <c r="AU772">
        <v>0</v>
      </c>
      <c r="AV772">
        <f>IF(AT772*$H$13&gt;=AX772,1.0,(AX772/(AX772-AT772*$H$13)))</f>
        <v>0</v>
      </c>
      <c r="AW772">
        <f>(AV772-1)*100</f>
        <v>0</v>
      </c>
      <c r="AX772">
        <f>MAX(0,($B$13+$C$13*EG772)/(1+$D$13*EG772)*DZ772/(EB772+273)*$E$13)</f>
        <v>0</v>
      </c>
      <c r="AY772" t="s">
        <v>439</v>
      </c>
      <c r="AZ772" t="s">
        <v>439</v>
      </c>
      <c r="BA772">
        <v>0</v>
      </c>
      <c r="BB772">
        <v>0</v>
      </c>
      <c r="BC772">
        <f>1-BA772/BB772</f>
        <v>0</v>
      </c>
      <c r="BD772">
        <v>0</v>
      </c>
      <c r="BE772" t="s">
        <v>439</v>
      </c>
      <c r="BF772" t="s">
        <v>439</v>
      </c>
      <c r="BG772">
        <v>0</v>
      </c>
      <c r="BH772">
        <v>0</v>
      </c>
      <c r="BI772">
        <f>1-BG772/BH772</f>
        <v>0</v>
      </c>
      <c r="BJ772">
        <v>0.5</v>
      </c>
      <c r="BK772">
        <f>DJ772</f>
        <v>0</v>
      </c>
      <c r="BL772">
        <f>M772</f>
        <v>0</v>
      </c>
      <c r="BM772">
        <f>BI772*BJ772*BK772</f>
        <v>0</v>
      </c>
      <c r="BN772">
        <f>(BL772-BD772)/BK772</f>
        <v>0</v>
      </c>
      <c r="BO772">
        <f>(BB772-BH772)/BH772</f>
        <v>0</v>
      </c>
      <c r="BP772">
        <f>BA772/(BC772+BA772/BH772)</f>
        <v>0</v>
      </c>
      <c r="BQ772" t="s">
        <v>439</v>
      </c>
      <c r="BR772">
        <v>0</v>
      </c>
      <c r="BS772">
        <f>IF(BR772&lt;&gt;0, BR772, BP772)</f>
        <v>0</v>
      </c>
      <c r="BT772">
        <f>1-BS772/BH772</f>
        <v>0</v>
      </c>
      <c r="BU772">
        <f>(BH772-BG772)/(BH772-BS772)</f>
        <v>0</v>
      </c>
      <c r="BV772">
        <f>(BB772-BH772)/(BB772-BS772)</f>
        <v>0</v>
      </c>
      <c r="BW772">
        <f>(BH772-BG772)/(BH772-BA772)</f>
        <v>0</v>
      </c>
      <c r="BX772">
        <f>(BB772-BH772)/(BB772-BA772)</f>
        <v>0</v>
      </c>
      <c r="BY772">
        <f>(BU772*BS772/BG772)</f>
        <v>0</v>
      </c>
      <c r="BZ772">
        <f>(1-BY772)</f>
        <v>0</v>
      </c>
      <c r="DI772">
        <f>$B$11*EH772+$C$11*EI772+$F$11*ET772*(1-EW772)</f>
        <v>0</v>
      </c>
      <c r="DJ772">
        <f>DI772*DK772</f>
        <v>0</v>
      </c>
      <c r="DK772">
        <f>($B$11*$D$9+$C$11*$D$9+$F$11*((FG772+EY772)/MAX(FG772+EY772+FH772, 0.1)*$I$9+FH772/MAX(FG772+EY772+FH772, 0.1)*$J$9))/($B$11+$C$11+$F$11)</f>
        <v>0</v>
      </c>
      <c r="DL772">
        <f>($B$11*$K$9+$C$11*$K$9+$F$11*((FG772+EY772)/MAX(FG772+EY772+FH772, 0.1)*$P$9+FH772/MAX(FG772+EY772+FH772, 0.1)*$Q$9))/($B$11+$C$11+$F$11)</f>
        <v>0</v>
      </c>
      <c r="DM772">
        <v>1.65</v>
      </c>
      <c r="DN772">
        <v>0.5</v>
      </c>
      <c r="DO772" t="s">
        <v>440</v>
      </c>
      <c r="DP772">
        <v>2</v>
      </c>
      <c r="DQ772" t="b">
        <v>1</v>
      </c>
      <c r="DR772">
        <v>1758832273.714286</v>
      </c>
      <c r="DS772">
        <v>1327.669642857143</v>
      </c>
      <c r="DT772">
        <v>1360.051785714286</v>
      </c>
      <c r="DU772">
        <v>22.99943571428571</v>
      </c>
      <c r="DV772">
        <v>22.43001428571429</v>
      </c>
      <c r="DW772">
        <v>1328.9525</v>
      </c>
      <c r="DX772">
        <v>22.87999285714286</v>
      </c>
      <c r="DY772">
        <v>499.9925714285715</v>
      </c>
      <c r="DZ772">
        <v>90.86484642857145</v>
      </c>
      <c r="EA772">
        <v>0.02825664642857142</v>
      </c>
      <c r="EB772">
        <v>29.72449285714286</v>
      </c>
      <c r="EC772">
        <v>29.99566071428571</v>
      </c>
      <c r="ED772">
        <v>999.9000000000002</v>
      </c>
      <c r="EE772">
        <v>0</v>
      </c>
      <c r="EF772">
        <v>0</v>
      </c>
      <c r="EG772">
        <v>9996.24535714286</v>
      </c>
      <c r="EH772">
        <v>0</v>
      </c>
      <c r="EI772">
        <v>11.93905357142857</v>
      </c>
      <c r="EJ772">
        <v>-32.38184642857143</v>
      </c>
      <c r="EK772">
        <v>1358.925357142857</v>
      </c>
      <c r="EL772">
        <v>1391.258214285714</v>
      </c>
      <c r="EM772">
        <v>0.5694212499999999</v>
      </c>
      <c r="EN772">
        <v>1360.051785714286</v>
      </c>
      <c r="EO772">
        <v>22.43001428571429</v>
      </c>
      <c r="EP772">
        <v>2.089840714285714</v>
      </c>
      <c r="EQ772">
        <v>2.038099642857143</v>
      </c>
      <c r="ER772">
        <v>18.14196071428571</v>
      </c>
      <c r="ES772">
        <v>17.743475</v>
      </c>
      <c r="ET772">
        <v>1999.996428571429</v>
      </c>
      <c r="EU772">
        <v>0.9800037857142855</v>
      </c>
      <c r="EV772">
        <v>0.01999579285714286</v>
      </c>
      <c r="EW772">
        <v>0</v>
      </c>
      <c r="EX772">
        <v>182.2023214285715</v>
      </c>
      <c r="EY772">
        <v>5.00097</v>
      </c>
      <c r="EZ772">
        <v>3750.197499999999</v>
      </c>
      <c r="FA772">
        <v>16707.575</v>
      </c>
      <c r="FB772">
        <v>40.125</v>
      </c>
      <c r="FC772">
        <v>40.5</v>
      </c>
      <c r="FD772">
        <v>40.09349999999999</v>
      </c>
      <c r="FE772">
        <v>40.06199999999999</v>
      </c>
      <c r="FF772">
        <v>40.75</v>
      </c>
      <c r="FG772">
        <v>1955.106428571429</v>
      </c>
      <c r="FH772">
        <v>39.89000000000001</v>
      </c>
      <c r="FI772">
        <v>0</v>
      </c>
      <c r="FJ772">
        <v>1758832282.8</v>
      </c>
      <c r="FK772">
        <v>0</v>
      </c>
      <c r="FL772">
        <v>182.20864</v>
      </c>
      <c r="FM772">
        <v>1.370230750078914</v>
      </c>
      <c r="FN772">
        <v>10.59461543258837</v>
      </c>
      <c r="FO772">
        <v>3750.4348</v>
      </c>
      <c r="FP772">
        <v>15</v>
      </c>
      <c r="FQ772">
        <v>0</v>
      </c>
      <c r="FR772" t="s">
        <v>441</v>
      </c>
      <c r="FS772">
        <v>1747247426.5</v>
      </c>
      <c r="FT772">
        <v>1747247420.5</v>
      </c>
      <c r="FU772">
        <v>0</v>
      </c>
      <c r="FV772">
        <v>1.027</v>
      </c>
      <c r="FW772">
        <v>0.031</v>
      </c>
      <c r="FX772">
        <v>0.02</v>
      </c>
      <c r="FY772">
        <v>0.05</v>
      </c>
      <c r="FZ772">
        <v>420</v>
      </c>
      <c r="GA772">
        <v>16</v>
      </c>
      <c r="GB772">
        <v>0.01</v>
      </c>
      <c r="GC772">
        <v>0.1</v>
      </c>
      <c r="GD772">
        <v>-32.3571475</v>
      </c>
      <c r="GE772">
        <v>-1.027363227016863</v>
      </c>
      <c r="GF772">
        <v>0.2242087018689291</v>
      </c>
      <c r="GG772">
        <v>0</v>
      </c>
      <c r="GH772">
        <v>182.109</v>
      </c>
      <c r="GI772">
        <v>1.433399533622361</v>
      </c>
      <c r="GJ772">
        <v>0.2204207207084804</v>
      </c>
      <c r="GK772">
        <v>-1</v>
      </c>
      <c r="GL772">
        <v>0.5723649999999999</v>
      </c>
      <c r="GM772">
        <v>-0.06066605628517977</v>
      </c>
      <c r="GN772">
        <v>0.005861154293311173</v>
      </c>
      <c r="GO772">
        <v>1</v>
      </c>
      <c r="GP772">
        <v>1</v>
      </c>
      <c r="GQ772">
        <v>2</v>
      </c>
      <c r="GR772" t="s">
        <v>442</v>
      </c>
      <c r="GS772">
        <v>3.13599</v>
      </c>
      <c r="GT772">
        <v>2.68874</v>
      </c>
      <c r="GU772">
        <v>0.209189</v>
      </c>
      <c r="GV772">
        <v>0.210244</v>
      </c>
      <c r="GW772">
        <v>0.103751</v>
      </c>
      <c r="GX772">
        <v>0.100675</v>
      </c>
      <c r="GY772">
        <v>25144.8</v>
      </c>
      <c r="GZ772">
        <v>25160.1</v>
      </c>
      <c r="HA772">
        <v>29556.4</v>
      </c>
      <c r="HB772">
        <v>29440.3</v>
      </c>
      <c r="HC772">
        <v>34996.2</v>
      </c>
      <c r="HD772">
        <v>35070.6</v>
      </c>
      <c r="HE772">
        <v>41587.7</v>
      </c>
      <c r="HF772">
        <v>41828.5</v>
      </c>
      <c r="HG772">
        <v>1.9291</v>
      </c>
      <c r="HH772">
        <v>1.89475</v>
      </c>
      <c r="HI772">
        <v>0.0992194</v>
      </c>
      <c r="HJ772">
        <v>0</v>
      </c>
      <c r="HK772">
        <v>28.3802</v>
      </c>
      <c r="HL772">
        <v>999.9</v>
      </c>
      <c r="HM772">
        <v>54.5</v>
      </c>
      <c r="HN772">
        <v>31</v>
      </c>
      <c r="HO772">
        <v>27.0592</v>
      </c>
      <c r="HP772">
        <v>61.9862</v>
      </c>
      <c r="HQ772">
        <v>25.653</v>
      </c>
      <c r="HR772">
        <v>1</v>
      </c>
      <c r="HS772">
        <v>0.0512627</v>
      </c>
      <c r="HT772">
        <v>-0.779382</v>
      </c>
      <c r="HU772">
        <v>20.3392</v>
      </c>
      <c r="HV772">
        <v>5.21714</v>
      </c>
      <c r="HW772">
        <v>12.0129</v>
      </c>
      <c r="HX772">
        <v>4.98865</v>
      </c>
      <c r="HY772">
        <v>3.28785</v>
      </c>
      <c r="HZ772">
        <v>9999</v>
      </c>
      <c r="IA772">
        <v>9999</v>
      </c>
      <c r="IB772">
        <v>9999</v>
      </c>
      <c r="IC772">
        <v>8.699999999999999</v>
      </c>
      <c r="ID772">
        <v>1.86758</v>
      </c>
      <c r="IE772">
        <v>1.86673</v>
      </c>
      <c r="IF772">
        <v>1.86603</v>
      </c>
      <c r="IG772">
        <v>1.866</v>
      </c>
      <c r="IH772">
        <v>1.86784</v>
      </c>
      <c r="II772">
        <v>1.87028</v>
      </c>
      <c r="IJ772">
        <v>1.86894</v>
      </c>
      <c r="IK772">
        <v>1.87042</v>
      </c>
      <c r="IL772">
        <v>0</v>
      </c>
      <c r="IM772">
        <v>0</v>
      </c>
      <c r="IN772">
        <v>0</v>
      </c>
      <c r="IO772">
        <v>0</v>
      </c>
      <c r="IP772" t="s">
        <v>443</v>
      </c>
      <c r="IQ772" t="s">
        <v>444</v>
      </c>
      <c r="IR772" t="s">
        <v>445</v>
      </c>
      <c r="IS772" t="s">
        <v>445</v>
      </c>
      <c r="IT772" t="s">
        <v>445</v>
      </c>
      <c r="IU772" t="s">
        <v>445</v>
      </c>
      <c r="IV772">
        <v>0</v>
      </c>
      <c r="IW772">
        <v>100</v>
      </c>
      <c r="IX772">
        <v>100</v>
      </c>
      <c r="IY772">
        <v>-1.31</v>
      </c>
      <c r="IZ772">
        <v>0.1193</v>
      </c>
      <c r="JA772">
        <v>-0.08430758455233166</v>
      </c>
      <c r="JB772">
        <v>-0.0005046786976645747</v>
      </c>
      <c r="JC772">
        <v>-2.788243218172637E-07</v>
      </c>
      <c r="JD772">
        <v>-1.458253586176284E-11</v>
      </c>
      <c r="JE772">
        <v>-0.06436460862781151</v>
      </c>
      <c r="JF772">
        <v>-0.004978686969522418</v>
      </c>
      <c r="JG772">
        <v>0.0008967905392753483</v>
      </c>
      <c r="JH772">
        <v>-1.433903952826167E-05</v>
      </c>
      <c r="JI772">
        <v>4</v>
      </c>
      <c r="JJ772">
        <v>2332</v>
      </c>
      <c r="JK772">
        <v>1</v>
      </c>
      <c r="JL772">
        <v>26</v>
      </c>
      <c r="JM772">
        <v>193080.9</v>
      </c>
      <c r="JN772">
        <v>193081</v>
      </c>
      <c r="JO772">
        <v>2.72583</v>
      </c>
      <c r="JP772">
        <v>2.23267</v>
      </c>
      <c r="JQ772">
        <v>1.39648</v>
      </c>
      <c r="JR772">
        <v>2.35352</v>
      </c>
      <c r="JS772">
        <v>1.49536</v>
      </c>
      <c r="JT772">
        <v>2.62573</v>
      </c>
      <c r="JU772">
        <v>36.4814</v>
      </c>
      <c r="JV772">
        <v>24.07</v>
      </c>
      <c r="JW772">
        <v>18</v>
      </c>
      <c r="JX772">
        <v>489.876</v>
      </c>
      <c r="JY772">
        <v>458.291</v>
      </c>
      <c r="JZ772">
        <v>28.441</v>
      </c>
      <c r="KA772">
        <v>28.2601</v>
      </c>
      <c r="KB772">
        <v>29.9999</v>
      </c>
      <c r="KC772">
        <v>28.1455</v>
      </c>
      <c r="KD772">
        <v>28.0781</v>
      </c>
      <c r="KE772">
        <v>54.5913</v>
      </c>
      <c r="KF772">
        <v>25.0013</v>
      </c>
      <c r="KG772">
        <v>93.95310000000001</v>
      </c>
      <c r="KH772">
        <v>28.452</v>
      </c>
      <c r="KI772">
        <v>1403.5</v>
      </c>
      <c r="KJ772">
        <v>22.5225</v>
      </c>
      <c r="KK772">
        <v>101.01</v>
      </c>
      <c r="KL772">
        <v>100.581</v>
      </c>
    </row>
    <row r="773" spans="1:298">
      <c r="A773">
        <v>757</v>
      </c>
      <c r="B773">
        <v>1758832286.5</v>
      </c>
      <c r="C773">
        <v>19251.40000009537</v>
      </c>
      <c r="D773" t="s">
        <v>1965</v>
      </c>
      <c r="E773" t="s">
        <v>1966</v>
      </c>
      <c r="F773">
        <v>5</v>
      </c>
      <c r="G773" t="s">
        <v>1798</v>
      </c>
      <c r="H773" t="s">
        <v>437</v>
      </c>
      <c r="I773" t="s">
        <v>438</v>
      </c>
      <c r="J773">
        <v>1758832279</v>
      </c>
      <c r="K773">
        <f>(L773)/1000</f>
        <v>0</v>
      </c>
      <c r="L773">
        <f>IF(DQ773, AO773, AI773)</f>
        <v>0</v>
      </c>
      <c r="M773">
        <f>IF(DQ773, AJ773, AH773)</f>
        <v>0</v>
      </c>
      <c r="N773">
        <f>DS773 - IF(AV773&gt;1, M773*DM773*100.0/(AX773), 0)</f>
        <v>0</v>
      </c>
      <c r="O773">
        <f>((U773-K773/2)*N773-M773)/(U773+K773/2)</f>
        <v>0</v>
      </c>
      <c r="P773">
        <f>O773*(DZ773+EA773)/1000.0</f>
        <v>0</v>
      </c>
      <c r="Q773">
        <f>(DS773 - IF(AV773&gt;1, M773*DM773*100.0/(AX773), 0))*(DZ773+EA773)/1000.0</f>
        <v>0</v>
      </c>
      <c r="R773">
        <f>2.0/((1/T773-1/S773)+SIGN(T773)*SQRT((1/T773-1/S773)*(1/T773-1/S773) + 4*DN773/((DN773+1)*(DN773+1))*(2*1/T773*1/S773-1/S773*1/S773)))</f>
        <v>0</v>
      </c>
      <c r="S773">
        <f>IF(LEFT(DO773,1)&lt;&gt;"0",IF(LEFT(DO773,1)="1",3.0,DP773),$D$5+$E$5*(EG773*DZ773/($K$5*1000))+$F$5*(EG773*DZ773/($K$5*1000))*MAX(MIN(DM773,$J$5),$I$5)*MAX(MIN(DM773,$J$5),$I$5)+$G$5*MAX(MIN(DM773,$J$5),$I$5)*(EG773*DZ773/($K$5*1000))+$H$5*(EG773*DZ773/($K$5*1000))*(EG773*DZ773/($K$5*1000)))</f>
        <v>0</v>
      </c>
      <c r="T773">
        <f>K773*(1000-(1000*0.61365*exp(17.502*X773/(240.97+X773))/(DZ773+EA773)+DU773)/2)/(1000*0.61365*exp(17.502*X773/(240.97+X773))/(DZ773+EA773)-DU773)</f>
        <v>0</v>
      </c>
      <c r="U773">
        <f>1/((DN773+1)/(R773/1.6)+1/(S773/1.37)) + DN773/((DN773+1)/(R773/1.6) + DN773/(S773/1.37))</f>
        <v>0</v>
      </c>
      <c r="V773">
        <f>(DI773*DL773)</f>
        <v>0</v>
      </c>
      <c r="W773">
        <f>(EB773+(V773+2*0.95*5.67E-8*(((EB773+$B$7)+273)^4-(EB773+273)^4)-44100*K773)/(1.84*29.3*S773+8*0.95*5.67E-8*(EB773+273)^3))</f>
        <v>0</v>
      </c>
      <c r="X773">
        <f>($C$7*EC773+$D$7*ED773+$E$7*W773)</f>
        <v>0</v>
      </c>
      <c r="Y773">
        <f>0.61365*exp(17.502*X773/(240.97+X773))</f>
        <v>0</v>
      </c>
      <c r="Z773">
        <f>(AA773/AB773*100)</f>
        <v>0</v>
      </c>
      <c r="AA773">
        <f>DU773*(DZ773+EA773)/1000</f>
        <v>0</v>
      </c>
      <c r="AB773">
        <f>0.61365*exp(17.502*EB773/(240.97+EB773))</f>
        <v>0</v>
      </c>
      <c r="AC773">
        <f>(Y773-DU773*(DZ773+EA773)/1000)</f>
        <v>0</v>
      </c>
      <c r="AD773">
        <f>(-K773*44100)</f>
        <v>0</v>
      </c>
      <c r="AE773">
        <f>2*29.3*S773*0.92*(EB773-X773)</f>
        <v>0</v>
      </c>
      <c r="AF773">
        <f>2*0.95*5.67E-8*(((EB773+$B$7)+273)^4-(X773+273)^4)</f>
        <v>0</v>
      </c>
      <c r="AG773">
        <f>V773+AF773+AD773+AE773</f>
        <v>0</v>
      </c>
      <c r="AH773">
        <f>DY773*AV773*(DT773-DS773*(1000-AV773*DV773)/(1000-AV773*DU773))/(100*DM773)</f>
        <v>0</v>
      </c>
      <c r="AI773">
        <f>1000*DY773*AV773*(DU773-DV773)/(100*DM773*(1000-AV773*DU773))</f>
        <v>0</v>
      </c>
      <c r="AJ773">
        <f>(AK773 - AL773 - DZ773*1E3/(8.314*(EB773+273.15)) * AN773/DY773 * AM773) * DY773/(100*DM773) * (1000 - DV773)/1000</f>
        <v>0</v>
      </c>
      <c r="AK773">
        <v>1424.52671627499</v>
      </c>
      <c r="AL773">
        <v>1400.555696969697</v>
      </c>
      <c r="AM773">
        <v>3.402812718659443</v>
      </c>
      <c r="AN773">
        <v>65.06539825400574</v>
      </c>
      <c r="AO773">
        <f>(AQ773 - AP773 + DZ773*1E3/(8.314*(EB773+273.15)) * AS773/DY773 * AR773) * DY773/(100*DM773) * 1000/(1000 - AQ773)</f>
        <v>0</v>
      </c>
      <c r="AP773">
        <v>22.42937303970647</v>
      </c>
      <c r="AQ773">
        <v>22.98770242424242</v>
      </c>
      <c r="AR773">
        <v>-9.155386923954187E-06</v>
      </c>
      <c r="AS773">
        <v>107.8792153216024</v>
      </c>
      <c r="AT773">
        <v>0</v>
      </c>
      <c r="AU773">
        <v>0</v>
      </c>
      <c r="AV773">
        <f>IF(AT773*$H$13&gt;=AX773,1.0,(AX773/(AX773-AT773*$H$13)))</f>
        <v>0</v>
      </c>
      <c r="AW773">
        <f>(AV773-1)*100</f>
        <v>0</v>
      </c>
      <c r="AX773">
        <f>MAX(0,($B$13+$C$13*EG773)/(1+$D$13*EG773)*DZ773/(EB773+273)*$E$13)</f>
        <v>0</v>
      </c>
      <c r="AY773" t="s">
        <v>439</v>
      </c>
      <c r="AZ773" t="s">
        <v>439</v>
      </c>
      <c r="BA773">
        <v>0</v>
      </c>
      <c r="BB773">
        <v>0</v>
      </c>
      <c r="BC773">
        <f>1-BA773/BB773</f>
        <v>0</v>
      </c>
      <c r="BD773">
        <v>0</v>
      </c>
      <c r="BE773" t="s">
        <v>439</v>
      </c>
      <c r="BF773" t="s">
        <v>439</v>
      </c>
      <c r="BG773">
        <v>0</v>
      </c>
      <c r="BH773">
        <v>0</v>
      </c>
      <c r="BI773">
        <f>1-BG773/BH773</f>
        <v>0</v>
      </c>
      <c r="BJ773">
        <v>0.5</v>
      </c>
      <c r="BK773">
        <f>DJ773</f>
        <v>0</v>
      </c>
      <c r="BL773">
        <f>M773</f>
        <v>0</v>
      </c>
      <c r="BM773">
        <f>BI773*BJ773*BK773</f>
        <v>0</v>
      </c>
      <c r="BN773">
        <f>(BL773-BD773)/BK773</f>
        <v>0</v>
      </c>
      <c r="BO773">
        <f>(BB773-BH773)/BH773</f>
        <v>0</v>
      </c>
      <c r="BP773">
        <f>BA773/(BC773+BA773/BH773)</f>
        <v>0</v>
      </c>
      <c r="BQ773" t="s">
        <v>439</v>
      </c>
      <c r="BR773">
        <v>0</v>
      </c>
      <c r="BS773">
        <f>IF(BR773&lt;&gt;0, BR773, BP773)</f>
        <v>0</v>
      </c>
      <c r="BT773">
        <f>1-BS773/BH773</f>
        <v>0</v>
      </c>
      <c r="BU773">
        <f>(BH773-BG773)/(BH773-BS773)</f>
        <v>0</v>
      </c>
      <c r="BV773">
        <f>(BB773-BH773)/(BB773-BS773)</f>
        <v>0</v>
      </c>
      <c r="BW773">
        <f>(BH773-BG773)/(BH773-BA773)</f>
        <v>0</v>
      </c>
      <c r="BX773">
        <f>(BB773-BH773)/(BB773-BA773)</f>
        <v>0</v>
      </c>
      <c r="BY773">
        <f>(BU773*BS773/BG773)</f>
        <v>0</v>
      </c>
      <c r="BZ773">
        <f>(1-BY773)</f>
        <v>0</v>
      </c>
      <c r="DI773">
        <f>$B$11*EH773+$C$11*EI773+$F$11*ET773*(1-EW773)</f>
        <v>0</v>
      </c>
      <c r="DJ773">
        <f>DI773*DK773</f>
        <v>0</v>
      </c>
      <c r="DK773">
        <f>($B$11*$D$9+$C$11*$D$9+$F$11*((FG773+EY773)/MAX(FG773+EY773+FH773, 0.1)*$I$9+FH773/MAX(FG773+EY773+FH773, 0.1)*$J$9))/($B$11+$C$11+$F$11)</f>
        <v>0</v>
      </c>
      <c r="DL773">
        <f>($B$11*$K$9+$C$11*$K$9+$F$11*((FG773+EY773)/MAX(FG773+EY773+FH773, 0.1)*$P$9+FH773/MAX(FG773+EY773+FH773, 0.1)*$Q$9))/($B$11+$C$11+$F$11)</f>
        <v>0</v>
      </c>
      <c r="DM773">
        <v>1.65</v>
      </c>
      <c r="DN773">
        <v>0.5</v>
      </c>
      <c r="DO773" t="s">
        <v>440</v>
      </c>
      <c r="DP773">
        <v>2</v>
      </c>
      <c r="DQ773" t="b">
        <v>1</v>
      </c>
      <c r="DR773">
        <v>1758832279</v>
      </c>
      <c r="DS773">
        <v>1345.104814814815</v>
      </c>
      <c r="DT773">
        <v>1377.716666666666</v>
      </c>
      <c r="DU773">
        <v>22.99362222222222</v>
      </c>
      <c r="DV773">
        <v>22.42954814814815</v>
      </c>
      <c r="DW773">
        <v>1346.41037037037</v>
      </c>
      <c r="DX773">
        <v>22.87425185185186</v>
      </c>
      <c r="DY773">
        <v>499.9870740740741</v>
      </c>
      <c r="DZ773">
        <v>90.86494074074075</v>
      </c>
      <c r="EA773">
        <v>0.0283191037037037</v>
      </c>
      <c r="EB773">
        <v>29.72057037037037</v>
      </c>
      <c r="EC773">
        <v>29.99248518518518</v>
      </c>
      <c r="ED773">
        <v>999.9000000000001</v>
      </c>
      <c r="EE773">
        <v>0</v>
      </c>
      <c r="EF773">
        <v>0</v>
      </c>
      <c r="EG773">
        <v>10005.06555555556</v>
      </c>
      <c r="EH773">
        <v>0</v>
      </c>
      <c r="EI773">
        <v>11.9002037037037</v>
      </c>
      <c r="EJ773">
        <v>-32.61104444444445</v>
      </c>
      <c r="EK773">
        <v>1376.762962962963</v>
      </c>
      <c r="EL773">
        <v>1409.327037037037</v>
      </c>
      <c r="EM773">
        <v>0.5640742962962962</v>
      </c>
      <c r="EN773">
        <v>1377.716666666666</v>
      </c>
      <c r="EO773">
        <v>22.42954814814815</v>
      </c>
      <c r="EP773">
        <v>2.089314444444444</v>
      </c>
      <c r="EQ773">
        <v>2.038058888888889</v>
      </c>
      <c r="ER773">
        <v>18.13795185185185</v>
      </c>
      <c r="ES773">
        <v>17.74316666666666</v>
      </c>
      <c r="ET773">
        <v>1999.990370370371</v>
      </c>
      <c r="EU773">
        <v>0.9800037407407407</v>
      </c>
      <c r="EV773">
        <v>0.01999583703703704</v>
      </c>
      <c r="EW773">
        <v>0</v>
      </c>
      <c r="EX773">
        <v>182.3428888888889</v>
      </c>
      <c r="EY773">
        <v>5.00097</v>
      </c>
      <c r="EZ773">
        <v>3751.288148148148</v>
      </c>
      <c r="FA773">
        <v>16707.51481481481</v>
      </c>
      <c r="FB773">
        <v>40.125</v>
      </c>
      <c r="FC773">
        <v>40.486</v>
      </c>
      <c r="FD773">
        <v>40.08066666666667</v>
      </c>
      <c r="FE773">
        <v>40.06199999999999</v>
      </c>
      <c r="FF773">
        <v>40.75</v>
      </c>
      <c r="FG773">
        <v>1955.100370370371</v>
      </c>
      <c r="FH773">
        <v>39.89000000000001</v>
      </c>
      <c r="FI773">
        <v>0</v>
      </c>
      <c r="FJ773">
        <v>1758832287.6</v>
      </c>
      <c r="FK773">
        <v>0</v>
      </c>
      <c r="FL773">
        <v>182.31324</v>
      </c>
      <c r="FM773">
        <v>1.759923064751405</v>
      </c>
      <c r="FN773">
        <v>7.606153905354915</v>
      </c>
      <c r="FO773">
        <v>3751.326799999999</v>
      </c>
      <c r="FP773">
        <v>15</v>
      </c>
      <c r="FQ773">
        <v>0</v>
      </c>
      <c r="FR773" t="s">
        <v>441</v>
      </c>
      <c r="FS773">
        <v>1747247426.5</v>
      </c>
      <c r="FT773">
        <v>1747247420.5</v>
      </c>
      <c r="FU773">
        <v>0</v>
      </c>
      <c r="FV773">
        <v>1.027</v>
      </c>
      <c r="FW773">
        <v>0.031</v>
      </c>
      <c r="FX773">
        <v>0.02</v>
      </c>
      <c r="FY773">
        <v>0.05</v>
      </c>
      <c r="FZ773">
        <v>420</v>
      </c>
      <c r="GA773">
        <v>16</v>
      </c>
      <c r="GB773">
        <v>0.01</v>
      </c>
      <c r="GC773">
        <v>0.1</v>
      </c>
      <c r="GD773">
        <v>-32.47091500000001</v>
      </c>
      <c r="GE773">
        <v>-2.800644652908003</v>
      </c>
      <c r="GF773">
        <v>0.272708105444265</v>
      </c>
      <c r="GG773">
        <v>0</v>
      </c>
      <c r="GH773">
        <v>182.2370588235294</v>
      </c>
      <c r="GI773">
        <v>1.640488912754084</v>
      </c>
      <c r="GJ773">
        <v>0.2708159719393222</v>
      </c>
      <c r="GK773">
        <v>-1</v>
      </c>
      <c r="GL773">
        <v>0.56742245</v>
      </c>
      <c r="GM773">
        <v>-0.06015388367730032</v>
      </c>
      <c r="GN773">
        <v>0.00581636520066442</v>
      </c>
      <c r="GO773">
        <v>1</v>
      </c>
      <c r="GP773">
        <v>1</v>
      </c>
      <c r="GQ773">
        <v>2</v>
      </c>
      <c r="GR773" t="s">
        <v>442</v>
      </c>
      <c r="GS773">
        <v>3.13614</v>
      </c>
      <c r="GT773">
        <v>2.68862</v>
      </c>
      <c r="GU773">
        <v>0.210763</v>
      </c>
      <c r="GV773">
        <v>0.211786</v>
      </c>
      <c r="GW773">
        <v>0.103738</v>
      </c>
      <c r="GX773">
        <v>0.100695</v>
      </c>
      <c r="GY773">
        <v>25094.9</v>
      </c>
      <c r="GZ773">
        <v>25110.9</v>
      </c>
      <c r="HA773">
        <v>29556.6</v>
      </c>
      <c r="HB773">
        <v>29440.2</v>
      </c>
      <c r="HC773">
        <v>34996.9</v>
      </c>
      <c r="HD773">
        <v>35069.7</v>
      </c>
      <c r="HE773">
        <v>41588</v>
      </c>
      <c r="HF773">
        <v>41828.4</v>
      </c>
      <c r="HG773">
        <v>1.92935</v>
      </c>
      <c r="HH773">
        <v>1.89443</v>
      </c>
      <c r="HI773">
        <v>0.0991002</v>
      </c>
      <c r="HJ773">
        <v>0</v>
      </c>
      <c r="HK773">
        <v>28.3786</v>
      </c>
      <c r="HL773">
        <v>999.9</v>
      </c>
      <c r="HM773">
        <v>54.5</v>
      </c>
      <c r="HN773">
        <v>31</v>
      </c>
      <c r="HO773">
        <v>27.0593</v>
      </c>
      <c r="HP773">
        <v>61.9662</v>
      </c>
      <c r="HQ773">
        <v>25.617</v>
      </c>
      <c r="HR773">
        <v>1</v>
      </c>
      <c r="HS773">
        <v>0.0512348</v>
      </c>
      <c r="HT773">
        <v>-0.7716420000000001</v>
      </c>
      <c r="HU773">
        <v>20.339</v>
      </c>
      <c r="HV773">
        <v>5.21714</v>
      </c>
      <c r="HW773">
        <v>12.0138</v>
      </c>
      <c r="HX773">
        <v>4.9887</v>
      </c>
      <c r="HY773">
        <v>3.288</v>
      </c>
      <c r="HZ773">
        <v>9999</v>
      </c>
      <c r="IA773">
        <v>9999</v>
      </c>
      <c r="IB773">
        <v>9999</v>
      </c>
      <c r="IC773">
        <v>8.699999999999999</v>
      </c>
      <c r="ID773">
        <v>1.86759</v>
      </c>
      <c r="IE773">
        <v>1.86672</v>
      </c>
      <c r="IF773">
        <v>1.86604</v>
      </c>
      <c r="IG773">
        <v>1.866</v>
      </c>
      <c r="IH773">
        <v>1.86784</v>
      </c>
      <c r="II773">
        <v>1.87027</v>
      </c>
      <c r="IJ773">
        <v>1.86893</v>
      </c>
      <c r="IK773">
        <v>1.87042</v>
      </c>
      <c r="IL773">
        <v>0</v>
      </c>
      <c r="IM773">
        <v>0</v>
      </c>
      <c r="IN773">
        <v>0</v>
      </c>
      <c r="IO773">
        <v>0</v>
      </c>
      <c r="IP773" t="s">
        <v>443</v>
      </c>
      <c r="IQ773" t="s">
        <v>444</v>
      </c>
      <c r="IR773" t="s">
        <v>445</v>
      </c>
      <c r="IS773" t="s">
        <v>445</v>
      </c>
      <c r="IT773" t="s">
        <v>445</v>
      </c>
      <c r="IU773" t="s">
        <v>445</v>
      </c>
      <c r="IV773">
        <v>0</v>
      </c>
      <c r="IW773">
        <v>100</v>
      </c>
      <c r="IX773">
        <v>100</v>
      </c>
      <c r="IY773">
        <v>-1.34</v>
      </c>
      <c r="IZ773">
        <v>0.1192</v>
      </c>
      <c r="JA773">
        <v>-0.08430758455233166</v>
      </c>
      <c r="JB773">
        <v>-0.0005046786976645747</v>
      </c>
      <c r="JC773">
        <v>-2.788243218172637E-07</v>
      </c>
      <c r="JD773">
        <v>-1.458253586176284E-11</v>
      </c>
      <c r="JE773">
        <v>-0.06436460862781151</v>
      </c>
      <c r="JF773">
        <v>-0.004978686969522418</v>
      </c>
      <c r="JG773">
        <v>0.0008967905392753483</v>
      </c>
      <c r="JH773">
        <v>-1.433903952826167E-05</v>
      </c>
      <c r="JI773">
        <v>4</v>
      </c>
      <c r="JJ773">
        <v>2332</v>
      </c>
      <c r="JK773">
        <v>1</v>
      </c>
      <c r="JL773">
        <v>26</v>
      </c>
      <c r="JM773">
        <v>193081</v>
      </c>
      <c r="JN773">
        <v>193081.1</v>
      </c>
      <c r="JO773">
        <v>2.75024</v>
      </c>
      <c r="JP773">
        <v>2.23511</v>
      </c>
      <c r="JQ773">
        <v>1.39648</v>
      </c>
      <c r="JR773">
        <v>2.35352</v>
      </c>
      <c r="JS773">
        <v>1.49536</v>
      </c>
      <c r="JT773">
        <v>2.62329</v>
      </c>
      <c r="JU773">
        <v>36.4578</v>
      </c>
      <c r="JV773">
        <v>24.07</v>
      </c>
      <c r="JW773">
        <v>18</v>
      </c>
      <c r="JX773">
        <v>490.014</v>
      </c>
      <c r="JY773">
        <v>458.068</v>
      </c>
      <c r="JZ773">
        <v>28.4558</v>
      </c>
      <c r="KA773">
        <v>28.2583</v>
      </c>
      <c r="KB773">
        <v>29.9999</v>
      </c>
      <c r="KC773">
        <v>28.1431</v>
      </c>
      <c r="KD773">
        <v>28.0757</v>
      </c>
      <c r="KE773">
        <v>55.1471</v>
      </c>
      <c r="KF773">
        <v>24.7059</v>
      </c>
      <c r="KG773">
        <v>93.95310000000001</v>
      </c>
      <c r="KH773">
        <v>28.4592</v>
      </c>
      <c r="KI773">
        <v>1423.54</v>
      </c>
      <c r="KJ773">
        <v>22.5463</v>
      </c>
      <c r="KK773">
        <v>101.01</v>
      </c>
      <c r="KL773">
        <v>100.581</v>
      </c>
    </row>
    <row r="774" spans="1:298">
      <c r="A774">
        <v>758</v>
      </c>
      <c r="B774">
        <v>1758832291.5</v>
      </c>
      <c r="C774">
        <v>19256.40000009537</v>
      </c>
      <c r="D774" t="s">
        <v>1967</v>
      </c>
      <c r="E774" t="s">
        <v>1968</v>
      </c>
      <c r="F774">
        <v>5</v>
      </c>
      <c r="G774" t="s">
        <v>1798</v>
      </c>
      <c r="H774" t="s">
        <v>437</v>
      </c>
      <c r="I774" t="s">
        <v>438</v>
      </c>
      <c r="J774">
        <v>1758832283.714286</v>
      </c>
      <c r="K774">
        <f>(L774)/1000</f>
        <v>0</v>
      </c>
      <c r="L774">
        <f>IF(DQ774, AO774, AI774)</f>
        <v>0</v>
      </c>
      <c r="M774">
        <f>IF(DQ774, AJ774, AH774)</f>
        <v>0</v>
      </c>
      <c r="N774">
        <f>DS774 - IF(AV774&gt;1, M774*DM774*100.0/(AX774), 0)</f>
        <v>0</v>
      </c>
      <c r="O774">
        <f>((U774-K774/2)*N774-M774)/(U774+K774/2)</f>
        <v>0</v>
      </c>
      <c r="P774">
        <f>O774*(DZ774+EA774)/1000.0</f>
        <v>0</v>
      </c>
      <c r="Q774">
        <f>(DS774 - IF(AV774&gt;1, M774*DM774*100.0/(AX774), 0))*(DZ774+EA774)/1000.0</f>
        <v>0</v>
      </c>
      <c r="R774">
        <f>2.0/((1/T774-1/S774)+SIGN(T774)*SQRT((1/T774-1/S774)*(1/T774-1/S774) + 4*DN774/((DN774+1)*(DN774+1))*(2*1/T774*1/S774-1/S774*1/S774)))</f>
        <v>0</v>
      </c>
      <c r="S774">
        <f>IF(LEFT(DO774,1)&lt;&gt;"0",IF(LEFT(DO774,1)="1",3.0,DP774),$D$5+$E$5*(EG774*DZ774/($K$5*1000))+$F$5*(EG774*DZ774/($K$5*1000))*MAX(MIN(DM774,$J$5),$I$5)*MAX(MIN(DM774,$J$5),$I$5)+$G$5*MAX(MIN(DM774,$J$5),$I$5)*(EG774*DZ774/($K$5*1000))+$H$5*(EG774*DZ774/($K$5*1000))*(EG774*DZ774/($K$5*1000)))</f>
        <v>0</v>
      </c>
      <c r="T774">
        <f>K774*(1000-(1000*0.61365*exp(17.502*X774/(240.97+X774))/(DZ774+EA774)+DU774)/2)/(1000*0.61365*exp(17.502*X774/(240.97+X774))/(DZ774+EA774)-DU774)</f>
        <v>0</v>
      </c>
      <c r="U774">
        <f>1/((DN774+1)/(R774/1.6)+1/(S774/1.37)) + DN774/((DN774+1)/(R774/1.6) + DN774/(S774/1.37))</f>
        <v>0</v>
      </c>
      <c r="V774">
        <f>(DI774*DL774)</f>
        <v>0</v>
      </c>
      <c r="W774">
        <f>(EB774+(V774+2*0.95*5.67E-8*(((EB774+$B$7)+273)^4-(EB774+273)^4)-44100*K774)/(1.84*29.3*S774+8*0.95*5.67E-8*(EB774+273)^3))</f>
        <v>0</v>
      </c>
      <c r="X774">
        <f>($C$7*EC774+$D$7*ED774+$E$7*W774)</f>
        <v>0</v>
      </c>
      <c r="Y774">
        <f>0.61365*exp(17.502*X774/(240.97+X774))</f>
        <v>0</v>
      </c>
      <c r="Z774">
        <f>(AA774/AB774*100)</f>
        <v>0</v>
      </c>
      <c r="AA774">
        <f>DU774*(DZ774+EA774)/1000</f>
        <v>0</v>
      </c>
      <c r="AB774">
        <f>0.61365*exp(17.502*EB774/(240.97+EB774))</f>
        <v>0</v>
      </c>
      <c r="AC774">
        <f>(Y774-DU774*(DZ774+EA774)/1000)</f>
        <v>0</v>
      </c>
      <c r="AD774">
        <f>(-K774*44100)</f>
        <v>0</v>
      </c>
      <c r="AE774">
        <f>2*29.3*S774*0.92*(EB774-X774)</f>
        <v>0</v>
      </c>
      <c r="AF774">
        <f>2*0.95*5.67E-8*(((EB774+$B$7)+273)^4-(X774+273)^4)</f>
        <v>0</v>
      </c>
      <c r="AG774">
        <f>V774+AF774+AD774+AE774</f>
        <v>0</v>
      </c>
      <c r="AH774">
        <f>DY774*AV774*(DT774-DS774*(1000-AV774*DV774)/(1000-AV774*DU774))/(100*DM774)</f>
        <v>0</v>
      </c>
      <c r="AI774">
        <f>1000*DY774*AV774*(DU774-DV774)/(100*DM774*(1000-AV774*DU774))</f>
        <v>0</v>
      </c>
      <c r="AJ774">
        <f>(AK774 - AL774 - DZ774*1E3/(8.314*(EB774+273.15)) * AN774/DY774 * AM774) * DY774/(100*DM774) * (1000 - DV774)/1000</f>
        <v>0</v>
      </c>
      <c r="AK774">
        <v>1441.528190473735</v>
      </c>
      <c r="AL774">
        <v>1417.528181818182</v>
      </c>
      <c r="AM774">
        <v>3.396945596322552</v>
      </c>
      <c r="AN774">
        <v>65.06539825400574</v>
      </c>
      <c r="AO774">
        <f>(AQ774 - AP774 + DZ774*1E3/(8.314*(EB774+273.15)) * AS774/DY774 * AR774) * DY774/(100*DM774) * 1000/(1000 - AQ774)</f>
        <v>0</v>
      </c>
      <c r="AP774">
        <v>22.45153649673227</v>
      </c>
      <c r="AQ774">
        <v>22.98891575757575</v>
      </c>
      <c r="AR774">
        <v>5.410407735337141E-06</v>
      </c>
      <c r="AS774">
        <v>107.8792153216024</v>
      </c>
      <c r="AT774">
        <v>0</v>
      </c>
      <c r="AU774">
        <v>0</v>
      </c>
      <c r="AV774">
        <f>IF(AT774*$H$13&gt;=AX774,1.0,(AX774/(AX774-AT774*$H$13)))</f>
        <v>0</v>
      </c>
      <c r="AW774">
        <f>(AV774-1)*100</f>
        <v>0</v>
      </c>
      <c r="AX774">
        <f>MAX(0,($B$13+$C$13*EG774)/(1+$D$13*EG774)*DZ774/(EB774+273)*$E$13)</f>
        <v>0</v>
      </c>
      <c r="AY774" t="s">
        <v>439</v>
      </c>
      <c r="AZ774" t="s">
        <v>439</v>
      </c>
      <c r="BA774">
        <v>0</v>
      </c>
      <c r="BB774">
        <v>0</v>
      </c>
      <c r="BC774">
        <f>1-BA774/BB774</f>
        <v>0</v>
      </c>
      <c r="BD774">
        <v>0</v>
      </c>
      <c r="BE774" t="s">
        <v>439</v>
      </c>
      <c r="BF774" t="s">
        <v>439</v>
      </c>
      <c r="BG774">
        <v>0</v>
      </c>
      <c r="BH774">
        <v>0</v>
      </c>
      <c r="BI774">
        <f>1-BG774/BH774</f>
        <v>0</v>
      </c>
      <c r="BJ774">
        <v>0.5</v>
      </c>
      <c r="BK774">
        <f>DJ774</f>
        <v>0</v>
      </c>
      <c r="BL774">
        <f>M774</f>
        <v>0</v>
      </c>
      <c r="BM774">
        <f>BI774*BJ774*BK774</f>
        <v>0</v>
      </c>
      <c r="BN774">
        <f>(BL774-BD774)/BK774</f>
        <v>0</v>
      </c>
      <c r="BO774">
        <f>(BB774-BH774)/BH774</f>
        <v>0</v>
      </c>
      <c r="BP774">
        <f>BA774/(BC774+BA774/BH774)</f>
        <v>0</v>
      </c>
      <c r="BQ774" t="s">
        <v>439</v>
      </c>
      <c r="BR774">
        <v>0</v>
      </c>
      <c r="BS774">
        <f>IF(BR774&lt;&gt;0, BR774, BP774)</f>
        <v>0</v>
      </c>
      <c r="BT774">
        <f>1-BS774/BH774</f>
        <v>0</v>
      </c>
      <c r="BU774">
        <f>(BH774-BG774)/(BH774-BS774)</f>
        <v>0</v>
      </c>
      <c r="BV774">
        <f>(BB774-BH774)/(BB774-BS774)</f>
        <v>0</v>
      </c>
      <c r="BW774">
        <f>(BH774-BG774)/(BH774-BA774)</f>
        <v>0</v>
      </c>
      <c r="BX774">
        <f>(BB774-BH774)/(BB774-BA774)</f>
        <v>0</v>
      </c>
      <c r="BY774">
        <f>(BU774*BS774/BG774)</f>
        <v>0</v>
      </c>
      <c r="BZ774">
        <f>(1-BY774)</f>
        <v>0</v>
      </c>
      <c r="DI774">
        <f>$B$11*EH774+$C$11*EI774+$F$11*ET774*(1-EW774)</f>
        <v>0</v>
      </c>
      <c r="DJ774">
        <f>DI774*DK774</f>
        <v>0</v>
      </c>
      <c r="DK774">
        <f>($B$11*$D$9+$C$11*$D$9+$F$11*((FG774+EY774)/MAX(FG774+EY774+FH774, 0.1)*$I$9+FH774/MAX(FG774+EY774+FH774, 0.1)*$J$9))/($B$11+$C$11+$F$11)</f>
        <v>0</v>
      </c>
      <c r="DL774">
        <f>($B$11*$K$9+$C$11*$K$9+$F$11*((FG774+EY774)/MAX(FG774+EY774+FH774, 0.1)*$P$9+FH774/MAX(FG774+EY774+FH774, 0.1)*$Q$9))/($B$11+$C$11+$F$11)</f>
        <v>0</v>
      </c>
      <c r="DM774">
        <v>1.65</v>
      </c>
      <c r="DN774">
        <v>0.5</v>
      </c>
      <c r="DO774" t="s">
        <v>440</v>
      </c>
      <c r="DP774">
        <v>2</v>
      </c>
      <c r="DQ774" t="b">
        <v>1</v>
      </c>
      <c r="DR774">
        <v>1758832283.714286</v>
      </c>
      <c r="DS774">
        <v>1360.743571428572</v>
      </c>
      <c r="DT774">
        <v>1393.511428571428</v>
      </c>
      <c r="DU774">
        <v>22.98990357142857</v>
      </c>
      <c r="DV774">
        <v>22.43555714285714</v>
      </c>
      <c r="DW774">
        <v>1362.069642857143</v>
      </c>
      <c r="DX774">
        <v>22.87058928571428</v>
      </c>
      <c r="DY774">
        <v>500.0070714285715</v>
      </c>
      <c r="DZ774">
        <v>90.86504285714285</v>
      </c>
      <c r="EA774">
        <v>0.02828588571428572</v>
      </c>
      <c r="EB774">
        <v>29.719</v>
      </c>
      <c r="EC774">
        <v>29.99212857142857</v>
      </c>
      <c r="ED774">
        <v>999.9000000000002</v>
      </c>
      <c r="EE774">
        <v>0</v>
      </c>
      <c r="EF774">
        <v>0</v>
      </c>
      <c r="EG774">
        <v>10011.29357142857</v>
      </c>
      <c r="EH774">
        <v>0</v>
      </c>
      <c r="EI774">
        <v>11.66595714285714</v>
      </c>
      <c r="EJ774">
        <v>-32.766825</v>
      </c>
      <c r="EK774">
        <v>1392.764642857142</v>
      </c>
      <c r="EL774">
        <v>1425.492142857143</v>
      </c>
      <c r="EM774">
        <v>0.5543492499999999</v>
      </c>
      <c r="EN774">
        <v>1393.511428571428</v>
      </c>
      <c r="EO774">
        <v>22.43555714285714</v>
      </c>
      <c r="EP774">
        <v>2.088978571428572</v>
      </c>
      <c r="EQ774">
        <v>2.0386075</v>
      </c>
      <c r="ER774">
        <v>18.13539285714286</v>
      </c>
      <c r="ES774">
        <v>17.74742857142857</v>
      </c>
      <c r="ET774">
        <v>1999.994642857143</v>
      </c>
      <c r="EU774">
        <v>0.9800037499999998</v>
      </c>
      <c r="EV774">
        <v>0.01999579642857143</v>
      </c>
      <c r="EW774">
        <v>0</v>
      </c>
      <c r="EX774">
        <v>182.4296071428572</v>
      </c>
      <c r="EY774">
        <v>5.00097</v>
      </c>
      <c r="EZ774">
        <v>3752.214642857143</v>
      </c>
      <c r="FA774">
        <v>16707.56071428572</v>
      </c>
      <c r="FB774">
        <v>40.125</v>
      </c>
      <c r="FC774">
        <v>40.48425000000001</v>
      </c>
      <c r="FD774">
        <v>40.07324999999999</v>
      </c>
      <c r="FE774">
        <v>40.06199999999999</v>
      </c>
      <c r="FF774">
        <v>40.75</v>
      </c>
      <c r="FG774">
        <v>1955.104642857143</v>
      </c>
      <c r="FH774">
        <v>39.89000000000001</v>
      </c>
      <c r="FI774">
        <v>0</v>
      </c>
      <c r="FJ774">
        <v>1758832293</v>
      </c>
      <c r="FK774">
        <v>0</v>
      </c>
      <c r="FL774">
        <v>182.4207692307692</v>
      </c>
      <c r="FM774">
        <v>1.121982893545322</v>
      </c>
      <c r="FN774">
        <v>16.90871794745836</v>
      </c>
      <c r="FO774">
        <v>3752.311538461538</v>
      </c>
      <c r="FP774">
        <v>15</v>
      </c>
      <c r="FQ774">
        <v>0</v>
      </c>
      <c r="FR774" t="s">
        <v>441</v>
      </c>
      <c r="FS774">
        <v>1747247426.5</v>
      </c>
      <c r="FT774">
        <v>1747247420.5</v>
      </c>
      <c r="FU774">
        <v>0</v>
      </c>
      <c r="FV774">
        <v>1.027</v>
      </c>
      <c r="FW774">
        <v>0.031</v>
      </c>
      <c r="FX774">
        <v>0.02</v>
      </c>
      <c r="FY774">
        <v>0.05</v>
      </c>
      <c r="FZ774">
        <v>420</v>
      </c>
      <c r="GA774">
        <v>16</v>
      </c>
      <c r="GB774">
        <v>0.01</v>
      </c>
      <c r="GC774">
        <v>0.1</v>
      </c>
      <c r="GD774">
        <v>-32.65597317073171</v>
      </c>
      <c r="GE774">
        <v>-2.076666898954602</v>
      </c>
      <c r="GF774">
        <v>0.2188589890433299</v>
      </c>
      <c r="GG774">
        <v>0</v>
      </c>
      <c r="GH774">
        <v>182.3565</v>
      </c>
      <c r="GI774">
        <v>1.156623367794136</v>
      </c>
      <c r="GJ774">
        <v>0.2256374304055088</v>
      </c>
      <c r="GK774">
        <v>-1</v>
      </c>
      <c r="GL774">
        <v>0.5586353170731707</v>
      </c>
      <c r="GM774">
        <v>-0.110007052264809</v>
      </c>
      <c r="GN774">
        <v>0.01172296981318847</v>
      </c>
      <c r="GO774">
        <v>0</v>
      </c>
      <c r="GP774">
        <v>0</v>
      </c>
      <c r="GQ774">
        <v>2</v>
      </c>
      <c r="GR774" t="s">
        <v>450</v>
      </c>
      <c r="GS774">
        <v>3.13617</v>
      </c>
      <c r="GT774">
        <v>2.68873</v>
      </c>
      <c r="GU774">
        <v>0.212326</v>
      </c>
      <c r="GV774">
        <v>0.213326</v>
      </c>
      <c r="GW774">
        <v>0.10375</v>
      </c>
      <c r="GX774">
        <v>0.100755</v>
      </c>
      <c r="GY774">
        <v>25045.7</v>
      </c>
      <c r="GZ774">
        <v>25062.3</v>
      </c>
      <c r="HA774">
        <v>29557.1</v>
      </c>
      <c r="HB774">
        <v>29440.8</v>
      </c>
      <c r="HC774">
        <v>34997</v>
      </c>
      <c r="HD774">
        <v>35068.1</v>
      </c>
      <c r="HE774">
        <v>41588.6</v>
      </c>
      <c r="HF774">
        <v>41829.2</v>
      </c>
      <c r="HG774">
        <v>1.92953</v>
      </c>
      <c r="HH774">
        <v>1.89475</v>
      </c>
      <c r="HI774">
        <v>0.09927900000000001</v>
      </c>
      <c r="HJ774">
        <v>0</v>
      </c>
      <c r="HK774">
        <v>28.3778</v>
      </c>
      <c r="HL774">
        <v>999.9</v>
      </c>
      <c r="HM774">
        <v>54.5</v>
      </c>
      <c r="HN774">
        <v>31</v>
      </c>
      <c r="HO774">
        <v>27.0578</v>
      </c>
      <c r="HP774">
        <v>62.0062</v>
      </c>
      <c r="HQ774">
        <v>25.4888</v>
      </c>
      <c r="HR774">
        <v>1</v>
      </c>
      <c r="HS774">
        <v>0.0507546</v>
      </c>
      <c r="HT774">
        <v>-0.764022</v>
      </c>
      <c r="HU774">
        <v>20.3392</v>
      </c>
      <c r="HV774">
        <v>5.21744</v>
      </c>
      <c r="HW774">
        <v>12.0132</v>
      </c>
      <c r="HX774">
        <v>4.9887</v>
      </c>
      <c r="HY774">
        <v>3.2878</v>
      </c>
      <c r="HZ774">
        <v>9999</v>
      </c>
      <c r="IA774">
        <v>9999</v>
      </c>
      <c r="IB774">
        <v>9999</v>
      </c>
      <c r="IC774">
        <v>8.699999999999999</v>
      </c>
      <c r="ID774">
        <v>1.8676</v>
      </c>
      <c r="IE774">
        <v>1.86675</v>
      </c>
      <c r="IF774">
        <v>1.86603</v>
      </c>
      <c r="IG774">
        <v>1.866</v>
      </c>
      <c r="IH774">
        <v>1.86785</v>
      </c>
      <c r="II774">
        <v>1.87027</v>
      </c>
      <c r="IJ774">
        <v>1.86894</v>
      </c>
      <c r="IK774">
        <v>1.87042</v>
      </c>
      <c r="IL774">
        <v>0</v>
      </c>
      <c r="IM774">
        <v>0</v>
      </c>
      <c r="IN774">
        <v>0</v>
      </c>
      <c r="IO774">
        <v>0</v>
      </c>
      <c r="IP774" t="s">
        <v>443</v>
      </c>
      <c r="IQ774" t="s">
        <v>444</v>
      </c>
      <c r="IR774" t="s">
        <v>445</v>
      </c>
      <c r="IS774" t="s">
        <v>445</v>
      </c>
      <c r="IT774" t="s">
        <v>445</v>
      </c>
      <c r="IU774" t="s">
        <v>445</v>
      </c>
      <c r="IV774">
        <v>0</v>
      </c>
      <c r="IW774">
        <v>100</v>
      </c>
      <c r="IX774">
        <v>100</v>
      </c>
      <c r="IY774">
        <v>-1.36</v>
      </c>
      <c r="IZ774">
        <v>0.1194</v>
      </c>
      <c r="JA774">
        <v>-0.08430758455233166</v>
      </c>
      <c r="JB774">
        <v>-0.0005046786976645747</v>
      </c>
      <c r="JC774">
        <v>-2.788243218172637E-07</v>
      </c>
      <c r="JD774">
        <v>-1.458253586176284E-11</v>
      </c>
      <c r="JE774">
        <v>-0.06436460862781151</v>
      </c>
      <c r="JF774">
        <v>-0.004978686969522418</v>
      </c>
      <c r="JG774">
        <v>0.0008967905392753483</v>
      </c>
      <c r="JH774">
        <v>-1.433903952826167E-05</v>
      </c>
      <c r="JI774">
        <v>4</v>
      </c>
      <c r="JJ774">
        <v>2332</v>
      </c>
      <c r="JK774">
        <v>1</v>
      </c>
      <c r="JL774">
        <v>26</v>
      </c>
      <c r="JM774">
        <v>193081.1</v>
      </c>
      <c r="JN774">
        <v>193081.2</v>
      </c>
      <c r="JO774">
        <v>2.77954</v>
      </c>
      <c r="JP774">
        <v>2.24243</v>
      </c>
      <c r="JQ774">
        <v>1.39771</v>
      </c>
      <c r="JR774">
        <v>2.35229</v>
      </c>
      <c r="JS774">
        <v>1.49536</v>
      </c>
      <c r="JT774">
        <v>2.55737</v>
      </c>
      <c r="JU774">
        <v>36.4814</v>
      </c>
      <c r="JV774">
        <v>24.0525</v>
      </c>
      <c r="JW774">
        <v>18</v>
      </c>
      <c r="JX774">
        <v>490.115</v>
      </c>
      <c r="JY774">
        <v>458.259</v>
      </c>
      <c r="JZ774">
        <v>28.4627</v>
      </c>
      <c r="KA774">
        <v>28.2559</v>
      </c>
      <c r="KB774">
        <v>30</v>
      </c>
      <c r="KC774">
        <v>28.1419</v>
      </c>
      <c r="KD774">
        <v>28.0739</v>
      </c>
      <c r="KE774">
        <v>55.6351</v>
      </c>
      <c r="KF774">
        <v>24.4267</v>
      </c>
      <c r="KG774">
        <v>93.95310000000001</v>
      </c>
      <c r="KH774">
        <v>28.4633</v>
      </c>
      <c r="KI774">
        <v>1436.9</v>
      </c>
      <c r="KJ774">
        <v>22.558</v>
      </c>
      <c r="KK774">
        <v>101.012</v>
      </c>
      <c r="KL774">
        <v>100.583</v>
      </c>
    </row>
    <row r="775" spans="1:298">
      <c r="A775">
        <v>759</v>
      </c>
      <c r="B775">
        <v>1758832296.5</v>
      </c>
      <c r="C775">
        <v>19261.40000009537</v>
      </c>
      <c r="D775" t="s">
        <v>1969</v>
      </c>
      <c r="E775" t="s">
        <v>1970</v>
      </c>
      <c r="F775">
        <v>5</v>
      </c>
      <c r="G775" t="s">
        <v>1798</v>
      </c>
      <c r="H775" t="s">
        <v>437</v>
      </c>
      <c r="I775" t="s">
        <v>438</v>
      </c>
      <c r="J775">
        <v>1758832289</v>
      </c>
      <c r="K775">
        <f>(L775)/1000</f>
        <v>0</v>
      </c>
      <c r="L775">
        <f>IF(DQ775, AO775, AI775)</f>
        <v>0</v>
      </c>
      <c r="M775">
        <f>IF(DQ775, AJ775, AH775)</f>
        <v>0</v>
      </c>
      <c r="N775">
        <f>DS775 - IF(AV775&gt;1, M775*DM775*100.0/(AX775), 0)</f>
        <v>0</v>
      </c>
      <c r="O775">
        <f>((U775-K775/2)*N775-M775)/(U775+K775/2)</f>
        <v>0</v>
      </c>
      <c r="P775">
        <f>O775*(DZ775+EA775)/1000.0</f>
        <v>0</v>
      </c>
      <c r="Q775">
        <f>(DS775 - IF(AV775&gt;1, M775*DM775*100.0/(AX775), 0))*(DZ775+EA775)/1000.0</f>
        <v>0</v>
      </c>
      <c r="R775">
        <f>2.0/((1/T775-1/S775)+SIGN(T775)*SQRT((1/T775-1/S775)*(1/T775-1/S775) + 4*DN775/((DN775+1)*(DN775+1))*(2*1/T775*1/S775-1/S775*1/S775)))</f>
        <v>0</v>
      </c>
      <c r="S775">
        <f>IF(LEFT(DO775,1)&lt;&gt;"0",IF(LEFT(DO775,1)="1",3.0,DP775),$D$5+$E$5*(EG775*DZ775/($K$5*1000))+$F$5*(EG775*DZ775/($K$5*1000))*MAX(MIN(DM775,$J$5),$I$5)*MAX(MIN(DM775,$J$5),$I$5)+$G$5*MAX(MIN(DM775,$J$5),$I$5)*(EG775*DZ775/($K$5*1000))+$H$5*(EG775*DZ775/($K$5*1000))*(EG775*DZ775/($K$5*1000)))</f>
        <v>0</v>
      </c>
      <c r="T775">
        <f>K775*(1000-(1000*0.61365*exp(17.502*X775/(240.97+X775))/(DZ775+EA775)+DU775)/2)/(1000*0.61365*exp(17.502*X775/(240.97+X775))/(DZ775+EA775)-DU775)</f>
        <v>0</v>
      </c>
      <c r="U775">
        <f>1/((DN775+1)/(R775/1.6)+1/(S775/1.37)) + DN775/((DN775+1)/(R775/1.6) + DN775/(S775/1.37))</f>
        <v>0</v>
      </c>
      <c r="V775">
        <f>(DI775*DL775)</f>
        <v>0</v>
      </c>
      <c r="W775">
        <f>(EB775+(V775+2*0.95*5.67E-8*(((EB775+$B$7)+273)^4-(EB775+273)^4)-44100*K775)/(1.84*29.3*S775+8*0.95*5.67E-8*(EB775+273)^3))</f>
        <v>0</v>
      </c>
      <c r="X775">
        <f>($C$7*EC775+$D$7*ED775+$E$7*W775)</f>
        <v>0</v>
      </c>
      <c r="Y775">
        <f>0.61365*exp(17.502*X775/(240.97+X775))</f>
        <v>0</v>
      </c>
      <c r="Z775">
        <f>(AA775/AB775*100)</f>
        <v>0</v>
      </c>
      <c r="AA775">
        <f>DU775*(DZ775+EA775)/1000</f>
        <v>0</v>
      </c>
      <c r="AB775">
        <f>0.61365*exp(17.502*EB775/(240.97+EB775))</f>
        <v>0</v>
      </c>
      <c r="AC775">
        <f>(Y775-DU775*(DZ775+EA775)/1000)</f>
        <v>0</v>
      </c>
      <c r="AD775">
        <f>(-K775*44100)</f>
        <v>0</v>
      </c>
      <c r="AE775">
        <f>2*29.3*S775*0.92*(EB775-X775)</f>
        <v>0</v>
      </c>
      <c r="AF775">
        <f>2*0.95*5.67E-8*(((EB775+$B$7)+273)^4-(X775+273)^4)</f>
        <v>0</v>
      </c>
      <c r="AG775">
        <f>V775+AF775+AD775+AE775</f>
        <v>0</v>
      </c>
      <c r="AH775">
        <f>DY775*AV775*(DT775-DS775*(1000-AV775*DV775)/(1000-AV775*DU775))/(100*DM775)</f>
        <v>0</v>
      </c>
      <c r="AI775">
        <f>1000*DY775*AV775*(DU775-DV775)/(100*DM775*(1000-AV775*DU775))</f>
        <v>0</v>
      </c>
      <c r="AJ775">
        <f>(AK775 - AL775 - DZ775*1E3/(8.314*(EB775+273.15)) * AN775/DY775 * AM775) * DY775/(100*DM775) * (1000 - DV775)/1000</f>
        <v>0</v>
      </c>
      <c r="AK775">
        <v>1458.466503526827</v>
      </c>
      <c r="AL775">
        <v>1434.624969696971</v>
      </c>
      <c r="AM775">
        <v>3.422345287461437</v>
      </c>
      <c r="AN775">
        <v>65.06539825400574</v>
      </c>
      <c r="AO775">
        <f>(AQ775 - AP775 + DZ775*1E3/(8.314*(EB775+273.15)) * AS775/DY775 * AR775) * DY775/(100*DM775) * 1000/(1000 - AQ775)</f>
        <v>0</v>
      </c>
      <c r="AP775">
        <v>22.47496265477423</v>
      </c>
      <c r="AQ775">
        <v>23.00104545454545</v>
      </c>
      <c r="AR775">
        <v>2.760900388721533E-05</v>
      </c>
      <c r="AS775">
        <v>107.8792153216024</v>
      </c>
      <c r="AT775">
        <v>0</v>
      </c>
      <c r="AU775">
        <v>0</v>
      </c>
      <c r="AV775">
        <f>IF(AT775*$H$13&gt;=AX775,1.0,(AX775/(AX775-AT775*$H$13)))</f>
        <v>0</v>
      </c>
      <c r="AW775">
        <f>(AV775-1)*100</f>
        <v>0</v>
      </c>
      <c r="AX775">
        <f>MAX(0,($B$13+$C$13*EG775)/(1+$D$13*EG775)*DZ775/(EB775+273)*$E$13)</f>
        <v>0</v>
      </c>
      <c r="AY775" t="s">
        <v>439</v>
      </c>
      <c r="AZ775" t="s">
        <v>439</v>
      </c>
      <c r="BA775">
        <v>0</v>
      </c>
      <c r="BB775">
        <v>0</v>
      </c>
      <c r="BC775">
        <f>1-BA775/BB775</f>
        <v>0</v>
      </c>
      <c r="BD775">
        <v>0</v>
      </c>
      <c r="BE775" t="s">
        <v>439</v>
      </c>
      <c r="BF775" t="s">
        <v>439</v>
      </c>
      <c r="BG775">
        <v>0</v>
      </c>
      <c r="BH775">
        <v>0</v>
      </c>
      <c r="BI775">
        <f>1-BG775/BH775</f>
        <v>0</v>
      </c>
      <c r="BJ775">
        <v>0.5</v>
      </c>
      <c r="BK775">
        <f>DJ775</f>
        <v>0</v>
      </c>
      <c r="BL775">
        <f>M775</f>
        <v>0</v>
      </c>
      <c r="BM775">
        <f>BI775*BJ775*BK775</f>
        <v>0</v>
      </c>
      <c r="BN775">
        <f>(BL775-BD775)/BK775</f>
        <v>0</v>
      </c>
      <c r="BO775">
        <f>(BB775-BH775)/BH775</f>
        <v>0</v>
      </c>
      <c r="BP775">
        <f>BA775/(BC775+BA775/BH775)</f>
        <v>0</v>
      </c>
      <c r="BQ775" t="s">
        <v>439</v>
      </c>
      <c r="BR775">
        <v>0</v>
      </c>
      <c r="BS775">
        <f>IF(BR775&lt;&gt;0, BR775, BP775)</f>
        <v>0</v>
      </c>
      <c r="BT775">
        <f>1-BS775/BH775</f>
        <v>0</v>
      </c>
      <c r="BU775">
        <f>(BH775-BG775)/(BH775-BS775)</f>
        <v>0</v>
      </c>
      <c r="BV775">
        <f>(BB775-BH775)/(BB775-BS775)</f>
        <v>0</v>
      </c>
      <c r="BW775">
        <f>(BH775-BG775)/(BH775-BA775)</f>
        <v>0</v>
      </c>
      <c r="BX775">
        <f>(BB775-BH775)/(BB775-BA775)</f>
        <v>0</v>
      </c>
      <c r="BY775">
        <f>(BU775*BS775/BG775)</f>
        <v>0</v>
      </c>
      <c r="BZ775">
        <f>(1-BY775)</f>
        <v>0</v>
      </c>
      <c r="DI775">
        <f>$B$11*EH775+$C$11*EI775+$F$11*ET775*(1-EW775)</f>
        <v>0</v>
      </c>
      <c r="DJ775">
        <f>DI775*DK775</f>
        <v>0</v>
      </c>
      <c r="DK775">
        <f>($B$11*$D$9+$C$11*$D$9+$F$11*((FG775+EY775)/MAX(FG775+EY775+FH775, 0.1)*$I$9+FH775/MAX(FG775+EY775+FH775, 0.1)*$J$9))/($B$11+$C$11+$F$11)</f>
        <v>0</v>
      </c>
      <c r="DL775">
        <f>($B$11*$K$9+$C$11*$K$9+$F$11*((FG775+EY775)/MAX(FG775+EY775+FH775, 0.1)*$P$9+FH775/MAX(FG775+EY775+FH775, 0.1)*$Q$9))/($B$11+$C$11+$F$11)</f>
        <v>0</v>
      </c>
      <c r="DM775">
        <v>1.65</v>
      </c>
      <c r="DN775">
        <v>0.5</v>
      </c>
      <c r="DO775" t="s">
        <v>440</v>
      </c>
      <c r="DP775">
        <v>2</v>
      </c>
      <c r="DQ775" t="b">
        <v>1</v>
      </c>
      <c r="DR775">
        <v>1758832289</v>
      </c>
      <c r="DS775">
        <v>1378.32037037037</v>
      </c>
      <c r="DT775">
        <v>1411.157407407408</v>
      </c>
      <c r="DU775">
        <v>22.9904111111111</v>
      </c>
      <c r="DV775">
        <v>22.45084814814815</v>
      </c>
      <c r="DW775">
        <v>1379.668888888889</v>
      </c>
      <c r="DX775">
        <v>22.87108888888889</v>
      </c>
      <c r="DY775">
        <v>500.0251851851851</v>
      </c>
      <c r="DZ775">
        <v>90.8648925925926</v>
      </c>
      <c r="EA775">
        <v>0.02832411111111111</v>
      </c>
      <c r="EB775">
        <v>29.71837777777778</v>
      </c>
      <c r="EC775">
        <v>29.99484074074074</v>
      </c>
      <c r="ED775">
        <v>999.9000000000001</v>
      </c>
      <c r="EE775">
        <v>0</v>
      </c>
      <c r="EF775">
        <v>0</v>
      </c>
      <c r="EG775">
        <v>10010.69703703704</v>
      </c>
      <c r="EH775">
        <v>0</v>
      </c>
      <c r="EI775">
        <v>11.635</v>
      </c>
      <c r="EJ775">
        <v>-32.83711851851852</v>
      </c>
      <c r="EK775">
        <v>1410.754074074074</v>
      </c>
      <c r="EL775">
        <v>1443.566666666667</v>
      </c>
      <c r="EM775">
        <v>0.5395641851851852</v>
      </c>
      <c r="EN775">
        <v>1411.157407407408</v>
      </c>
      <c r="EO775">
        <v>22.45084814814815</v>
      </c>
      <c r="EP775">
        <v>2.08902037037037</v>
      </c>
      <c r="EQ775">
        <v>2.039993333333333</v>
      </c>
      <c r="ER775">
        <v>18.13571481481482</v>
      </c>
      <c r="ES775">
        <v>17.75820740740741</v>
      </c>
      <c r="ET775">
        <v>1999.972592592592</v>
      </c>
      <c r="EU775">
        <v>0.9800035185185183</v>
      </c>
      <c r="EV775">
        <v>0.01999605925925926</v>
      </c>
      <c r="EW775">
        <v>0</v>
      </c>
      <c r="EX775">
        <v>182.4844444444445</v>
      </c>
      <c r="EY775">
        <v>5.00097</v>
      </c>
      <c r="EZ775">
        <v>3753.615185185185</v>
      </c>
      <c r="FA775">
        <v>16707.37037037037</v>
      </c>
      <c r="FB775">
        <v>40.125</v>
      </c>
      <c r="FC775">
        <v>40.48133333333334</v>
      </c>
      <c r="FD775">
        <v>40.069</v>
      </c>
      <c r="FE775">
        <v>40.06199999999999</v>
      </c>
      <c r="FF775">
        <v>40.75</v>
      </c>
      <c r="FG775">
        <v>1955.082592592592</v>
      </c>
      <c r="FH775">
        <v>39.89000000000001</v>
      </c>
      <c r="FI775">
        <v>0</v>
      </c>
      <c r="FJ775">
        <v>1758832297.8</v>
      </c>
      <c r="FK775">
        <v>0</v>
      </c>
      <c r="FL775">
        <v>182.5078461538461</v>
      </c>
      <c r="FM775">
        <v>0.2333675259107401</v>
      </c>
      <c r="FN775">
        <v>16.62940172632162</v>
      </c>
      <c r="FO775">
        <v>3753.597307692308</v>
      </c>
      <c r="FP775">
        <v>15</v>
      </c>
      <c r="FQ775">
        <v>0</v>
      </c>
      <c r="FR775" t="s">
        <v>441</v>
      </c>
      <c r="FS775">
        <v>1747247426.5</v>
      </c>
      <c r="FT775">
        <v>1747247420.5</v>
      </c>
      <c r="FU775">
        <v>0</v>
      </c>
      <c r="FV775">
        <v>1.027</v>
      </c>
      <c r="FW775">
        <v>0.031</v>
      </c>
      <c r="FX775">
        <v>0.02</v>
      </c>
      <c r="FY775">
        <v>0.05</v>
      </c>
      <c r="FZ775">
        <v>420</v>
      </c>
      <c r="GA775">
        <v>16</v>
      </c>
      <c r="GB775">
        <v>0.01</v>
      </c>
      <c r="GC775">
        <v>0.1</v>
      </c>
      <c r="GD775">
        <v>-32.77444390243902</v>
      </c>
      <c r="GE775">
        <v>-0.9582376306620357</v>
      </c>
      <c r="GF775">
        <v>0.135629552950496</v>
      </c>
      <c r="GG775">
        <v>0</v>
      </c>
      <c r="GH775">
        <v>182.4492647058823</v>
      </c>
      <c r="GI775">
        <v>0.9645683727491365</v>
      </c>
      <c r="GJ775">
        <v>0.2384747253624155</v>
      </c>
      <c r="GK775">
        <v>-1</v>
      </c>
      <c r="GL775">
        <v>0.5469396341463415</v>
      </c>
      <c r="GM775">
        <v>-0.1725820557491295</v>
      </c>
      <c r="GN775">
        <v>0.01822755352348518</v>
      </c>
      <c r="GO775">
        <v>0</v>
      </c>
      <c r="GP775">
        <v>0</v>
      </c>
      <c r="GQ775">
        <v>2</v>
      </c>
      <c r="GR775" t="s">
        <v>450</v>
      </c>
      <c r="GS775">
        <v>3.1362</v>
      </c>
      <c r="GT775">
        <v>2.68875</v>
      </c>
      <c r="GU775">
        <v>0.213882</v>
      </c>
      <c r="GV775">
        <v>0.214863</v>
      </c>
      <c r="GW775">
        <v>0.103788</v>
      </c>
      <c r="GX775">
        <v>0.100926</v>
      </c>
      <c r="GY775">
        <v>24996.1</v>
      </c>
      <c r="GZ775">
        <v>25012.7</v>
      </c>
      <c r="HA775">
        <v>29557</v>
      </c>
      <c r="HB775">
        <v>29440.1</v>
      </c>
      <c r="HC775">
        <v>34995.6</v>
      </c>
      <c r="HD775">
        <v>35060.5</v>
      </c>
      <c r="HE775">
        <v>41588.7</v>
      </c>
      <c r="HF775">
        <v>41828.2</v>
      </c>
      <c r="HG775">
        <v>1.92932</v>
      </c>
      <c r="HH775">
        <v>1.89473</v>
      </c>
      <c r="HI775">
        <v>0.0990108</v>
      </c>
      <c r="HJ775">
        <v>0</v>
      </c>
      <c r="HK775">
        <v>28.3778</v>
      </c>
      <c r="HL775">
        <v>999.9</v>
      </c>
      <c r="HM775">
        <v>54.5</v>
      </c>
      <c r="HN775">
        <v>31</v>
      </c>
      <c r="HO775">
        <v>27.0595</v>
      </c>
      <c r="HP775">
        <v>61.9862</v>
      </c>
      <c r="HQ775">
        <v>25.613</v>
      </c>
      <c r="HR775">
        <v>1</v>
      </c>
      <c r="HS775">
        <v>0.0507851</v>
      </c>
      <c r="HT775">
        <v>-0.758734</v>
      </c>
      <c r="HU775">
        <v>20.3393</v>
      </c>
      <c r="HV775">
        <v>5.21684</v>
      </c>
      <c r="HW775">
        <v>12.0129</v>
      </c>
      <c r="HX775">
        <v>4.9886</v>
      </c>
      <c r="HY775">
        <v>3.28772</v>
      </c>
      <c r="HZ775">
        <v>9999</v>
      </c>
      <c r="IA775">
        <v>9999</v>
      </c>
      <c r="IB775">
        <v>9999</v>
      </c>
      <c r="IC775">
        <v>8.699999999999999</v>
      </c>
      <c r="ID775">
        <v>1.8676</v>
      </c>
      <c r="IE775">
        <v>1.86674</v>
      </c>
      <c r="IF775">
        <v>1.86608</v>
      </c>
      <c r="IG775">
        <v>1.866</v>
      </c>
      <c r="IH775">
        <v>1.86785</v>
      </c>
      <c r="II775">
        <v>1.87029</v>
      </c>
      <c r="IJ775">
        <v>1.86898</v>
      </c>
      <c r="IK775">
        <v>1.87042</v>
      </c>
      <c r="IL775">
        <v>0</v>
      </c>
      <c r="IM775">
        <v>0</v>
      </c>
      <c r="IN775">
        <v>0</v>
      </c>
      <c r="IO775">
        <v>0</v>
      </c>
      <c r="IP775" t="s">
        <v>443</v>
      </c>
      <c r="IQ775" t="s">
        <v>444</v>
      </c>
      <c r="IR775" t="s">
        <v>445</v>
      </c>
      <c r="IS775" t="s">
        <v>445</v>
      </c>
      <c r="IT775" t="s">
        <v>445</v>
      </c>
      <c r="IU775" t="s">
        <v>445</v>
      </c>
      <c r="IV775">
        <v>0</v>
      </c>
      <c r="IW775">
        <v>100</v>
      </c>
      <c r="IX775">
        <v>100</v>
      </c>
      <c r="IY775">
        <v>-1.38</v>
      </c>
      <c r="IZ775">
        <v>0.1195</v>
      </c>
      <c r="JA775">
        <v>-0.08430758455233166</v>
      </c>
      <c r="JB775">
        <v>-0.0005046786976645747</v>
      </c>
      <c r="JC775">
        <v>-2.788243218172637E-07</v>
      </c>
      <c r="JD775">
        <v>-1.458253586176284E-11</v>
      </c>
      <c r="JE775">
        <v>-0.06436460862781151</v>
      </c>
      <c r="JF775">
        <v>-0.004978686969522418</v>
      </c>
      <c r="JG775">
        <v>0.0008967905392753483</v>
      </c>
      <c r="JH775">
        <v>-1.433903952826167E-05</v>
      </c>
      <c r="JI775">
        <v>4</v>
      </c>
      <c r="JJ775">
        <v>2332</v>
      </c>
      <c r="JK775">
        <v>1</v>
      </c>
      <c r="JL775">
        <v>26</v>
      </c>
      <c r="JM775">
        <v>193081.2</v>
      </c>
      <c r="JN775">
        <v>193081.3</v>
      </c>
      <c r="JO775">
        <v>2.80273</v>
      </c>
      <c r="JP775">
        <v>2.22656</v>
      </c>
      <c r="JQ775">
        <v>1.39648</v>
      </c>
      <c r="JR775">
        <v>2.35229</v>
      </c>
      <c r="JS775">
        <v>1.49536</v>
      </c>
      <c r="JT775">
        <v>2.70996</v>
      </c>
      <c r="JU775">
        <v>36.4578</v>
      </c>
      <c r="JV775">
        <v>24.07</v>
      </c>
      <c r="JW775">
        <v>18</v>
      </c>
      <c r="JX775">
        <v>489.969</v>
      </c>
      <c r="JY775">
        <v>458.229</v>
      </c>
      <c r="JZ775">
        <v>28.4674</v>
      </c>
      <c r="KA775">
        <v>28.2541</v>
      </c>
      <c r="KB775">
        <v>30</v>
      </c>
      <c r="KC775">
        <v>28.1395</v>
      </c>
      <c r="KD775">
        <v>28.0722</v>
      </c>
      <c r="KE775">
        <v>56.1848</v>
      </c>
      <c r="KF775">
        <v>24.4267</v>
      </c>
      <c r="KG775">
        <v>93.95310000000001</v>
      </c>
      <c r="KH775">
        <v>28.4669</v>
      </c>
      <c r="KI775">
        <v>1456.94</v>
      </c>
      <c r="KJ775">
        <v>22.5595</v>
      </c>
      <c r="KK775">
        <v>101.012</v>
      </c>
      <c r="KL775">
        <v>100.581</v>
      </c>
    </row>
    <row r="776" spans="1:298">
      <c r="A776">
        <v>760</v>
      </c>
      <c r="B776">
        <v>1758832301.5</v>
      </c>
      <c r="C776">
        <v>19266.40000009537</v>
      </c>
      <c r="D776" t="s">
        <v>1971</v>
      </c>
      <c r="E776" t="s">
        <v>1972</v>
      </c>
      <c r="F776">
        <v>5</v>
      </c>
      <c r="G776" t="s">
        <v>1798</v>
      </c>
      <c r="H776" t="s">
        <v>437</v>
      </c>
      <c r="I776" t="s">
        <v>438</v>
      </c>
      <c r="J776">
        <v>1758832293.714286</v>
      </c>
      <c r="K776">
        <f>(L776)/1000</f>
        <v>0</v>
      </c>
      <c r="L776">
        <f>IF(DQ776, AO776, AI776)</f>
        <v>0</v>
      </c>
      <c r="M776">
        <f>IF(DQ776, AJ776, AH776)</f>
        <v>0</v>
      </c>
      <c r="N776">
        <f>DS776 - IF(AV776&gt;1, M776*DM776*100.0/(AX776), 0)</f>
        <v>0</v>
      </c>
      <c r="O776">
        <f>((U776-K776/2)*N776-M776)/(U776+K776/2)</f>
        <v>0</v>
      </c>
      <c r="P776">
        <f>O776*(DZ776+EA776)/1000.0</f>
        <v>0</v>
      </c>
      <c r="Q776">
        <f>(DS776 - IF(AV776&gt;1, M776*DM776*100.0/(AX776), 0))*(DZ776+EA776)/1000.0</f>
        <v>0</v>
      </c>
      <c r="R776">
        <f>2.0/((1/T776-1/S776)+SIGN(T776)*SQRT((1/T776-1/S776)*(1/T776-1/S776) + 4*DN776/((DN776+1)*(DN776+1))*(2*1/T776*1/S776-1/S776*1/S776)))</f>
        <v>0</v>
      </c>
      <c r="S776">
        <f>IF(LEFT(DO776,1)&lt;&gt;"0",IF(LEFT(DO776,1)="1",3.0,DP776),$D$5+$E$5*(EG776*DZ776/($K$5*1000))+$F$5*(EG776*DZ776/($K$5*1000))*MAX(MIN(DM776,$J$5),$I$5)*MAX(MIN(DM776,$J$5),$I$5)+$G$5*MAX(MIN(DM776,$J$5),$I$5)*(EG776*DZ776/($K$5*1000))+$H$5*(EG776*DZ776/($K$5*1000))*(EG776*DZ776/($K$5*1000)))</f>
        <v>0</v>
      </c>
      <c r="T776">
        <f>K776*(1000-(1000*0.61365*exp(17.502*X776/(240.97+X776))/(DZ776+EA776)+DU776)/2)/(1000*0.61365*exp(17.502*X776/(240.97+X776))/(DZ776+EA776)-DU776)</f>
        <v>0</v>
      </c>
      <c r="U776">
        <f>1/((DN776+1)/(R776/1.6)+1/(S776/1.37)) + DN776/((DN776+1)/(R776/1.6) + DN776/(S776/1.37))</f>
        <v>0</v>
      </c>
      <c r="V776">
        <f>(DI776*DL776)</f>
        <v>0</v>
      </c>
      <c r="W776">
        <f>(EB776+(V776+2*0.95*5.67E-8*(((EB776+$B$7)+273)^4-(EB776+273)^4)-44100*K776)/(1.84*29.3*S776+8*0.95*5.67E-8*(EB776+273)^3))</f>
        <v>0</v>
      </c>
      <c r="X776">
        <f>($C$7*EC776+$D$7*ED776+$E$7*W776)</f>
        <v>0</v>
      </c>
      <c r="Y776">
        <f>0.61365*exp(17.502*X776/(240.97+X776))</f>
        <v>0</v>
      </c>
      <c r="Z776">
        <f>(AA776/AB776*100)</f>
        <v>0</v>
      </c>
      <c r="AA776">
        <f>DU776*(DZ776+EA776)/1000</f>
        <v>0</v>
      </c>
      <c r="AB776">
        <f>0.61365*exp(17.502*EB776/(240.97+EB776))</f>
        <v>0</v>
      </c>
      <c r="AC776">
        <f>(Y776-DU776*(DZ776+EA776)/1000)</f>
        <v>0</v>
      </c>
      <c r="AD776">
        <f>(-K776*44100)</f>
        <v>0</v>
      </c>
      <c r="AE776">
        <f>2*29.3*S776*0.92*(EB776-X776)</f>
        <v>0</v>
      </c>
      <c r="AF776">
        <f>2*0.95*5.67E-8*(((EB776+$B$7)+273)^4-(X776+273)^4)</f>
        <v>0</v>
      </c>
      <c r="AG776">
        <f>V776+AF776+AD776+AE776</f>
        <v>0</v>
      </c>
      <c r="AH776">
        <f>DY776*AV776*(DT776-DS776*(1000-AV776*DV776)/(1000-AV776*DU776))/(100*DM776)</f>
        <v>0</v>
      </c>
      <c r="AI776">
        <f>1000*DY776*AV776*(DU776-DV776)/(100*DM776*(1000-AV776*DU776))</f>
        <v>0</v>
      </c>
      <c r="AJ776">
        <f>(AK776 - AL776 - DZ776*1E3/(8.314*(EB776+273.15)) * AN776/DY776 * AM776) * DY776/(100*DM776) * (1000 - DV776)/1000</f>
        <v>0</v>
      </c>
      <c r="AK776">
        <v>1476.02641752848</v>
      </c>
      <c r="AL776">
        <v>1451.752484848484</v>
      </c>
      <c r="AM776">
        <v>3.426940229359375</v>
      </c>
      <c r="AN776">
        <v>65.06539825400574</v>
      </c>
      <c r="AO776">
        <f>(AQ776 - AP776 + DZ776*1E3/(8.314*(EB776+273.15)) * AS776/DY776 * AR776) * DY776/(100*DM776) * 1000/(1000 - AQ776)</f>
        <v>0</v>
      </c>
      <c r="AP776">
        <v>22.52575729924262</v>
      </c>
      <c r="AQ776">
        <v>23.02575999999999</v>
      </c>
      <c r="AR776">
        <v>0.003997369007340709</v>
      </c>
      <c r="AS776">
        <v>107.8792153216024</v>
      </c>
      <c r="AT776">
        <v>0</v>
      </c>
      <c r="AU776">
        <v>0</v>
      </c>
      <c r="AV776">
        <f>IF(AT776*$H$13&gt;=AX776,1.0,(AX776/(AX776-AT776*$H$13)))</f>
        <v>0</v>
      </c>
      <c r="AW776">
        <f>(AV776-1)*100</f>
        <v>0</v>
      </c>
      <c r="AX776">
        <f>MAX(0,($B$13+$C$13*EG776)/(1+$D$13*EG776)*DZ776/(EB776+273)*$E$13)</f>
        <v>0</v>
      </c>
      <c r="AY776" t="s">
        <v>439</v>
      </c>
      <c r="AZ776" t="s">
        <v>439</v>
      </c>
      <c r="BA776">
        <v>0</v>
      </c>
      <c r="BB776">
        <v>0</v>
      </c>
      <c r="BC776">
        <f>1-BA776/BB776</f>
        <v>0</v>
      </c>
      <c r="BD776">
        <v>0</v>
      </c>
      <c r="BE776" t="s">
        <v>439</v>
      </c>
      <c r="BF776" t="s">
        <v>439</v>
      </c>
      <c r="BG776">
        <v>0</v>
      </c>
      <c r="BH776">
        <v>0</v>
      </c>
      <c r="BI776">
        <f>1-BG776/BH776</f>
        <v>0</v>
      </c>
      <c r="BJ776">
        <v>0.5</v>
      </c>
      <c r="BK776">
        <f>DJ776</f>
        <v>0</v>
      </c>
      <c r="BL776">
        <f>M776</f>
        <v>0</v>
      </c>
      <c r="BM776">
        <f>BI776*BJ776*BK776</f>
        <v>0</v>
      </c>
      <c r="BN776">
        <f>(BL776-BD776)/BK776</f>
        <v>0</v>
      </c>
      <c r="BO776">
        <f>(BB776-BH776)/BH776</f>
        <v>0</v>
      </c>
      <c r="BP776">
        <f>BA776/(BC776+BA776/BH776)</f>
        <v>0</v>
      </c>
      <c r="BQ776" t="s">
        <v>439</v>
      </c>
      <c r="BR776">
        <v>0</v>
      </c>
      <c r="BS776">
        <f>IF(BR776&lt;&gt;0, BR776, BP776)</f>
        <v>0</v>
      </c>
      <c r="BT776">
        <f>1-BS776/BH776</f>
        <v>0</v>
      </c>
      <c r="BU776">
        <f>(BH776-BG776)/(BH776-BS776)</f>
        <v>0</v>
      </c>
      <c r="BV776">
        <f>(BB776-BH776)/(BB776-BS776)</f>
        <v>0</v>
      </c>
      <c r="BW776">
        <f>(BH776-BG776)/(BH776-BA776)</f>
        <v>0</v>
      </c>
      <c r="BX776">
        <f>(BB776-BH776)/(BB776-BA776)</f>
        <v>0</v>
      </c>
      <c r="BY776">
        <f>(BU776*BS776/BG776)</f>
        <v>0</v>
      </c>
      <c r="BZ776">
        <f>(1-BY776)</f>
        <v>0</v>
      </c>
      <c r="DI776">
        <f>$B$11*EH776+$C$11*EI776+$F$11*ET776*(1-EW776)</f>
        <v>0</v>
      </c>
      <c r="DJ776">
        <f>DI776*DK776</f>
        <v>0</v>
      </c>
      <c r="DK776">
        <f>($B$11*$D$9+$C$11*$D$9+$F$11*((FG776+EY776)/MAX(FG776+EY776+FH776, 0.1)*$I$9+FH776/MAX(FG776+EY776+FH776, 0.1)*$J$9))/($B$11+$C$11+$F$11)</f>
        <v>0</v>
      </c>
      <c r="DL776">
        <f>($B$11*$K$9+$C$11*$K$9+$F$11*((FG776+EY776)/MAX(FG776+EY776+FH776, 0.1)*$P$9+FH776/MAX(FG776+EY776+FH776, 0.1)*$Q$9))/($B$11+$C$11+$F$11)</f>
        <v>0</v>
      </c>
      <c r="DM776">
        <v>1.65</v>
      </c>
      <c r="DN776">
        <v>0.5</v>
      </c>
      <c r="DO776" t="s">
        <v>440</v>
      </c>
      <c r="DP776">
        <v>2</v>
      </c>
      <c r="DQ776" t="b">
        <v>1</v>
      </c>
      <c r="DR776">
        <v>1758832293.714286</v>
      </c>
      <c r="DS776">
        <v>1394.015714285714</v>
      </c>
      <c r="DT776">
        <v>1426.932857142857</v>
      </c>
      <c r="DU776">
        <v>22.99904285714286</v>
      </c>
      <c r="DV776">
        <v>22.48046428571428</v>
      </c>
      <c r="DW776">
        <v>1395.386071428572</v>
      </c>
      <c r="DX776">
        <v>22.87960714285714</v>
      </c>
      <c r="DY776">
        <v>500.0262142857143</v>
      </c>
      <c r="DZ776">
        <v>90.86487857142858</v>
      </c>
      <c r="EA776">
        <v>0.02836695</v>
      </c>
      <c r="EB776">
        <v>29.71880714285714</v>
      </c>
      <c r="EC776">
        <v>29.99604285714286</v>
      </c>
      <c r="ED776">
        <v>999.9000000000002</v>
      </c>
      <c r="EE776">
        <v>0</v>
      </c>
      <c r="EF776">
        <v>0</v>
      </c>
      <c r="EG776">
        <v>10006.40428571429</v>
      </c>
      <c r="EH776">
        <v>0</v>
      </c>
      <c r="EI776">
        <v>11.635</v>
      </c>
      <c r="EJ776">
        <v>-32.917375</v>
      </c>
      <c r="EK776">
        <v>1426.830714285714</v>
      </c>
      <c r="EL776">
        <v>1459.748928571429</v>
      </c>
      <c r="EM776">
        <v>0.5185757857142858</v>
      </c>
      <c r="EN776">
        <v>1426.932857142857</v>
      </c>
      <c r="EO776">
        <v>22.48046428571428</v>
      </c>
      <c r="EP776">
        <v>2.089804285714286</v>
      </c>
      <c r="EQ776">
        <v>2.042684642857143</v>
      </c>
      <c r="ER776">
        <v>18.14168571428571</v>
      </c>
      <c r="ES776">
        <v>17.779125</v>
      </c>
      <c r="ET776">
        <v>1999.955</v>
      </c>
      <c r="EU776">
        <v>0.9800033571428571</v>
      </c>
      <c r="EV776">
        <v>0.01999632142857143</v>
      </c>
      <c r="EW776">
        <v>0</v>
      </c>
      <c r="EX776">
        <v>182.505</v>
      </c>
      <c r="EY776">
        <v>5.00097</v>
      </c>
      <c r="EZ776">
        <v>3754.785357142857</v>
      </c>
      <c r="FA776">
        <v>16707.22857142857</v>
      </c>
      <c r="FB776">
        <v>40.125</v>
      </c>
      <c r="FC776">
        <v>40.48424999999999</v>
      </c>
      <c r="FD776">
        <v>40.0665</v>
      </c>
      <c r="FE776">
        <v>40.06199999999999</v>
      </c>
      <c r="FF776">
        <v>40.75</v>
      </c>
      <c r="FG776">
        <v>1955.065</v>
      </c>
      <c r="FH776">
        <v>39.89000000000001</v>
      </c>
      <c r="FI776">
        <v>0</v>
      </c>
      <c r="FJ776">
        <v>1758832302.6</v>
      </c>
      <c r="FK776">
        <v>0</v>
      </c>
      <c r="FL776">
        <v>182.5484615384615</v>
      </c>
      <c r="FM776">
        <v>0.7357265123914776</v>
      </c>
      <c r="FN776">
        <v>14.77504274246729</v>
      </c>
      <c r="FO776">
        <v>3754.794230769231</v>
      </c>
      <c r="FP776">
        <v>15</v>
      </c>
      <c r="FQ776">
        <v>0</v>
      </c>
      <c r="FR776" t="s">
        <v>441</v>
      </c>
      <c r="FS776">
        <v>1747247426.5</v>
      </c>
      <c r="FT776">
        <v>1747247420.5</v>
      </c>
      <c r="FU776">
        <v>0</v>
      </c>
      <c r="FV776">
        <v>1.027</v>
      </c>
      <c r="FW776">
        <v>0.031</v>
      </c>
      <c r="FX776">
        <v>0.02</v>
      </c>
      <c r="FY776">
        <v>0.05</v>
      </c>
      <c r="FZ776">
        <v>420</v>
      </c>
      <c r="GA776">
        <v>16</v>
      </c>
      <c r="GB776">
        <v>0.01</v>
      </c>
      <c r="GC776">
        <v>0.1</v>
      </c>
      <c r="GD776">
        <v>-32.87964390243902</v>
      </c>
      <c r="GE776">
        <v>-0.8604522648082866</v>
      </c>
      <c r="GF776">
        <v>0.1276774194539876</v>
      </c>
      <c r="GG776">
        <v>0</v>
      </c>
      <c r="GH776">
        <v>182.5248235294118</v>
      </c>
      <c r="GI776">
        <v>0.4680519515331821</v>
      </c>
      <c r="GJ776">
        <v>0.2202401724572857</v>
      </c>
      <c r="GK776">
        <v>-1</v>
      </c>
      <c r="GL776">
        <v>0.5325883170731708</v>
      </c>
      <c r="GM776">
        <v>-0.2524821533101033</v>
      </c>
      <c r="GN776">
        <v>0.02588912869256979</v>
      </c>
      <c r="GO776">
        <v>0</v>
      </c>
      <c r="GP776">
        <v>0</v>
      </c>
      <c r="GQ776">
        <v>2</v>
      </c>
      <c r="GR776" t="s">
        <v>450</v>
      </c>
      <c r="GS776">
        <v>3.13616</v>
      </c>
      <c r="GT776">
        <v>2.68873</v>
      </c>
      <c r="GU776">
        <v>0.215439</v>
      </c>
      <c r="GV776">
        <v>0.216389</v>
      </c>
      <c r="GW776">
        <v>0.103867</v>
      </c>
      <c r="GX776">
        <v>0.100989</v>
      </c>
      <c r="GY776">
        <v>24946.3</v>
      </c>
      <c r="GZ776">
        <v>24964.1</v>
      </c>
      <c r="HA776">
        <v>29556.7</v>
      </c>
      <c r="HB776">
        <v>29440.1</v>
      </c>
      <c r="HC776">
        <v>34992</v>
      </c>
      <c r="HD776">
        <v>35058.1</v>
      </c>
      <c r="HE776">
        <v>41588.1</v>
      </c>
      <c r="HF776">
        <v>41828.3</v>
      </c>
      <c r="HG776">
        <v>1.92922</v>
      </c>
      <c r="HH776">
        <v>1.895</v>
      </c>
      <c r="HI776">
        <v>0.09982290000000001</v>
      </c>
      <c r="HJ776">
        <v>0</v>
      </c>
      <c r="HK776">
        <v>28.3778</v>
      </c>
      <c r="HL776">
        <v>999.9</v>
      </c>
      <c r="HM776">
        <v>54.5</v>
      </c>
      <c r="HN776">
        <v>31</v>
      </c>
      <c r="HO776">
        <v>27.058</v>
      </c>
      <c r="HP776">
        <v>62.0262</v>
      </c>
      <c r="HQ776">
        <v>25.4607</v>
      </c>
      <c r="HR776">
        <v>1</v>
      </c>
      <c r="HS776">
        <v>0.0507241</v>
      </c>
      <c r="HT776">
        <v>-0.757247</v>
      </c>
      <c r="HU776">
        <v>20.3394</v>
      </c>
      <c r="HV776">
        <v>5.21699</v>
      </c>
      <c r="HW776">
        <v>12.0111</v>
      </c>
      <c r="HX776">
        <v>4.98865</v>
      </c>
      <c r="HY776">
        <v>3.28783</v>
      </c>
      <c r="HZ776">
        <v>9999</v>
      </c>
      <c r="IA776">
        <v>9999</v>
      </c>
      <c r="IB776">
        <v>9999</v>
      </c>
      <c r="IC776">
        <v>8.699999999999999</v>
      </c>
      <c r="ID776">
        <v>1.86758</v>
      </c>
      <c r="IE776">
        <v>1.86673</v>
      </c>
      <c r="IF776">
        <v>1.86607</v>
      </c>
      <c r="IG776">
        <v>1.866</v>
      </c>
      <c r="IH776">
        <v>1.86784</v>
      </c>
      <c r="II776">
        <v>1.87029</v>
      </c>
      <c r="IJ776">
        <v>1.86897</v>
      </c>
      <c r="IK776">
        <v>1.87042</v>
      </c>
      <c r="IL776">
        <v>0</v>
      </c>
      <c r="IM776">
        <v>0</v>
      </c>
      <c r="IN776">
        <v>0</v>
      </c>
      <c r="IO776">
        <v>0</v>
      </c>
      <c r="IP776" t="s">
        <v>443</v>
      </c>
      <c r="IQ776" t="s">
        <v>444</v>
      </c>
      <c r="IR776" t="s">
        <v>445</v>
      </c>
      <c r="IS776" t="s">
        <v>445</v>
      </c>
      <c r="IT776" t="s">
        <v>445</v>
      </c>
      <c r="IU776" t="s">
        <v>445</v>
      </c>
      <c r="IV776">
        <v>0</v>
      </c>
      <c r="IW776">
        <v>100</v>
      </c>
      <c r="IX776">
        <v>100</v>
      </c>
      <c r="IY776">
        <v>-1.4</v>
      </c>
      <c r="IZ776">
        <v>0.1198</v>
      </c>
      <c r="JA776">
        <v>-0.08430758455233166</v>
      </c>
      <c r="JB776">
        <v>-0.0005046786976645747</v>
      </c>
      <c r="JC776">
        <v>-2.788243218172637E-07</v>
      </c>
      <c r="JD776">
        <v>-1.458253586176284E-11</v>
      </c>
      <c r="JE776">
        <v>-0.06436460862781151</v>
      </c>
      <c r="JF776">
        <v>-0.004978686969522418</v>
      </c>
      <c r="JG776">
        <v>0.0008967905392753483</v>
      </c>
      <c r="JH776">
        <v>-1.433903952826167E-05</v>
      </c>
      <c r="JI776">
        <v>4</v>
      </c>
      <c r="JJ776">
        <v>2332</v>
      </c>
      <c r="JK776">
        <v>1</v>
      </c>
      <c r="JL776">
        <v>26</v>
      </c>
      <c r="JM776">
        <v>193081.2</v>
      </c>
      <c r="JN776">
        <v>193081.4</v>
      </c>
      <c r="JO776">
        <v>2.83081</v>
      </c>
      <c r="JP776">
        <v>2.24243</v>
      </c>
      <c r="JQ776">
        <v>1.39648</v>
      </c>
      <c r="JR776">
        <v>2.35352</v>
      </c>
      <c r="JS776">
        <v>1.49536</v>
      </c>
      <c r="JT776">
        <v>2.61353</v>
      </c>
      <c r="JU776">
        <v>36.4814</v>
      </c>
      <c r="JV776">
        <v>24.0525</v>
      </c>
      <c r="JW776">
        <v>18</v>
      </c>
      <c r="JX776">
        <v>489.887</v>
      </c>
      <c r="JY776">
        <v>458.383</v>
      </c>
      <c r="JZ776">
        <v>28.4712</v>
      </c>
      <c r="KA776">
        <v>28.2523</v>
      </c>
      <c r="KB776">
        <v>30</v>
      </c>
      <c r="KC776">
        <v>28.1372</v>
      </c>
      <c r="KD776">
        <v>28.0698</v>
      </c>
      <c r="KE776">
        <v>56.672</v>
      </c>
      <c r="KF776">
        <v>24.4267</v>
      </c>
      <c r="KG776">
        <v>93.95310000000001</v>
      </c>
      <c r="KH776">
        <v>28.4708</v>
      </c>
      <c r="KI776">
        <v>1470.3</v>
      </c>
      <c r="KJ776">
        <v>22.5506</v>
      </c>
      <c r="KK776">
        <v>101.011</v>
      </c>
      <c r="KL776">
        <v>100.581</v>
      </c>
    </row>
    <row r="777" spans="1:298">
      <c r="A777">
        <v>761</v>
      </c>
      <c r="B777">
        <v>1758832306.5</v>
      </c>
      <c r="C777">
        <v>19271.40000009537</v>
      </c>
      <c r="D777" t="s">
        <v>1973</v>
      </c>
      <c r="E777" t="s">
        <v>1974</v>
      </c>
      <c r="F777">
        <v>5</v>
      </c>
      <c r="G777" t="s">
        <v>1798</v>
      </c>
      <c r="H777" t="s">
        <v>437</v>
      </c>
      <c r="I777" t="s">
        <v>438</v>
      </c>
      <c r="J777">
        <v>1758832299</v>
      </c>
      <c r="K777">
        <f>(L777)/1000</f>
        <v>0</v>
      </c>
      <c r="L777">
        <f>IF(DQ777, AO777, AI777)</f>
        <v>0</v>
      </c>
      <c r="M777">
        <f>IF(DQ777, AJ777, AH777)</f>
        <v>0</v>
      </c>
      <c r="N777">
        <f>DS777 - IF(AV777&gt;1, M777*DM777*100.0/(AX777), 0)</f>
        <v>0</v>
      </c>
      <c r="O777">
        <f>((U777-K777/2)*N777-M777)/(U777+K777/2)</f>
        <v>0</v>
      </c>
      <c r="P777">
        <f>O777*(DZ777+EA777)/1000.0</f>
        <v>0</v>
      </c>
      <c r="Q777">
        <f>(DS777 - IF(AV777&gt;1, M777*DM777*100.0/(AX777), 0))*(DZ777+EA777)/1000.0</f>
        <v>0</v>
      </c>
      <c r="R777">
        <f>2.0/((1/T777-1/S777)+SIGN(T777)*SQRT((1/T777-1/S777)*(1/T777-1/S777) + 4*DN777/((DN777+1)*(DN777+1))*(2*1/T777*1/S777-1/S777*1/S777)))</f>
        <v>0</v>
      </c>
      <c r="S777">
        <f>IF(LEFT(DO777,1)&lt;&gt;"0",IF(LEFT(DO777,1)="1",3.0,DP777),$D$5+$E$5*(EG777*DZ777/($K$5*1000))+$F$5*(EG777*DZ777/($K$5*1000))*MAX(MIN(DM777,$J$5),$I$5)*MAX(MIN(DM777,$J$5),$I$5)+$G$5*MAX(MIN(DM777,$J$5),$I$5)*(EG777*DZ777/($K$5*1000))+$H$5*(EG777*DZ777/($K$5*1000))*(EG777*DZ777/($K$5*1000)))</f>
        <v>0</v>
      </c>
      <c r="T777">
        <f>K777*(1000-(1000*0.61365*exp(17.502*X777/(240.97+X777))/(DZ777+EA777)+DU777)/2)/(1000*0.61365*exp(17.502*X777/(240.97+X777))/(DZ777+EA777)-DU777)</f>
        <v>0</v>
      </c>
      <c r="U777">
        <f>1/((DN777+1)/(R777/1.6)+1/(S777/1.37)) + DN777/((DN777+1)/(R777/1.6) + DN777/(S777/1.37))</f>
        <v>0</v>
      </c>
      <c r="V777">
        <f>(DI777*DL777)</f>
        <v>0</v>
      </c>
      <c r="W777">
        <f>(EB777+(V777+2*0.95*5.67E-8*(((EB777+$B$7)+273)^4-(EB777+273)^4)-44100*K777)/(1.84*29.3*S777+8*0.95*5.67E-8*(EB777+273)^3))</f>
        <v>0</v>
      </c>
      <c r="X777">
        <f>($C$7*EC777+$D$7*ED777+$E$7*W777)</f>
        <v>0</v>
      </c>
      <c r="Y777">
        <f>0.61365*exp(17.502*X777/(240.97+X777))</f>
        <v>0</v>
      </c>
      <c r="Z777">
        <f>(AA777/AB777*100)</f>
        <v>0</v>
      </c>
      <c r="AA777">
        <f>DU777*(DZ777+EA777)/1000</f>
        <v>0</v>
      </c>
      <c r="AB777">
        <f>0.61365*exp(17.502*EB777/(240.97+EB777))</f>
        <v>0</v>
      </c>
      <c r="AC777">
        <f>(Y777-DU777*(DZ777+EA777)/1000)</f>
        <v>0</v>
      </c>
      <c r="AD777">
        <f>(-K777*44100)</f>
        <v>0</v>
      </c>
      <c r="AE777">
        <f>2*29.3*S777*0.92*(EB777-X777)</f>
        <v>0</v>
      </c>
      <c r="AF777">
        <f>2*0.95*5.67E-8*(((EB777+$B$7)+273)^4-(X777+273)^4)</f>
        <v>0</v>
      </c>
      <c r="AG777">
        <f>V777+AF777+AD777+AE777</f>
        <v>0</v>
      </c>
      <c r="AH777">
        <f>DY777*AV777*(DT777-DS777*(1000-AV777*DV777)/(1000-AV777*DU777))/(100*DM777)</f>
        <v>0</v>
      </c>
      <c r="AI777">
        <f>1000*DY777*AV777*(DU777-DV777)/(100*DM777*(1000-AV777*DU777))</f>
        <v>0</v>
      </c>
      <c r="AJ777">
        <f>(AK777 - AL777 - DZ777*1E3/(8.314*(EB777+273.15)) * AN777/DY777 * AM777) * DY777/(100*DM777) * (1000 - DV777)/1000</f>
        <v>0</v>
      </c>
      <c r="AK777">
        <v>1493.116466186359</v>
      </c>
      <c r="AL777">
        <v>1468.864060606061</v>
      </c>
      <c r="AM777">
        <v>3.431431730866227</v>
      </c>
      <c r="AN777">
        <v>65.06539825400574</v>
      </c>
      <c r="AO777">
        <f>(AQ777 - AP777 + DZ777*1E3/(8.314*(EB777+273.15)) * AS777/DY777 * AR777) * DY777/(100*DM777) * 1000/(1000 - AQ777)</f>
        <v>0</v>
      </c>
      <c r="AP777">
        <v>22.53096183127413</v>
      </c>
      <c r="AQ777">
        <v>23.04050666666666</v>
      </c>
      <c r="AR777">
        <v>0.0007186845036716214</v>
      </c>
      <c r="AS777">
        <v>107.8792153216024</v>
      </c>
      <c r="AT777">
        <v>0</v>
      </c>
      <c r="AU777">
        <v>0</v>
      </c>
      <c r="AV777">
        <f>IF(AT777*$H$13&gt;=AX777,1.0,(AX777/(AX777-AT777*$H$13)))</f>
        <v>0</v>
      </c>
      <c r="AW777">
        <f>(AV777-1)*100</f>
        <v>0</v>
      </c>
      <c r="AX777">
        <f>MAX(0,($B$13+$C$13*EG777)/(1+$D$13*EG777)*DZ777/(EB777+273)*$E$13)</f>
        <v>0</v>
      </c>
      <c r="AY777" t="s">
        <v>439</v>
      </c>
      <c r="AZ777" t="s">
        <v>439</v>
      </c>
      <c r="BA777">
        <v>0</v>
      </c>
      <c r="BB777">
        <v>0</v>
      </c>
      <c r="BC777">
        <f>1-BA777/BB777</f>
        <v>0</v>
      </c>
      <c r="BD777">
        <v>0</v>
      </c>
      <c r="BE777" t="s">
        <v>439</v>
      </c>
      <c r="BF777" t="s">
        <v>439</v>
      </c>
      <c r="BG777">
        <v>0</v>
      </c>
      <c r="BH777">
        <v>0</v>
      </c>
      <c r="BI777">
        <f>1-BG777/BH777</f>
        <v>0</v>
      </c>
      <c r="BJ777">
        <v>0.5</v>
      </c>
      <c r="BK777">
        <f>DJ777</f>
        <v>0</v>
      </c>
      <c r="BL777">
        <f>M777</f>
        <v>0</v>
      </c>
      <c r="BM777">
        <f>BI777*BJ777*BK777</f>
        <v>0</v>
      </c>
      <c r="BN777">
        <f>(BL777-BD777)/BK777</f>
        <v>0</v>
      </c>
      <c r="BO777">
        <f>(BB777-BH777)/BH777</f>
        <v>0</v>
      </c>
      <c r="BP777">
        <f>BA777/(BC777+BA777/BH777)</f>
        <v>0</v>
      </c>
      <c r="BQ777" t="s">
        <v>439</v>
      </c>
      <c r="BR777">
        <v>0</v>
      </c>
      <c r="BS777">
        <f>IF(BR777&lt;&gt;0, BR777, BP777)</f>
        <v>0</v>
      </c>
      <c r="BT777">
        <f>1-BS777/BH777</f>
        <v>0</v>
      </c>
      <c r="BU777">
        <f>(BH777-BG777)/(BH777-BS777)</f>
        <v>0</v>
      </c>
      <c r="BV777">
        <f>(BB777-BH777)/(BB777-BS777)</f>
        <v>0</v>
      </c>
      <c r="BW777">
        <f>(BH777-BG777)/(BH777-BA777)</f>
        <v>0</v>
      </c>
      <c r="BX777">
        <f>(BB777-BH777)/(BB777-BA777)</f>
        <v>0</v>
      </c>
      <c r="BY777">
        <f>(BU777*BS777/BG777)</f>
        <v>0</v>
      </c>
      <c r="BZ777">
        <f>(1-BY777)</f>
        <v>0</v>
      </c>
      <c r="DI777">
        <f>$B$11*EH777+$C$11*EI777+$F$11*ET777*(1-EW777)</f>
        <v>0</v>
      </c>
      <c r="DJ777">
        <f>DI777*DK777</f>
        <v>0</v>
      </c>
      <c r="DK777">
        <f>($B$11*$D$9+$C$11*$D$9+$F$11*((FG777+EY777)/MAX(FG777+EY777+FH777, 0.1)*$I$9+FH777/MAX(FG777+EY777+FH777, 0.1)*$J$9))/($B$11+$C$11+$F$11)</f>
        <v>0</v>
      </c>
      <c r="DL777">
        <f>($B$11*$K$9+$C$11*$K$9+$F$11*((FG777+EY777)/MAX(FG777+EY777+FH777, 0.1)*$P$9+FH777/MAX(FG777+EY777+FH777, 0.1)*$Q$9))/($B$11+$C$11+$F$11)</f>
        <v>0</v>
      </c>
      <c r="DM777">
        <v>1.65</v>
      </c>
      <c r="DN777">
        <v>0.5</v>
      </c>
      <c r="DO777" t="s">
        <v>440</v>
      </c>
      <c r="DP777">
        <v>2</v>
      </c>
      <c r="DQ777" t="b">
        <v>1</v>
      </c>
      <c r="DR777">
        <v>1758832299</v>
      </c>
      <c r="DS777">
        <v>1411.633703703704</v>
      </c>
      <c r="DT777">
        <v>1444.64037037037</v>
      </c>
      <c r="DU777">
        <v>23.0155</v>
      </c>
      <c r="DV777">
        <v>22.50974814814815</v>
      </c>
      <c r="DW777">
        <v>1413.028888888889</v>
      </c>
      <c r="DX777">
        <v>22.89582962962963</v>
      </c>
      <c r="DY777">
        <v>500.0035925925926</v>
      </c>
      <c r="DZ777">
        <v>90.86483333333332</v>
      </c>
      <c r="EA777">
        <v>0.0284358962962963</v>
      </c>
      <c r="EB777">
        <v>29.71880740740741</v>
      </c>
      <c r="EC777">
        <v>29.99906296296296</v>
      </c>
      <c r="ED777">
        <v>999.9000000000001</v>
      </c>
      <c r="EE777">
        <v>0</v>
      </c>
      <c r="EF777">
        <v>0</v>
      </c>
      <c r="EG777">
        <v>10002.90703703704</v>
      </c>
      <c r="EH777">
        <v>0</v>
      </c>
      <c r="EI777">
        <v>11.635</v>
      </c>
      <c r="EJ777">
        <v>-33.00646296296296</v>
      </c>
      <c r="EK777">
        <v>1444.887777777778</v>
      </c>
      <c r="EL777">
        <v>1477.907777777778</v>
      </c>
      <c r="EM777">
        <v>0.5057481851851852</v>
      </c>
      <c r="EN777">
        <v>1444.64037037037</v>
      </c>
      <c r="EO777">
        <v>22.50974814814815</v>
      </c>
      <c r="EP777">
        <v>2.091298518518518</v>
      </c>
      <c r="EQ777">
        <v>2.045344074074074</v>
      </c>
      <c r="ER777">
        <v>18.15305555555555</v>
      </c>
      <c r="ES777">
        <v>17.7997925925926</v>
      </c>
      <c r="ET777">
        <v>1999.946296296296</v>
      </c>
      <c r="EU777">
        <v>0.980003185185185</v>
      </c>
      <c r="EV777">
        <v>0.01999649259259259</v>
      </c>
      <c r="EW777">
        <v>0</v>
      </c>
      <c r="EX777">
        <v>182.5500370370371</v>
      </c>
      <c r="EY777">
        <v>5.00097</v>
      </c>
      <c r="EZ777">
        <v>3756.004444444445</v>
      </c>
      <c r="FA777">
        <v>16707.14814814815</v>
      </c>
      <c r="FB777">
        <v>40.125</v>
      </c>
      <c r="FC777">
        <v>40.47433333333333</v>
      </c>
      <c r="FD777">
        <v>40.06199999999999</v>
      </c>
      <c r="FE777">
        <v>40.06199999999999</v>
      </c>
      <c r="FF777">
        <v>40.75</v>
      </c>
      <c r="FG777">
        <v>1955.056296296296</v>
      </c>
      <c r="FH777">
        <v>39.89000000000001</v>
      </c>
      <c r="FI777">
        <v>0</v>
      </c>
      <c r="FJ777">
        <v>1758832308</v>
      </c>
      <c r="FK777">
        <v>0</v>
      </c>
      <c r="FL777">
        <v>182.59232</v>
      </c>
      <c r="FM777">
        <v>0.9259230914718549</v>
      </c>
      <c r="FN777">
        <v>13.95769231097986</v>
      </c>
      <c r="FO777">
        <v>3756.1912</v>
      </c>
      <c r="FP777">
        <v>15</v>
      </c>
      <c r="FQ777">
        <v>0</v>
      </c>
      <c r="FR777" t="s">
        <v>441</v>
      </c>
      <c r="FS777">
        <v>1747247426.5</v>
      </c>
      <c r="FT777">
        <v>1747247420.5</v>
      </c>
      <c r="FU777">
        <v>0</v>
      </c>
      <c r="FV777">
        <v>1.027</v>
      </c>
      <c r="FW777">
        <v>0.031</v>
      </c>
      <c r="FX777">
        <v>0.02</v>
      </c>
      <c r="FY777">
        <v>0.05</v>
      </c>
      <c r="FZ777">
        <v>420</v>
      </c>
      <c r="GA777">
        <v>16</v>
      </c>
      <c r="GB777">
        <v>0.01</v>
      </c>
      <c r="GC777">
        <v>0.1</v>
      </c>
      <c r="GD777">
        <v>-32.9598775</v>
      </c>
      <c r="GE777">
        <v>-1.211325703564724</v>
      </c>
      <c r="GF777">
        <v>0.1506765168954672</v>
      </c>
      <c r="GG777">
        <v>0</v>
      </c>
      <c r="GH777">
        <v>182.5369411764706</v>
      </c>
      <c r="GI777">
        <v>0.421054245360756</v>
      </c>
      <c r="GJ777">
        <v>0.1964414208712369</v>
      </c>
      <c r="GK777">
        <v>-1</v>
      </c>
      <c r="GL777">
        <v>0.5157333749999999</v>
      </c>
      <c r="GM777">
        <v>-0.1805259849906194</v>
      </c>
      <c r="GN777">
        <v>0.02076295854603517</v>
      </c>
      <c r="GO777">
        <v>0</v>
      </c>
      <c r="GP777">
        <v>0</v>
      </c>
      <c r="GQ777">
        <v>2</v>
      </c>
      <c r="GR777" t="s">
        <v>450</v>
      </c>
      <c r="GS777">
        <v>3.13604</v>
      </c>
      <c r="GT777">
        <v>2.68879</v>
      </c>
      <c r="GU777">
        <v>0.216983</v>
      </c>
      <c r="GV777">
        <v>0.217897</v>
      </c>
      <c r="GW777">
        <v>0.103912</v>
      </c>
      <c r="GX777">
        <v>0.100997</v>
      </c>
      <c r="GY777">
        <v>24897.2</v>
      </c>
      <c r="GZ777">
        <v>24916.2</v>
      </c>
      <c r="HA777">
        <v>29556.7</v>
      </c>
      <c r="HB777">
        <v>29440.3</v>
      </c>
      <c r="HC777">
        <v>34990.2</v>
      </c>
      <c r="HD777">
        <v>35058.2</v>
      </c>
      <c r="HE777">
        <v>41588</v>
      </c>
      <c r="HF777">
        <v>41828.8</v>
      </c>
      <c r="HG777">
        <v>1.92925</v>
      </c>
      <c r="HH777">
        <v>1.89498</v>
      </c>
      <c r="HI777">
        <v>0.09958450000000001</v>
      </c>
      <c r="HJ777">
        <v>0</v>
      </c>
      <c r="HK777">
        <v>28.3788</v>
      </c>
      <c r="HL777">
        <v>999.9</v>
      </c>
      <c r="HM777">
        <v>54.5</v>
      </c>
      <c r="HN777">
        <v>31</v>
      </c>
      <c r="HO777">
        <v>27.0582</v>
      </c>
      <c r="HP777">
        <v>62.0962</v>
      </c>
      <c r="HQ777">
        <v>25.6811</v>
      </c>
      <c r="HR777">
        <v>1</v>
      </c>
      <c r="HS777">
        <v>0.0506631</v>
      </c>
      <c r="HT777">
        <v>-0.708753</v>
      </c>
      <c r="HU777">
        <v>20.3393</v>
      </c>
      <c r="HV777">
        <v>5.21834</v>
      </c>
      <c r="HW777">
        <v>12.0128</v>
      </c>
      <c r="HX777">
        <v>4.98885</v>
      </c>
      <c r="HY777">
        <v>3.28813</v>
      </c>
      <c r="HZ777">
        <v>9999</v>
      </c>
      <c r="IA777">
        <v>9999</v>
      </c>
      <c r="IB777">
        <v>9999</v>
      </c>
      <c r="IC777">
        <v>8.699999999999999</v>
      </c>
      <c r="ID777">
        <v>1.86754</v>
      </c>
      <c r="IE777">
        <v>1.86674</v>
      </c>
      <c r="IF777">
        <v>1.86604</v>
      </c>
      <c r="IG777">
        <v>1.866</v>
      </c>
      <c r="IH777">
        <v>1.86784</v>
      </c>
      <c r="II777">
        <v>1.87028</v>
      </c>
      <c r="IJ777">
        <v>1.86896</v>
      </c>
      <c r="IK777">
        <v>1.87042</v>
      </c>
      <c r="IL777">
        <v>0</v>
      </c>
      <c r="IM777">
        <v>0</v>
      </c>
      <c r="IN777">
        <v>0</v>
      </c>
      <c r="IO777">
        <v>0</v>
      </c>
      <c r="IP777" t="s">
        <v>443</v>
      </c>
      <c r="IQ777" t="s">
        <v>444</v>
      </c>
      <c r="IR777" t="s">
        <v>445</v>
      </c>
      <c r="IS777" t="s">
        <v>445</v>
      </c>
      <c r="IT777" t="s">
        <v>445</v>
      </c>
      <c r="IU777" t="s">
        <v>445</v>
      </c>
      <c r="IV777">
        <v>0</v>
      </c>
      <c r="IW777">
        <v>100</v>
      </c>
      <c r="IX777">
        <v>100</v>
      </c>
      <c r="IY777">
        <v>-1.43</v>
      </c>
      <c r="IZ777">
        <v>0.12</v>
      </c>
      <c r="JA777">
        <v>-0.08430758455233166</v>
      </c>
      <c r="JB777">
        <v>-0.0005046786976645747</v>
      </c>
      <c r="JC777">
        <v>-2.788243218172637E-07</v>
      </c>
      <c r="JD777">
        <v>-1.458253586176284E-11</v>
      </c>
      <c r="JE777">
        <v>-0.06436460862781151</v>
      </c>
      <c r="JF777">
        <v>-0.004978686969522418</v>
      </c>
      <c r="JG777">
        <v>0.0008967905392753483</v>
      </c>
      <c r="JH777">
        <v>-1.433903952826167E-05</v>
      </c>
      <c r="JI777">
        <v>4</v>
      </c>
      <c r="JJ777">
        <v>2332</v>
      </c>
      <c r="JK777">
        <v>1</v>
      </c>
      <c r="JL777">
        <v>26</v>
      </c>
      <c r="JM777">
        <v>193081.3</v>
      </c>
      <c r="JN777">
        <v>193081.4</v>
      </c>
      <c r="JO777">
        <v>2.854</v>
      </c>
      <c r="JP777">
        <v>2.2229</v>
      </c>
      <c r="JQ777">
        <v>1.39648</v>
      </c>
      <c r="JR777">
        <v>2.35229</v>
      </c>
      <c r="JS777">
        <v>1.49536</v>
      </c>
      <c r="JT777">
        <v>2.71362</v>
      </c>
      <c r="JU777">
        <v>36.4814</v>
      </c>
      <c r="JV777">
        <v>24.07</v>
      </c>
      <c r="JW777">
        <v>18</v>
      </c>
      <c r="JX777">
        <v>489.888</v>
      </c>
      <c r="JY777">
        <v>458.351</v>
      </c>
      <c r="JZ777">
        <v>28.4681</v>
      </c>
      <c r="KA777">
        <v>28.2503</v>
      </c>
      <c r="KB777">
        <v>30</v>
      </c>
      <c r="KC777">
        <v>28.1354</v>
      </c>
      <c r="KD777">
        <v>28.0678</v>
      </c>
      <c r="KE777">
        <v>57.2158</v>
      </c>
      <c r="KF777">
        <v>24.4267</v>
      </c>
      <c r="KG777">
        <v>93.95310000000001</v>
      </c>
      <c r="KH777">
        <v>28.4617</v>
      </c>
      <c r="KI777">
        <v>1490.33</v>
      </c>
      <c r="KJ777">
        <v>22.5448</v>
      </c>
      <c r="KK777">
        <v>101.011</v>
      </c>
      <c r="KL777">
        <v>100.582</v>
      </c>
    </row>
    <row r="778" spans="1:298">
      <c r="A778">
        <v>762</v>
      </c>
      <c r="B778">
        <v>1758832311.5</v>
      </c>
      <c r="C778">
        <v>19276.40000009537</v>
      </c>
      <c r="D778" t="s">
        <v>1975</v>
      </c>
      <c r="E778" t="s">
        <v>1976</v>
      </c>
      <c r="F778">
        <v>5</v>
      </c>
      <c r="G778" t="s">
        <v>1798</v>
      </c>
      <c r="H778" t="s">
        <v>437</v>
      </c>
      <c r="I778" t="s">
        <v>438</v>
      </c>
      <c r="J778">
        <v>1758832303.714286</v>
      </c>
      <c r="K778">
        <f>(L778)/1000</f>
        <v>0</v>
      </c>
      <c r="L778">
        <f>IF(DQ778, AO778, AI778)</f>
        <v>0</v>
      </c>
      <c r="M778">
        <f>IF(DQ778, AJ778, AH778)</f>
        <v>0</v>
      </c>
      <c r="N778">
        <f>DS778 - IF(AV778&gt;1, M778*DM778*100.0/(AX778), 0)</f>
        <v>0</v>
      </c>
      <c r="O778">
        <f>((U778-K778/2)*N778-M778)/(U778+K778/2)</f>
        <v>0</v>
      </c>
      <c r="P778">
        <f>O778*(DZ778+EA778)/1000.0</f>
        <v>0</v>
      </c>
      <c r="Q778">
        <f>(DS778 - IF(AV778&gt;1, M778*DM778*100.0/(AX778), 0))*(DZ778+EA778)/1000.0</f>
        <v>0</v>
      </c>
      <c r="R778">
        <f>2.0/((1/T778-1/S778)+SIGN(T778)*SQRT((1/T778-1/S778)*(1/T778-1/S778) + 4*DN778/((DN778+1)*(DN778+1))*(2*1/T778*1/S778-1/S778*1/S778)))</f>
        <v>0</v>
      </c>
      <c r="S778">
        <f>IF(LEFT(DO778,1)&lt;&gt;"0",IF(LEFT(DO778,1)="1",3.0,DP778),$D$5+$E$5*(EG778*DZ778/($K$5*1000))+$F$5*(EG778*DZ778/($K$5*1000))*MAX(MIN(DM778,$J$5),$I$5)*MAX(MIN(DM778,$J$5),$I$5)+$G$5*MAX(MIN(DM778,$J$5),$I$5)*(EG778*DZ778/($K$5*1000))+$H$5*(EG778*DZ778/($K$5*1000))*(EG778*DZ778/($K$5*1000)))</f>
        <v>0</v>
      </c>
      <c r="T778">
        <f>K778*(1000-(1000*0.61365*exp(17.502*X778/(240.97+X778))/(DZ778+EA778)+DU778)/2)/(1000*0.61365*exp(17.502*X778/(240.97+X778))/(DZ778+EA778)-DU778)</f>
        <v>0</v>
      </c>
      <c r="U778">
        <f>1/((DN778+1)/(R778/1.6)+1/(S778/1.37)) + DN778/((DN778+1)/(R778/1.6) + DN778/(S778/1.37))</f>
        <v>0</v>
      </c>
      <c r="V778">
        <f>(DI778*DL778)</f>
        <v>0</v>
      </c>
      <c r="W778">
        <f>(EB778+(V778+2*0.95*5.67E-8*(((EB778+$B$7)+273)^4-(EB778+273)^4)-44100*K778)/(1.84*29.3*S778+8*0.95*5.67E-8*(EB778+273)^3))</f>
        <v>0</v>
      </c>
      <c r="X778">
        <f>($C$7*EC778+$D$7*ED778+$E$7*W778)</f>
        <v>0</v>
      </c>
      <c r="Y778">
        <f>0.61365*exp(17.502*X778/(240.97+X778))</f>
        <v>0</v>
      </c>
      <c r="Z778">
        <f>(AA778/AB778*100)</f>
        <v>0</v>
      </c>
      <c r="AA778">
        <f>DU778*(DZ778+EA778)/1000</f>
        <v>0</v>
      </c>
      <c r="AB778">
        <f>0.61365*exp(17.502*EB778/(240.97+EB778))</f>
        <v>0</v>
      </c>
      <c r="AC778">
        <f>(Y778-DU778*(DZ778+EA778)/1000)</f>
        <v>0</v>
      </c>
      <c r="AD778">
        <f>(-K778*44100)</f>
        <v>0</v>
      </c>
      <c r="AE778">
        <f>2*29.3*S778*0.92*(EB778-X778)</f>
        <v>0</v>
      </c>
      <c r="AF778">
        <f>2*0.95*5.67E-8*(((EB778+$B$7)+273)^4-(X778+273)^4)</f>
        <v>0</v>
      </c>
      <c r="AG778">
        <f>V778+AF778+AD778+AE778</f>
        <v>0</v>
      </c>
      <c r="AH778">
        <f>DY778*AV778*(DT778-DS778*(1000-AV778*DV778)/(1000-AV778*DU778))/(100*DM778)</f>
        <v>0</v>
      </c>
      <c r="AI778">
        <f>1000*DY778*AV778*(DU778-DV778)/(100*DM778*(1000-AV778*DU778))</f>
        <v>0</v>
      </c>
      <c r="AJ778">
        <f>(AK778 - AL778 - DZ778*1E3/(8.314*(EB778+273.15)) * AN778/DY778 * AM778) * DY778/(100*DM778) * (1000 - DV778)/1000</f>
        <v>0</v>
      </c>
      <c r="AK778">
        <v>1510.22136706867</v>
      </c>
      <c r="AL778">
        <v>1485.92406060606</v>
      </c>
      <c r="AM778">
        <v>3.399545905184059</v>
      </c>
      <c r="AN778">
        <v>65.06539825400574</v>
      </c>
      <c r="AO778">
        <f>(AQ778 - AP778 + DZ778*1E3/(8.314*(EB778+273.15)) * AS778/DY778 * AR778) * DY778/(100*DM778) * 1000/(1000 - AQ778)</f>
        <v>0</v>
      </c>
      <c r="AP778">
        <v>22.53093507757485</v>
      </c>
      <c r="AQ778">
        <v>23.04751393939393</v>
      </c>
      <c r="AR778">
        <v>0.0002075520419969659</v>
      </c>
      <c r="AS778">
        <v>107.8792153216024</v>
      </c>
      <c r="AT778">
        <v>0</v>
      </c>
      <c r="AU778">
        <v>0</v>
      </c>
      <c r="AV778">
        <f>IF(AT778*$H$13&gt;=AX778,1.0,(AX778/(AX778-AT778*$H$13)))</f>
        <v>0</v>
      </c>
      <c r="AW778">
        <f>(AV778-1)*100</f>
        <v>0</v>
      </c>
      <c r="AX778">
        <f>MAX(0,($B$13+$C$13*EG778)/(1+$D$13*EG778)*DZ778/(EB778+273)*$E$13)</f>
        <v>0</v>
      </c>
      <c r="AY778" t="s">
        <v>439</v>
      </c>
      <c r="AZ778" t="s">
        <v>439</v>
      </c>
      <c r="BA778">
        <v>0</v>
      </c>
      <c r="BB778">
        <v>0</v>
      </c>
      <c r="BC778">
        <f>1-BA778/BB778</f>
        <v>0</v>
      </c>
      <c r="BD778">
        <v>0</v>
      </c>
      <c r="BE778" t="s">
        <v>439</v>
      </c>
      <c r="BF778" t="s">
        <v>439</v>
      </c>
      <c r="BG778">
        <v>0</v>
      </c>
      <c r="BH778">
        <v>0</v>
      </c>
      <c r="BI778">
        <f>1-BG778/BH778</f>
        <v>0</v>
      </c>
      <c r="BJ778">
        <v>0.5</v>
      </c>
      <c r="BK778">
        <f>DJ778</f>
        <v>0</v>
      </c>
      <c r="BL778">
        <f>M778</f>
        <v>0</v>
      </c>
      <c r="BM778">
        <f>BI778*BJ778*BK778</f>
        <v>0</v>
      </c>
      <c r="BN778">
        <f>(BL778-BD778)/BK778</f>
        <v>0</v>
      </c>
      <c r="BO778">
        <f>(BB778-BH778)/BH778</f>
        <v>0</v>
      </c>
      <c r="BP778">
        <f>BA778/(BC778+BA778/BH778)</f>
        <v>0</v>
      </c>
      <c r="BQ778" t="s">
        <v>439</v>
      </c>
      <c r="BR778">
        <v>0</v>
      </c>
      <c r="BS778">
        <f>IF(BR778&lt;&gt;0, BR778, BP778)</f>
        <v>0</v>
      </c>
      <c r="BT778">
        <f>1-BS778/BH778</f>
        <v>0</v>
      </c>
      <c r="BU778">
        <f>(BH778-BG778)/(BH778-BS778)</f>
        <v>0</v>
      </c>
      <c r="BV778">
        <f>(BB778-BH778)/(BB778-BS778)</f>
        <v>0</v>
      </c>
      <c r="BW778">
        <f>(BH778-BG778)/(BH778-BA778)</f>
        <v>0</v>
      </c>
      <c r="BX778">
        <f>(BB778-BH778)/(BB778-BA778)</f>
        <v>0</v>
      </c>
      <c r="BY778">
        <f>(BU778*BS778/BG778)</f>
        <v>0</v>
      </c>
      <c r="BZ778">
        <f>(1-BY778)</f>
        <v>0</v>
      </c>
      <c r="DI778">
        <f>$B$11*EH778+$C$11*EI778+$F$11*ET778*(1-EW778)</f>
        <v>0</v>
      </c>
      <c r="DJ778">
        <f>DI778*DK778</f>
        <v>0</v>
      </c>
      <c r="DK778">
        <f>($B$11*$D$9+$C$11*$D$9+$F$11*((FG778+EY778)/MAX(FG778+EY778+FH778, 0.1)*$I$9+FH778/MAX(FG778+EY778+FH778, 0.1)*$J$9))/($B$11+$C$11+$F$11)</f>
        <v>0</v>
      </c>
      <c r="DL778">
        <f>($B$11*$K$9+$C$11*$K$9+$F$11*((FG778+EY778)/MAX(FG778+EY778+FH778, 0.1)*$P$9+FH778/MAX(FG778+EY778+FH778, 0.1)*$Q$9))/($B$11+$C$11+$F$11)</f>
        <v>0</v>
      </c>
      <c r="DM778">
        <v>1.65</v>
      </c>
      <c r="DN778">
        <v>0.5</v>
      </c>
      <c r="DO778" t="s">
        <v>440</v>
      </c>
      <c r="DP778">
        <v>2</v>
      </c>
      <c r="DQ778" t="b">
        <v>1</v>
      </c>
      <c r="DR778">
        <v>1758832303.714286</v>
      </c>
      <c r="DS778">
        <v>1427.373214285715</v>
      </c>
      <c r="DT778">
        <v>1460.491785714285</v>
      </c>
      <c r="DU778">
        <v>23.03115357142857</v>
      </c>
      <c r="DV778">
        <v>22.52773214285714</v>
      </c>
      <c r="DW778">
        <v>1428.790357142857</v>
      </c>
      <c r="DX778">
        <v>22.91128214285714</v>
      </c>
      <c r="DY778">
        <v>500.0031785714286</v>
      </c>
      <c r="DZ778">
        <v>90.86446428571431</v>
      </c>
      <c r="EA778">
        <v>0.0284057</v>
      </c>
      <c r="EB778">
        <v>29.71890357142857</v>
      </c>
      <c r="EC778">
        <v>30.00279642857143</v>
      </c>
      <c r="ED778">
        <v>999.9000000000002</v>
      </c>
      <c r="EE778">
        <v>0</v>
      </c>
      <c r="EF778">
        <v>0</v>
      </c>
      <c r="EG778">
        <v>10005.88642857143</v>
      </c>
      <c r="EH778">
        <v>0</v>
      </c>
      <c r="EI778">
        <v>11.635</v>
      </c>
      <c r="EJ778">
        <v>-33.11810000000001</v>
      </c>
      <c r="EK778">
        <v>1461.020714285714</v>
      </c>
      <c r="EL778">
        <v>1494.15</v>
      </c>
      <c r="EM778">
        <v>0.5034228214285714</v>
      </c>
      <c r="EN778">
        <v>1460.491785714285</v>
      </c>
      <c r="EO778">
        <v>22.52773214285714</v>
      </c>
      <c r="EP778">
        <v>2.092713928571428</v>
      </c>
      <c r="EQ778">
        <v>2.046969642857143</v>
      </c>
      <c r="ER778">
        <v>18.163825</v>
      </c>
      <c r="ES778">
        <v>17.81241785714285</v>
      </c>
      <c r="ET778">
        <v>1999.952857142857</v>
      </c>
      <c r="EU778">
        <v>0.9800032857142856</v>
      </c>
      <c r="EV778">
        <v>0.019996425</v>
      </c>
      <c r="EW778">
        <v>0</v>
      </c>
      <c r="EX778">
        <v>182.6637142857143</v>
      </c>
      <c r="EY778">
        <v>5.00097</v>
      </c>
      <c r="EZ778">
        <v>3757.093571428571</v>
      </c>
      <c r="FA778">
        <v>16707.20714285714</v>
      </c>
      <c r="FB778">
        <v>40.125</v>
      </c>
      <c r="FC778">
        <v>40.46625</v>
      </c>
      <c r="FD778">
        <v>40.06199999999999</v>
      </c>
      <c r="FE778">
        <v>40.06199999999999</v>
      </c>
      <c r="FF778">
        <v>40.74775</v>
      </c>
      <c r="FG778">
        <v>1955.062857142857</v>
      </c>
      <c r="FH778">
        <v>39.89000000000001</v>
      </c>
      <c r="FI778">
        <v>0</v>
      </c>
      <c r="FJ778">
        <v>1758832312.8</v>
      </c>
      <c r="FK778">
        <v>0</v>
      </c>
      <c r="FL778">
        <v>182.66828</v>
      </c>
      <c r="FM778">
        <v>1.22538462243762</v>
      </c>
      <c r="FN778">
        <v>14.16846158384551</v>
      </c>
      <c r="FO778">
        <v>3757.297599999999</v>
      </c>
      <c r="FP778">
        <v>15</v>
      </c>
      <c r="FQ778">
        <v>0</v>
      </c>
      <c r="FR778" t="s">
        <v>441</v>
      </c>
      <c r="FS778">
        <v>1747247426.5</v>
      </c>
      <c r="FT778">
        <v>1747247420.5</v>
      </c>
      <c r="FU778">
        <v>0</v>
      </c>
      <c r="FV778">
        <v>1.027</v>
      </c>
      <c r="FW778">
        <v>0.031</v>
      </c>
      <c r="FX778">
        <v>0.02</v>
      </c>
      <c r="FY778">
        <v>0.05</v>
      </c>
      <c r="FZ778">
        <v>420</v>
      </c>
      <c r="GA778">
        <v>16</v>
      </c>
      <c r="GB778">
        <v>0.01</v>
      </c>
      <c r="GC778">
        <v>0.1</v>
      </c>
      <c r="GD778">
        <v>-33.03845609756097</v>
      </c>
      <c r="GE778">
        <v>-1.188298954703856</v>
      </c>
      <c r="GF778">
        <v>0.159877186170954</v>
      </c>
      <c r="GG778">
        <v>0</v>
      </c>
      <c r="GH778">
        <v>182.6195882352941</v>
      </c>
      <c r="GI778">
        <v>1.075660815543618</v>
      </c>
      <c r="GJ778">
        <v>0.2355470625695031</v>
      </c>
      <c r="GK778">
        <v>-1</v>
      </c>
      <c r="GL778">
        <v>0.5086797073170731</v>
      </c>
      <c r="GM778">
        <v>-0.028544466898954</v>
      </c>
      <c r="GN778">
        <v>0.01378657375190717</v>
      </c>
      <c r="GO778">
        <v>1</v>
      </c>
      <c r="GP778">
        <v>1</v>
      </c>
      <c r="GQ778">
        <v>2</v>
      </c>
      <c r="GR778" t="s">
        <v>442</v>
      </c>
      <c r="GS778">
        <v>3.13625</v>
      </c>
      <c r="GT778">
        <v>2.68848</v>
      </c>
      <c r="GU778">
        <v>0.218506</v>
      </c>
      <c r="GV778">
        <v>0.219415</v>
      </c>
      <c r="GW778">
        <v>0.103931</v>
      </c>
      <c r="GX778">
        <v>0.100996</v>
      </c>
      <c r="GY778">
        <v>24848.6</v>
      </c>
      <c r="GZ778">
        <v>24867.8</v>
      </c>
      <c r="HA778">
        <v>29556.5</v>
      </c>
      <c r="HB778">
        <v>29440.3</v>
      </c>
      <c r="HC778">
        <v>34989.5</v>
      </c>
      <c r="HD778">
        <v>35058</v>
      </c>
      <c r="HE778">
        <v>41588.1</v>
      </c>
      <c r="HF778">
        <v>41828.5</v>
      </c>
      <c r="HG778">
        <v>1.92962</v>
      </c>
      <c r="HH778">
        <v>1.89513</v>
      </c>
      <c r="HI778">
        <v>0.09942049999999999</v>
      </c>
      <c r="HJ778">
        <v>0</v>
      </c>
      <c r="HK778">
        <v>28.3802</v>
      </c>
      <c r="HL778">
        <v>999.9</v>
      </c>
      <c r="HM778">
        <v>54.5</v>
      </c>
      <c r="HN778">
        <v>31</v>
      </c>
      <c r="HO778">
        <v>27.0593</v>
      </c>
      <c r="HP778">
        <v>61.8662</v>
      </c>
      <c r="HQ778">
        <v>25.649</v>
      </c>
      <c r="HR778">
        <v>1</v>
      </c>
      <c r="HS778">
        <v>0.0505869</v>
      </c>
      <c r="HT778">
        <v>-0.709436</v>
      </c>
      <c r="HU778">
        <v>20.3393</v>
      </c>
      <c r="HV778">
        <v>5.21834</v>
      </c>
      <c r="HW778">
        <v>12.0128</v>
      </c>
      <c r="HX778">
        <v>4.98895</v>
      </c>
      <c r="HY778">
        <v>3.28813</v>
      </c>
      <c r="HZ778">
        <v>9999</v>
      </c>
      <c r="IA778">
        <v>9999</v>
      </c>
      <c r="IB778">
        <v>9999</v>
      </c>
      <c r="IC778">
        <v>8.699999999999999</v>
      </c>
      <c r="ID778">
        <v>1.86755</v>
      </c>
      <c r="IE778">
        <v>1.86674</v>
      </c>
      <c r="IF778">
        <v>1.86604</v>
      </c>
      <c r="IG778">
        <v>1.866</v>
      </c>
      <c r="IH778">
        <v>1.86783</v>
      </c>
      <c r="II778">
        <v>1.87027</v>
      </c>
      <c r="IJ778">
        <v>1.869</v>
      </c>
      <c r="IK778">
        <v>1.87042</v>
      </c>
      <c r="IL778">
        <v>0</v>
      </c>
      <c r="IM778">
        <v>0</v>
      </c>
      <c r="IN778">
        <v>0</v>
      </c>
      <c r="IO778">
        <v>0</v>
      </c>
      <c r="IP778" t="s">
        <v>443</v>
      </c>
      <c r="IQ778" t="s">
        <v>444</v>
      </c>
      <c r="IR778" t="s">
        <v>445</v>
      </c>
      <c r="IS778" t="s">
        <v>445</v>
      </c>
      <c r="IT778" t="s">
        <v>445</v>
      </c>
      <c r="IU778" t="s">
        <v>445</v>
      </c>
      <c r="IV778">
        <v>0</v>
      </c>
      <c r="IW778">
        <v>100</v>
      </c>
      <c r="IX778">
        <v>100</v>
      </c>
      <c r="IY778">
        <v>-1.45</v>
      </c>
      <c r="IZ778">
        <v>0.1201</v>
      </c>
      <c r="JA778">
        <v>-0.08430758455233166</v>
      </c>
      <c r="JB778">
        <v>-0.0005046786976645747</v>
      </c>
      <c r="JC778">
        <v>-2.788243218172637E-07</v>
      </c>
      <c r="JD778">
        <v>-1.458253586176284E-11</v>
      </c>
      <c r="JE778">
        <v>-0.06436460862781151</v>
      </c>
      <c r="JF778">
        <v>-0.004978686969522418</v>
      </c>
      <c r="JG778">
        <v>0.0008967905392753483</v>
      </c>
      <c r="JH778">
        <v>-1.433903952826167E-05</v>
      </c>
      <c r="JI778">
        <v>4</v>
      </c>
      <c r="JJ778">
        <v>2332</v>
      </c>
      <c r="JK778">
        <v>1</v>
      </c>
      <c r="JL778">
        <v>26</v>
      </c>
      <c r="JM778">
        <v>193081.4</v>
      </c>
      <c r="JN778">
        <v>193081.5</v>
      </c>
      <c r="JO778">
        <v>2.88208</v>
      </c>
      <c r="JP778">
        <v>2.22534</v>
      </c>
      <c r="JQ778">
        <v>1.39648</v>
      </c>
      <c r="JR778">
        <v>2.35352</v>
      </c>
      <c r="JS778">
        <v>1.49536</v>
      </c>
      <c r="JT778">
        <v>2.71484</v>
      </c>
      <c r="JU778">
        <v>36.4814</v>
      </c>
      <c r="JV778">
        <v>24.0612</v>
      </c>
      <c r="JW778">
        <v>18</v>
      </c>
      <c r="JX778">
        <v>490.108</v>
      </c>
      <c r="JY778">
        <v>458.427</v>
      </c>
      <c r="JZ778">
        <v>28.4615</v>
      </c>
      <c r="KA778">
        <v>28.248</v>
      </c>
      <c r="KB778">
        <v>29.9999</v>
      </c>
      <c r="KC778">
        <v>28.1335</v>
      </c>
      <c r="KD778">
        <v>28.0654</v>
      </c>
      <c r="KE778">
        <v>57.6959</v>
      </c>
      <c r="KF778">
        <v>24.4267</v>
      </c>
      <c r="KG778">
        <v>93.95310000000001</v>
      </c>
      <c r="KH778">
        <v>28.459</v>
      </c>
      <c r="KI778">
        <v>1503.68</v>
      </c>
      <c r="KJ778">
        <v>22.5448</v>
      </c>
      <c r="KK778">
        <v>101.01</v>
      </c>
      <c r="KL778">
        <v>100.581</v>
      </c>
    </row>
    <row r="779" spans="1:298">
      <c r="A779">
        <v>763</v>
      </c>
      <c r="B779">
        <v>1758832316.5</v>
      </c>
      <c r="C779">
        <v>19281.40000009537</v>
      </c>
      <c r="D779" t="s">
        <v>1977</v>
      </c>
      <c r="E779" t="s">
        <v>1978</v>
      </c>
      <c r="F779">
        <v>5</v>
      </c>
      <c r="G779" t="s">
        <v>1798</v>
      </c>
      <c r="H779" t="s">
        <v>437</v>
      </c>
      <c r="I779" t="s">
        <v>438</v>
      </c>
      <c r="J779">
        <v>1758832309</v>
      </c>
      <c r="K779">
        <f>(L779)/1000</f>
        <v>0</v>
      </c>
      <c r="L779">
        <f>IF(DQ779, AO779, AI779)</f>
        <v>0</v>
      </c>
      <c r="M779">
        <f>IF(DQ779, AJ779, AH779)</f>
        <v>0</v>
      </c>
      <c r="N779">
        <f>DS779 - IF(AV779&gt;1, M779*DM779*100.0/(AX779), 0)</f>
        <v>0</v>
      </c>
      <c r="O779">
        <f>((U779-K779/2)*N779-M779)/(U779+K779/2)</f>
        <v>0</v>
      </c>
      <c r="P779">
        <f>O779*(DZ779+EA779)/1000.0</f>
        <v>0</v>
      </c>
      <c r="Q779">
        <f>(DS779 - IF(AV779&gt;1, M779*DM779*100.0/(AX779), 0))*(DZ779+EA779)/1000.0</f>
        <v>0</v>
      </c>
      <c r="R779">
        <f>2.0/((1/T779-1/S779)+SIGN(T779)*SQRT((1/T779-1/S779)*(1/T779-1/S779) + 4*DN779/((DN779+1)*(DN779+1))*(2*1/T779*1/S779-1/S779*1/S779)))</f>
        <v>0</v>
      </c>
      <c r="S779">
        <f>IF(LEFT(DO779,1)&lt;&gt;"0",IF(LEFT(DO779,1)="1",3.0,DP779),$D$5+$E$5*(EG779*DZ779/($K$5*1000))+$F$5*(EG779*DZ779/($K$5*1000))*MAX(MIN(DM779,$J$5),$I$5)*MAX(MIN(DM779,$J$5),$I$5)+$G$5*MAX(MIN(DM779,$J$5),$I$5)*(EG779*DZ779/($K$5*1000))+$H$5*(EG779*DZ779/($K$5*1000))*(EG779*DZ779/($K$5*1000)))</f>
        <v>0</v>
      </c>
      <c r="T779">
        <f>K779*(1000-(1000*0.61365*exp(17.502*X779/(240.97+X779))/(DZ779+EA779)+DU779)/2)/(1000*0.61365*exp(17.502*X779/(240.97+X779))/(DZ779+EA779)-DU779)</f>
        <v>0</v>
      </c>
      <c r="U779">
        <f>1/((DN779+1)/(R779/1.6)+1/(S779/1.37)) + DN779/((DN779+1)/(R779/1.6) + DN779/(S779/1.37))</f>
        <v>0</v>
      </c>
      <c r="V779">
        <f>(DI779*DL779)</f>
        <v>0</v>
      </c>
      <c r="W779">
        <f>(EB779+(V779+2*0.95*5.67E-8*(((EB779+$B$7)+273)^4-(EB779+273)^4)-44100*K779)/(1.84*29.3*S779+8*0.95*5.67E-8*(EB779+273)^3))</f>
        <v>0</v>
      </c>
      <c r="X779">
        <f>($C$7*EC779+$D$7*ED779+$E$7*W779)</f>
        <v>0</v>
      </c>
      <c r="Y779">
        <f>0.61365*exp(17.502*X779/(240.97+X779))</f>
        <v>0</v>
      </c>
      <c r="Z779">
        <f>(AA779/AB779*100)</f>
        <v>0</v>
      </c>
      <c r="AA779">
        <f>DU779*(DZ779+EA779)/1000</f>
        <v>0</v>
      </c>
      <c r="AB779">
        <f>0.61365*exp(17.502*EB779/(240.97+EB779))</f>
        <v>0</v>
      </c>
      <c r="AC779">
        <f>(Y779-DU779*(DZ779+EA779)/1000)</f>
        <v>0</v>
      </c>
      <c r="AD779">
        <f>(-K779*44100)</f>
        <v>0</v>
      </c>
      <c r="AE779">
        <f>2*29.3*S779*0.92*(EB779-X779)</f>
        <v>0</v>
      </c>
      <c r="AF779">
        <f>2*0.95*5.67E-8*(((EB779+$B$7)+273)^4-(X779+273)^4)</f>
        <v>0</v>
      </c>
      <c r="AG779">
        <f>V779+AF779+AD779+AE779</f>
        <v>0</v>
      </c>
      <c r="AH779">
        <f>DY779*AV779*(DT779-DS779*(1000-AV779*DV779)/(1000-AV779*DU779))/(100*DM779)</f>
        <v>0</v>
      </c>
      <c r="AI779">
        <f>1000*DY779*AV779*(DU779-DV779)/(100*DM779*(1000-AV779*DU779))</f>
        <v>0</v>
      </c>
      <c r="AJ779">
        <f>(AK779 - AL779 - DZ779*1E3/(8.314*(EB779+273.15)) * AN779/DY779 * AM779) * DY779/(100*DM779) * (1000 - DV779)/1000</f>
        <v>0</v>
      </c>
      <c r="AK779">
        <v>1527.299818276317</v>
      </c>
      <c r="AL779">
        <v>1503.121515151515</v>
      </c>
      <c r="AM779">
        <v>3.426815159062163</v>
      </c>
      <c r="AN779">
        <v>65.06539825400574</v>
      </c>
      <c r="AO779">
        <f>(AQ779 - AP779 + DZ779*1E3/(8.314*(EB779+273.15)) * AS779/DY779 * AR779) * DY779/(100*DM779) * 1000/(1000 - AQ779)</f>
        <v>0</v>
      </c>
      <c r="AP779">
        <v>22.53219722359607</v>
      </c>
      <c r="AQ779">
        <v>23.04697515151514</v>
      </c>
      <c r="AR779">
        <v>-3.185734558784587E-05</v>
      </c>
      <c r="AS779">
        <v>107.8792153216024</v>
      </c>
      <c r="AT779">
        <v>0</v>
      </c>
      <c r="AU779">
        <v>0</v>
      </c>
      <c r="AV779">
        <f>IF(AT779*$H$13&gt;=AX779,1.0,(AX779/(AX779-AT779*$H$13)))</f>
        <v>0</v>
      </c>
      <c r="AW779">
        <f>(AV779-1)*100</f>
        <v>0</v>
      </c>
      <c r="AX779">
        <f>MAX(0,($B$13+$C$13*EG779)/(1+$D$13*EG779)*DZ779/(EB779+273)*$E$13)</f>
        <v>0</v>
      </c>
      <c r="AY779" t="s">
        <v>439</v>
      </c>
      <c r="AZ779" t="s">
        <v>439</v>
      </c>
      <c r="BA779">
        <v>0</v>
      </c>
      <c r="BB779">
        <v>0</v>
      </c>
      <c r="BC779">
        <f>1-BA779/BB779</f>
        <v>0</v>
      </c>
      <c r="BD779">
        <v>0</v>
      </c>
      <c r="BE779" t="s">
        <v>439</v>
      </c>
      <c r="BF779" t="s">
        <v>439</v>
      </c>
      <c r="BG779">
        <v>0</v>
      </c>
      <c r="BH779">
        <v>0</v>
      </c>
      <c r="BI779">
        <f>1-BG779/BH779</f>
        <v>0</v>
      </c>
      <c r="BJ779">
        <v>0.5</v>
      </c>
      <c r="BK779">
        <f>DJ779</f>
        <v>0</v>
      </c>
      <c r="BL779">
        <f>M779</f>
        <v>0</v>
      </c>
      <c r="BM779">
        <f>BI779*BJ779*BK779</f>
        <v>0</v>
      </c>
      <c r="BN779">
        <f>(BL779-BD779)/BK779</f>
        <v>0</v>
      </c>
      <c r="BO779">
        <f>(BB779-BH779)/BH779</f>
        <v>0</v>
      </c>
      <c r="BP779">
        <f>BA779/(BC779+BA779/BH779)</f>
        <v>0</v>
      </c>
      <c r="BQ779" t="s">
        <v>439</v>
      </c>
      <c r="BR779">
        <v>0</v>
      </c>
      <c r="BS779">
        <f>IF(BR779&lt;&gt;0, BR779, BP779)</f>
        <v>0</v>
      </c>
      <c r="BT779">
        <f>1-BS779/BH779</f>
        <v>0</v>
      </c>
      <c r="BU779">
        <f>(BH779-BG779)/(BH779-BS779)</f>
        <v>0</v>
      </c>
      <c r="BV779">
        <f>(BB779-BH779)/(BB779-BS779)</f>
        <v>0</v>
      </c>
      <c r="BW779">
        <f>(BH779-BG779)/(BH779-BA779)</f>
        <v>0</v>
      </c>
      <c r="BX779">
        <f>(BB779-BH779)/(BB779-BA779)</f>
        <v>0</v>
      </c>
      <c r="BY779">
        <f>(BU779*BS779/BG779)</f>
        <v>0</v>
      </c>
      <c r="BZ779">
        <f>(1-BY779)</f>
        <v>0</v>
      </c>
      <c r="DI779">
        <f>$B$11*EH779+$C$11*EI779+$F$11*ET779*(1-EW779)</f>
        <v>0</v>
      </c>
      <c r="DJ779">
        <f>DI779*DK779</f>
        <v>0</v>
      </c>
      <c r="DK779">
        <f>($B$11*$D$9+$C$11*$D$9+$F$11*((FG779+EY779)/MAX(FG779+EY779+FH779, 0.1)*$I$9+FH779/MAX(FG779+EY779+FH779, 0.1)*$J$9))/($B$11+$C$11+$F$11)</f>
        <v>0</v>
      </c>
      <c r="DL779">
        <f>($B$11*$K$9+$C$11*$K$9+$F$11*((FG779+EY779)/MAX(FG779+EY779+FH779, 0.1)*$P$9+FH779/MAX(FG779+EY779+FH779, 0.1)*$Q$9))/($B$11+$C$11+$F$11)</f>
        <v>0</v>
      </c>
      <c r="DM779">
        <v>1.65</v>
      </c>
      <c r="DN779">
        <v>0.5</v>
      </c>
      <c r="DO779" t="s">
        <v>440</v>
      </c>
      <c r="DP779">
        <v>2</v>
      </c>
      <c r="DQ779" t="b">
        <v>1</v>
      </c>
      <c r="DR779">
        <v>1758832309</v>
      </c>
      <c r="DS779">
        <v>1445.051111111111</v>
      </c>
      <c r="DT779">
        <v>1478.177037037037</v>
      </c>
      <c r="DU779">
        <v>23.04281851851852</v>
      </c>
      <c r="DV779">
        <v>22.53131851851852</v>
      </c>
      <c r="DW779">
        <v>1446.492222222223</v>
      </c>
      <c r="DX779">
        <v>22.9227962962963</v>
      </c>
      <c r="DY779">
        <v>500.0106666666667</v>
      </c>
      <c r="DZ779">
        <v>90.86361111111111</v>
      </c>
      <c r="EA779">
        <v>0.02838187407407407</v>
      </c>
      <c r="EB779">
        <v>29.71695555555555</v>
      </c>
      <c r="EC779">
        <v>30.00272592592592</v>
      </c>
      <c r="ED779">
        <v>999.9000000000001</v>
      </c>
      <c r="EE779">
        <v>0</v>
      </c>
      <c r="EF779">
        <v>0</v>
      </c>
      <c r="EG779">
        <v>10002.93555555556</v>
      </c>
      <c r="EH779">
        <v>0</v>
      </c>
      <c r="EI779">
        <v>11.635</v>
      </c>
      <c r="EJ779">
        <v>-33.12568148148148</v>
      </c>
      <c r="EK779">
        <v>1479.132962962963</v>
      </c>
      <c r="EL779">
        <v>1512.248518518518</v>
      </c>
      <c r="EM779">
        <v>0.5115027407407409</v>
      </c>
      <c r="EN779">
        <v>1478.177037037037</v>
      </c>
      <c r="EO779">
        <v>22.53131851851852</v>
      </c>
      <c r="EP779">
        <v>2.093754444444444</v>
      </c>
      <c r="EQ779">
        <v>2.047276666666667</v>
      </c>
      <c r="ER779">
        <v>18.17174814814815</v>
      </c>
      <c r="ES779">
        <v>17.8147962962963</v>
      </c>
      <c r="ET779">
        <v>1999.968518518519</v>
      </c>
      <c r="EU779">
        <v>0.9800033703703703</v>
      </c>
      <c r="EV779">
        <v>0.01999628148148148</v>
      </c>
      <c r="EW779">
        <v>0</v>
      </c>
      <c r="EX779">
        <v>182.7382592592593</v>
      </c>
      <c r="EY779">
        <v>5.00097</v>
      </c>
      <c r="EZ779">
        <v>3758.384074074074</v>
      </c>
      <c r="FA779">
        <v>16707.33703703704</v>
      </c>
      <c r="FB779">
        <v>40.125</v>
      </c>
      <c r="FC779">
        <v>40.46266666666666</v>
      </c>
      <c r="FD779">
        <v>40.06199999999999</v>
      </c>
      <c r="FE779">
        <v>40.06199999999999</v>
      </c>
      <c r="FF779">
        <v>40.74066666666667</v>
      </c>
      <c r="FG779">
        <v>1955.078518518518</v>
      </c>
      <c r="FH779">
        <v>39.89000000000001</v>
      </c>
      <c r="FI779">
        <v>0</v>
      </c>
      <c r="FJ779">
        <v>1758832317.6</v>
      </c>
      <c r="FK779">
        <v>0</v>
      </c>
      <c r="FL779">
        <v>182.72024</v>
      </c>
      <c r="FM779">
        <v>1.371153849470466</v>
      </c>
      <c r="FN779">
        <v>13.90307694056725</v>
      </c>
      <c r="FO779">
        <v>3758.4728</v>
      </c>
      <c r="FP779">
        <v>15</v>
      </c>
      <c r="FQ779">
        <v>0</v>
      </c>
      <c r="FR779" t="s">
        <v>441</v>
      </c>
      <c r="FS779">
        <v>1747247426.5</v>
      </c>
      <c r="FT779">
        <v>1747247420.5</v>
      </c>
      <c r="FU779">
        <v>0</v>
      </c>
      <c r="FV779">
        <v>1.027</v>
      </c>
      <c r="FW779">
        <v>0.031</v>
      </c>
      <c r="FX779">
        <v>0.02</v>
      </c>
      <c r="FY779">
        <v>0.05</v>
      </c>
      <c r="FZ779">
        <v>420</v>
      </c>
      <c r="GA779">
        <v>16</v>
      </c>
      <c r="GB779">
        <v>0.01</v>
      </c>
      <c r="GC779">
        <v>0.1</v>
      </c>
      <c r="GD779">
        <v>-33.10623658536586</v>
      </c>
      <c r="GE779">
        <v>-0.2364794425087234</v>
      </c>
      <c r="GF779">
        <v>0.107176478025726</v>
      </c>
      <c r="GG779">
        <v>0</v>
      </c>
      <c r="GH779">
        <v>182.6947058823529</v>
      </c>
      <c r="GI779">
        <v>0.8753552365819197</v>
      </c>
      <c r="GJ779">
        <v>0.224854008769059</v>
      </c>
      <c r="GK779">
        <v>-1</v>
      </c>
      <c r="GL779">
        <v>0.5062278048780487</v>
      </c>
      <c r="GM779">
        <v>0.0925717839721264</v>
      </c>
      <c r="GN779">
        <v>0.009697187513358933</v>
      </c>
      <c r="GO779">
        <v>1</v>
      </c>
      <c r="GP779">
        <v>1</v>
      </c>
      <c r="GQ779">
        <v>2</v>
      </c>
      <c r="GR779" t="s">
        <v>442</v>
      </c>
      <c r="GS779">
        <v>3.13613</v>
      </c>
      <c r="GT779">
        <v>2.68868</v>
      </c>
      <c r="GU779">
        <v>0.220034</v>
      </c>
      <c r="GV779">
        <v>0.220902</v>
      </c>
      <c r="GW779">
        <v>0.103926</v>
      </c>
      <c r="GX779">
        <v>0.100995</v>
      </c>
      <c r="GY779">
        <v>24800.3</v>
      </c>
      <c r="GZ779">
        <v>24820.3</v>
      </c>
      <c r="HA779">
        <v>29556.9</v>
      </c>
      <c r="HB779">
        <v>29440.2</v>
      </c>
      <c r="HC779">
        <v>34989.9</v>
      </c>
      <c r="HD779">
        <v>35058</v>
      </c>
      <c r="HE779">
        <v>41588.3</v>
      </c>
      <c r="HF779">
        <v>41828.4</v>
      </c>
      <c r="HG779">
        <v>1.92915</v>
      </c>
      <c r="HH779">
        <v>1.89538</v>
      </c>
      <c r="HI779">
        <v>0.0995547</v>
      </c>
      <c r="HJ779">
        <v>0</v>
      </c>
      <c r="HK779">
        <v>28.3786</v>
      </c>
      <c r="HL779">
        <v>999.9</v>
      </c>
      <c r="HM779">
        <v>54.5</v>
      </c>
      <c r="HN779">
        <v>31</v>
      </c>
      <c r="HO779">
        <v>27.0607</v>
      </c>
      <c r="HP779">
        <v>61.9962</v>
      </c>
      <c r="HQ779">
        <v>25.637</v>
      </c>
      <c r="HR779">
        <v>1</v>
      </c>
      <c r="HS779">
        <v>0.0502973</v>
      </c>
      <c r="HT779">
        <v>-0.699101</v>
      </c>
      <c r="HU779">
        <v>20.3397</v>
      </c>
      <c r="HV779">
        <v>5.21834</v>
      </c>
      <c r="HW779">
        <v>12.0134</v>
      </c>
      <c r="HX779">
        <v>4.9888</v>
      </c>
      <c r="HY779">
        <v>3.28785</v>
      </c>
      <c r="HZ779">
        <v>9999</v>
      </c>
      <c r="IA779">
        <v>9999</v>
      </c>
      <c r="IB779">
        <v>9999</v>
      </c>
      <c r="IC779">
        <v>8.699999999999999</v>
      </c>
      <c r="ID779">
        <v>1.86754</v>
      </c>
      <c r="IE779">
        <v>1.86671</v>
      </c>
      <c r="IF779">
        <v>1.86606</v>
      </c>
      <c r="IG779">
        <v>1.866</v>
      </c>
      <c r="IH779">
        <v>1.86784</v>
      </c>
      <c r="II779">
        <v>1.87027</v>
      </c>
      <c r="IJ779">
        <v>1.86895</v>
      </c>
      <c r="IK779">
        <v>1.87042</v>
      </c>
      <c r="IL779">
        <v>0</v>
      </c>
      <c r="IM779">
        <v>0</v>
      </c>
      <c r="IN779">
        <v>0</v>
      </c>
      <c r="IO779">
        <v>0</v>
      </c>
      <c r="IP779" t="s">
        <v>443</v>
      </c>
      <c r="IQ779" t="s">
        <v>444</v>
      </c>
      <c r="IR779" t="s">
        <v>445</v>
      </c>
      <c r="IS779" t="s">
        <v>445</v>
      </c>
      <c r="IT779" t="s">
        <v>445</v>
      </c>
      <c r="IU779" t="s">
        <v>445</v>
      </c>
      <c r="IV779">
        <v>0</v>
      </c>
      <c r="IW779">
        <v>100</v>
      </c>
      <c r="IX779">
        <v>100</v>
      </c>
      <c r="IY779">
        <v>-1.48</v>
      </c>
      <c r="IZ779">
        <v>0.12</v>
      </c>
      <c r="JA779">
        <v>-0.08430758455233166</v>
      </c>
      <c r="JB779">
        <v>-0.0005046786976645747</v>
      </c>
      <c r="JC779">
        <v>-2.788243218172637E-07</v>
      </c>
      <c r="JD779">
        <v>-1.458253586176284E-11</v>
      </c>
      <c r="JE779">
        <v>-0.06436460862781151</v>
      </c>
      <c r="JF779">
        <v>-0.004978686969522418</v>
      </c>
      <c r="JG779">
        <v>0.0008967905392753483</v>
      </c>
      <c r="JH779">
        <v>-1.433903952826167E-05</v>
      </c>
      <c r="JI779">
        <v>4</v>
      </c>
      <c r="JJ779">
        <v>2332</v>
      </c>
      <c r="JK779">
        <v>1</v>
      </c>
      <c r="JL779">
        <v>26</v>
      </c>
      <c r="JM779">
        <v>193081.5</v>
      </c>
      <c r="JN779">
        <v>193081.6</v>
      </c>
      <c r="JO779">
        <v>2.90527</v>
      </c>
      <c r="JP779">
        <v>2.23022</v>
      </c>
      <c r="JQ779">
        <v>1.39648</v>
      </c>
      <c r="JR779">
        <v>2.35352</v>
      </c>
      <c r="JS779">
        <v>1.49536</v>
      </c>
      <c r="JT779">
        <v>2.71729</v>
      </c>
      <c r="JU779">
        <v>36.4814</v>
      </c>
      <c r="JV779">
        <v>24.07</v>
      </c>
      <c r="JW779">
        <v>18</v>
      </c>
      <c r="JX779">
        <v>489.789</v>
      </c>
      <c r="JY779">
        <v>458.566</v>
      </c>
      <c r="JZ779">
        <v>28.4548</v>
      </c>
      <c r="KA779">
        <v>28.2457</v>
      </c>
      <c r="KB779">
        <v>29.9999</v>
      </c>
      <c r="KC779">
        <v>28.1311</v>
      </c>
      <c r="KD779">
        <v>28.063</v>
      </c>
      <c r="KE779">
        <v>58.2352</v>
      </c>
      <c r="KF779">
        <v>24.4267</v>
      </c>
      <c r="KG779">
        <v>93.95310000000001</v>
      </c>
      <c r="KH779">
        <v>28.4526</v>
      </c>
      <c r="KI779">
        <v>1523.72</v>
      </c>
      <c r="KJ779">
        <v>22.5449</v>
      </c>
      <c r="KK779">
        <v>101.011</v>
      </c>
      <c r="KL779">
        <v>100.581</v>
      </c>
    </row>
    <row r="780" spans="1:298">
      <c r="A780">
        <v>764</v>
      </c>
      <c r="B780">
        <v>1758832321.5</v>
      </c>
      <c r="C780">
        <v>19286.40000009537</v>
      </c>
      <c r="D780" t="s">
        <v>1979</v>
      </c>
      <c r="E780" t="s">
        <v>1980</v>
      </c>
      <c r="F780">
        <v>5</v>
      </c>
      <c r="G780" t="s">
        <v>1798</v>
      </c>
      <c r="H780" t="s">
        <v>437</v>
      </c>
      <c r="I780" t="s">
        <v>438</v>
      </c>
      <c r="J780">
        <v>1758832313.714286</v>
      </c>
      <c r="K780">
        <f>(L780)/1000</f>
        <v>0</v>
      </c>
      <c r="L780">
        <f>IF(DQ780, AO780, AI780)</f>
        <v>0</v>
      </c>
      <c r="M780">
        <f>IF(DQ780, AJ780, AH780)</f>
        <v>0</v>
      </c>
      <c r="N780">
        <f>DS780 - IF(AV780&gt;1, M780*DM780*100.0/(AX780), 0)</f>
        <v>0</v>
      </c>
      <c r="O780">
        <f>((U780-K780/2)*N780-M780)/(U780+K780/2)</f>
        <v>0</v>
      </c>
      <c r="P780">
        <f>O780*(DZ780+EA780)/1000.0</f>
        <v>0</v>
      </c>
      <c r="Q780">
        <f>(DS780 - IF(AV780&gt;1, M780*DM780*100.0/(AX780), 0))*(DZ780+EA780)/1000.0</f>
        <v>0</v>
      </c>
      <c r="R780">
        <f>2.0/((1/T780-1/S780)+SIGN(T780)*SQRT((1/T780-1/S780)*(1/T780-1/S780) + 4*DN780/((DN780+1)*(DN780+1))*(2*1/T780*1/S780-1/S780*1/S780)))</f>
        <v>0</v>
      </c>
      <c r="S780">
        <f>IF(LEFT(DO780,1)&lt;&gt;"0",IF(LEFT(DO780,1)="1",3.0,DP780),$D$5+$E$5*(EG780*DZ780/($K$5*1000))+$F$5*(EG780*DZ780/($K$5*1000))*MAX(MIN(DM780,$J$5),$I$5)*MAX(MIN(DM780,$J$5),$I$5)+$G$5*MAX(MIN(DM780,$J$5),$I$5)*(EG780*DZ780/($K$5*1000))+$H$5*(EG780*DZ780/($K$5*1000))*(EG780*DZ780/($K$5*1000)))</f>
        <v>0</v>
      </c>
      <c r="T780">
        <f>K780*(1000-(1000*0.61365*exp(17.502*X780/(240.97+X780))/(DZ780+EA780)+DU780)/2)/(1000*0.61365*exp(17.502*X780/(240.97+X780))/(DZ780+EA780)-DU780)</f>
        <v>0</v>
      </c>
      <c r="U780">
        <f>1/((DN780+1)/(R780/1.6)+1/(S780/1.37)) + DN780/((DN780+1)/(R780/1.6) + DN780/(S780/1.37))</f>
        <v>0</v>
      </c>
      <c r="V780">
        <f>(DI780*DL780)</f>
        <v>0</v>
      </c>
      <c r="W780">
        <f>(EB780+(V780+2*0.95*5.67E-8*(((EB780+$B$7)+273)^4-(EB780+273)^4)-44100*K780)/(1.84*29.3*S780+8*0.95*5.67E-8*(EB780+273)^3))</f>
        <v>0</v>
      </c>
      <c r="X780">
        <f>($C$7*EC780+$D$7*ED780+$E$7*W780)</f>
        <v>0</v>
      </c>
      <c r="Y780">
        <f>0.61365*exp(17.502*X780/(240.97+X780))</f>
        <v>0</v>
      </c>
      <c r="Z780">
        <f>(AA780/AB780*100)</f>
        <v>0</v>
      </c>
      <c r="AA780">
        <f>DU780*(DZ780+EA780)/1000</f>
        <v>0</v>
      </c>
      <c r="AB780">
        <f>0.61365*exp(17.502*EB780/(240.97+EB780))</f>
        <v>0</v>
      </c>
      <c r="AC780">
        <f>(Y780-DU780*(DZ780+EA780)/1000)</f>
        <v>0</v>
      </c>
      <c r="AD780">
        <f>(-K780*44100)</f>
        <v>0</v>
      </c>
      <c r="AE780">
        <f>2*29.3*S780*0.92*(EB780-X780)</f>
        <v>0</v>
      </c>
      <c r="AF780">
        <f>2*0.95*5.67E-8*(((EB780+$B$7)+273)^4-(X780+273)^4)</f>
        <v>0</v>
      </c>
      <c r="AG780">
        <f>V780+AF780+AD780+AE780</f>
        <v>0</v>
      </c>
      <c r="AH780">
        <f>DY780*AV780*(DT780-DS780*(1000-AV780*DV780)/(1000-AV780*DU780))/(100*DM780)</f>
        <v>0</v>
      </c>
      <c r="AI780">
        <f>1000*DY780*AV780*(DU780-DV780)/(100*DM780*(1000-AV780*DU780))</f>
        <v>0</v>
      </c>
      <c r="AJ780">
        <f>(AK780 - AL780 - DZ780*1E3/(8.314*(EB780+273.15)) * AN780/DY780 * AM780) * DY780/(100*DM780) * (1000 - DV780)/1000</f>
        <v>0</v>
      </c>
      <c r="AK780">
        <v>1544.415598002616</v>
      </c>
      <c r="AL780">
        <v>1520.115757575758</v>
      </c>
      <c r="AM780">
        <v>3.403867284389191</v>
      </c>
      <c r="AN780">
        <v>65.06539825400574</v>
      </c>
      <c r="AO780">
        <f>(AQ780 - AP780 + DZ780*1E3/(8.314*(EB780+273.15)) * AS780/DY780 * AR780) * DY780/(100*DM780) * 1000/(1000 - AQ780)</f>
        <v>0</v>
      </c>
      <c r="AP780">
        <v>22.53053508764861</v>
      </c>
      <c r="AQ780">
        <v>23.04407333333333</v>
      </c>
      <c r="AR780">
        <v>-5.2048061456397E-05</v>
      </c>
      <c r="AS780">
        <v>107.8792153216024</v>
      </c>
      <c r="AT780">
        <v>0</v>
      </c>
      <c r="AU780">
        <v>0</v>
      </c>
      <c r="AV780">
        <f>IF(AT780*$H$13&gt;=AX780,1.0,(AX780/(AX780-AT780*$H$13)))</f>
        <v>0</v>
      </c>
      <c r="AW780">
        <f>(AV780-1)*100</f>
        <v>0</v>
      </c>
      <c r="AX780">
        <f>MAX(0,($B$13+$C$13*EG780)/(1+$D$13*EG780)*DZ780/(EB780+273)*$E$13)</f>
        <v>0</v>
      </c>
      <c r="AY780" t="s">
        <v>439</v>
      </c>
      <c r="AZ780" t="s">
        <v>439</v>
      </c>
      <c r="BA780">
        <v>0</v>
      </c>
      <c r="BB780">
        <v>0</v>
      </c>
      <c r="BC780">
        <f>1-BA780/BB780</f>
        <v>0</v>
      </c>
      <c r="BD780">
        <v>0</v>
      </c>
      <c r="BE780" t="s">
        <v>439</v>
      </c>
      <c r="BF780" t="s">
        <v>439</v>
      </c>
      <c r="BG780">
        <v>0</v>
      </c>
      <c r="BH780">
        <v>0</v>
      </c>
      <c r="BI780">
        <f>1-BG780/BH780</f>
        <v>0</v>
      </c>
      <c r="BJ780">
        <v>0.5</v>
      </c>
      <c r="BK780">
        <f>DJ780</f>
        <v>0</v>
      </c>
      <c r="BL780">
        <f>M780</f>
        <v>0</v>
      </c>
      <c r="BM780">
        <f>BI780*BJ780*BK780</f>
        <v>0</v>
      </c>
      <c r="BN780">
        <f>(BL780-BD780)/BK780</f>
        <v>0</v>
      </c>
      <c r="BO780">
        <f>(BB780-BH780)/BH780</f>
        <v>0</v>
      </c>
      <c r="BP780">
        <f>BA780/(BC780+BA780/BH780)</f>
        <v>0</v>
      </c>
      <c r="BQ780" t="s">
        <v>439</v>
      </c>
      <c r="BR780">
        <v>0</v>
      </c>
      <c r="BS780">
        <f>IF(BR780&lt;&gt;0, BR780, BP780)</f>
        <v>0</v>
      </c>
      <c r="BT780">
        <f>1-BS780/BH780</f>
        <v>0</v>
      </c>
      <c r="BU780">
        <f>(BH780-BG780)/(BH780-BS780)</f>
        <v>0</v>
      </c>
      <c r="BV780">
        <f>(BB780-BH780)/(BB780-BS780)</f>
        <v>0</v>
      </c>
      <c r="BW780">
        <f>(BH780-BG780)/(BH780-BA780)</f>
        <v>0</v>
      </c>
      <c r="BX780">
        <f>(BB780-BH780)/(BB780-BA780)</f>
        <v>0</v>
      </c>
      <c r="BY780">
        <f>(BU780*BS780/BG780)</f>
        <v>0</v>
      </c>
      <c r="BZ780">
        <f>(1-BY780)</f>
        <v>0</v>
      </c>
      <c r="DI780">
        <f>$B$11*EH780+$C$11*EI780+$F$11*ET780*(1-EW780)</f>
        <v>0</v>
      </c>
      <c r="DJ780">
        <f>DI780*DK780</f>
        <v>0</v>
      </c>
      <c r="DK780">
        <f>($B$11*$D$9+$C$11*$D$9+$F$11*((FG780+EY780)/MAX(FG780+EY780+FH780, 0.1)*$I$9+FH780/MAX(FG780+EY780+FH780, 0.1)*$J$9))/($B$11+$C$11+$F$11)</f>
        <v>0</v>
      </c>
      <c r="DL780">
        <f>($B$11*$K$9+$C$11*$K$9+$F$11*((FG780+EY780)/MAX(FG780+EY780+FH780, 0.1)*$P$9+FH780/MAX(FG780+EY780+FH780, 0.1)*$Q$9))/($B$11+$C$11+$F$11)</f>
        <v>0</v>
      </c>
      <c r="DM780">
        <v>1.65</v>
      </c>
      <c r="DN780">
        <v>0.5</v>
      </c>
      <c r="DO780" t="s">
        <v>440</v>
      </c>
      <c r="DP780">
        <v>2</v>
      </c>
      <c r="DQ780" t="b">
        <v>1</v>
      </c>
      <c r="DR780">
        <v>1758832313.714286</v>
      </c>
      <c r="DS780">
        <v>1460.800714285714</v>
      </c>
      <c r="DT780">
        <v>1493.934999999999</v>
      </c>
      <c r="DU780">
        <v>23.04589285714286</v>
      </c>
      <c r="DV780">
        <v>22.53116071428571</v>
      </c>
      <c r="DW780">
        <v>1462.264642857143</v>
      </c>
      <c r="DX780">
        <v>22.92584642857143</v>
      </c>
      <c r="DY780">
        <v>499.9908214285715</v>
      </c>
      <c r="DZ780">
        <v>90.86296071428571</v>
      </c>
      <c r="EA780">
        <v>0.02844711071428571</v>
      </c>
      <c r="EB780">
        <v>29.71487857142857</v>
      </c>
      <c r="EC780">
        <v>30.00315714285715</v>
      </c>
      <c r="ED780">
        <v>999.9000000000002</v>
      </c>
      <c r="EE780">
        <v>0</v>
      </c>
      <c r="EF780">
        <v>0</v>
      </c>
      <c r="EG780">
        <v>10002.45392857143</v>
      </c>
      <c r="EH780">
        <v>0</v>
      </c>
      <c r="EI780">
        <v>11.635</v>
      </c>
      <c r="EJ780">
        <v>-33.13334285714286</v>
      </c>
      <c r="EK780">
        <v>1495.258928571429</v>
      </c>
      <c r="EL780">
        <v>1528.368928571429</v>
      </c>
      <c r="EM780">
        <v>0.5147393571428571</v>
      </c>
      <c r="EN780">
        <v>1493.934999999999</v>
      </c>
      <c r="EO780">
        <v>22.53116071428571</v>
      </c>
      <c r="EP780">
        <v>2.094019285714286</v>
      </c>
      <c r="EQ780">
        <v>2.047247857142857</v>
      </c>
      <c r="ER780">
        <v>18.17376785714286</v>
      </c>
      <c r="ES780">
        <v>17.81456785714286</v>
      </c>
      <c r="ET780">
        <v>1999.981428571428</v>
      </c>
      <c r="EU780">
        <v>0.9800034999999997</v>
      </c>
      <c r="EV780">
        <v>0.01999611428571429</v>
      </c>
      <c r="EW780">
        <v>0</v>
      </c>
      <c r="EX780">
        <v>182.8321071428572</v>
      </c>
      <c r="EY780">
        <v>5.00097</v>
      </c>
      <c r="EZ780">
        <v>3759.585357142857</v>
      </c>
      <c r="FA780">
        <v>16707.45</v>
      </c>
      <c r="FB780">
        <v>40.125</v>
      </c>
      <c r="FC780">
        <v>40.45274999999999</v>
      </c>
      <c r="FD780">
        <v>40.06199999999999</v>
      </c>
      <c r="FE780">
        <v>40.06199999999999</v>
      </c>
      <c r="FF780">
        <v>40.741</v>
      </c>
      <c r="FG780">
        <v>1955.091428571428</v>
      </c>
      <c r="FH780">
        <v>39.89000000000001</v>
      </c>
      <c r="FI780">
        <v>0</v>
      </c>
      <c r="FJ780">
        <v>1758832323</v>
      </c>
      <c r="FK780">
        <v>0</v>
      </c>
      <c r="FL780">
        <v>182.8143461538461</v>
      </c>
      <c r="FM780">
        <v>-0.04030769576243694</v>
      </c>
      <c r="FN780">
        <v>14.07111108386712</v>
      </c>
      <c r="FO780">
        <v>3759.703076923077</v>
      </c>
      <c r="FP780">
        <v>15</v>
      </c>
      <c r="FQ780">
        <v>0</v>
      </c>
      <c r="FR780" t="s">
        <v>441</v>
      </c>
      <c r="FS780">
        <v>1747247426.5</v>
      </c>
      <c r="FT780">
        <v>1747247420.5</v>
      </c>
      <c r="FU780">
        <v>0</v>
      </c>
      <c r="FV780">
        <v>1.027</v>
      </c>
      <c r="FW780">
        <v>0.031</v>
      </c>
      <c r="FX780">
        <v>0.02</v>
      </c>
      <c r="FY780">
        <v>0.05</v>
      </c>
      <c r="FZ780">
        <v>420</v>
      </c>
      <c r="GA780">
        <v>16</v>
      </c>
      <c r="GB780">
        <v>0.01</v>
      </c>
      <c r="GC780">
        <v>0.1</v>
      </c>
      <c r="GD780">
        <v>-33.12390975609756</v>
      </c>
      <c r="GE780">
        <v>-0.3282731707316096</v>
      </c>
      <c r="GF780">
        <v>0.1022445700266796</v>
      </c>
      <c r="GG780">
        <v>0</v>
      </c>
      <c r="GH780">
        <v>182.7592352941176</v>
      </c>
      <c r="GI780">
        <v>1.288831168545709</v>
      </c>
      <c r="GJ780">
        <v>0.2386262224661066</v>
      </c>
      <c r="GK780">
        <v>-1</v>
      </c>
      <c r="GL780">
        <v>0.5107959512195123</v>
      </c>
      <c r="GM780">
        <v>0.05860515679442534</v>
      </c>
      <c r="GN780">
        <v>0.006847657217141792</v>
      </c>
      <c r="GO780">
        <v>1</v>
      </c>
      <c r="GP780">
        <v>1</v>
      </c>
      <c r="GQ780">
        <v>2</v>
      </c>
      <c r="GR780" t="s">
        <v>442</v>
      </c>
      <c r="GS780">
        <v>3.13618</v>
      </c>
      <c r="GT780">
        <v>2.68898</v>
      </c>
      <c r="GU780">
        <v>0.221538</v>
      </c>
      <c r="GV780">
        <v>0.222369</v>
      </c>
      <c r="GW780">
        <v>0.103919</v>
      </c>
      <c r="GX780">
        <v>0.100993</v>
      </c>
      <c r="GY780">
        <v>24752.7</v>
      </c>
      <c r="GZ780">
        <v>24773.8</v>
      </c>
      <c r="HA780">
        <v>29557.1</v>
      </c>
      <c r="HB780">
        <v>29440.5</v>
      </c>
      <c r="HC780">
        <v>34990.5</v>
      </c>
      <c r="HD780">
        <v>35058.5</v>
      </c>
      <c r="HE780">
        <v>41588.6</v>
      </c>
      <c r="HF780">
        <v>41828.9</v>
      </c>
      <c r="HG780">
        <v>1.92948</v>
      </c>
      <c r="HH780">
        <v>1.8953</v>
      </c>
      <c r="HI780">
        <v>0.100121</v>
      </c>
      <c r="HJ780">
        <v>0</v>
      </c>
      <c r="HK780">
        <v>28.3774</v>
      </c>
      <c r="HL780">
        <v>999.9</v>
      </c>
      <c r="HM780">
        <v>54.5</v>
      </c>
      <c r="HN780">
        <v>31</v>
      </c>
      <c r="HO780">
        <v>27.0597</v>
      </c>
      <c r="HP780">
        <v>62.0362</v>
      </c>
      <c r="HQ780">
        <v>25.597</v>
      </c>
      <c r="HR780">
        <v>1</v>
      </c>
      <c r="HS780">
        <v>0.050061</v>
      </c>
      <c r="HT780">
        <v>-0.739946</v>
      </c>
      <c r="HU780">
        <v>20.3396</v>
      </c>
      <c r="HV780">
        <v>5.21819</v>
      </c>
      <c r="HW780">
        <v>12.0137</v>
      </c>
      <c r="HX780">
        <v>4.98895</v>
      </c>
      <c r="HY780">
        <v>3.28808</v>
      </c>
      <c r="HZ780">
        <v>9999</v>
      </c>
      <c r="IA780">
        <v>9999</v>
      </c>
      <c r="IB780">
        <v>9999</v>
      </c>
      <c r="IC780">
        <v>8.699999999999999</v>
      </c>
      <c r="ID780">
        <v>1.8676</v>
      </c>
      <c r="IE780">
        <v>1.86673</v>
      </c>
      <c r="IF780">
        <v>1.86604</v>
      </c>
      <c r="IG780">
        <v>1.866</v>
      </c>
      <c r="IH780">
        <v>1.86784</v>
      </c>
      <c r="II780">
        <v>1.87028</v>
      </c>
      <c r="IJ780">
        <v>1.86895</v>
      </c>
      <c r="IK780">
        <v>1.87042</v>
      </c>
      <c r="IL780">
        <v>0</v>
      </c>
      <c r="IM780">
        <v>0</v>
      </c>
      <c r="IN780">
        <v>0</v>
      </c>
      <c r="IO780">
        <v>0</v>
      </c>
      <c r="IP780" t="s">
        <v>443</v>
      </c>
      <c r="IQ780" t="s">
        <v>444</v>
      </c>
      <c r="IR780" t="s">
        <v>445</v>
      </c>
      <c r="IS780" t="s">
        <v>445</v>
      </c>
      <c r="IT780" t="s">
        <v>445</v>
      </c>
      <c r="IU780" t="s">
        <v>445</v>
      </c>
      <c r="IV780">
        <v>0</v>
      </c>
      <c r="IW780">
        <v>100</v>
      </c>
      <c r="IX780">
        <v>100</v>
      </c>
      <c r="IY780">
        <v>-1.5</v>
      </c>
      <c r="IZ780">
        <v>0.12</v>
      </c>
      <c r="JA780">
        <v>-0.08430758455233166</v>
      </c>
      <c r="JB780">
        <v>-0.0005046786976645747</v>
      </c>
      <c r="JC780">
        <v>-2.788243218172637E-07</v>
      </c>
      <c r="JD780">
        <v>-1.458253586176284E-11</v>
      </c>
      <c r="JE780">
        <v>-0.06436460862781151</v>
      </c>
      <c r="JF780">
        <v>-0.004978686969522418</v>
      </c>
      <c r="JG780">
        <v>0.0008967905392753483</v>
      </c>
      <c r="JH780">
        <v>-1.433903952826167E-05</v>
      </c>
      <c r="JI780">
        <v>4</v>
      </c>
      <c r="JJ780">
        <v>2332</v>
      </c>
      <c r="JK780">
        <v>1</v>
      </c>
      <c r="JL780">
        <v>26</v>
      </c>
      <c r="JM780">
        <v>193081.6</v>
      </c>
      <c r="JN780">
        <v>193081.7</v>
      </c>
      <c r="JO780">
        <v>2.93335</v>
      </c>
      <c r="JP780">
        <v>2.23022</v>
      </c>
      <c r="JQ780">
        <v>1.39648</v>
      </c>
      <c r="JR780">
        <v>2.35107</v>
      </c>
      <c r="JS780">
        <v>1.49536</v>
      </c>
      <c r="JT780">
        <v>2.62573</v>
      </c>
      <c r="JU780">
        <v>36.4814</v>
      </c>
      <c r="JV780">
        <v>24.0612</v>
      </c>
      <c r="JW780">
        <v>18</v>
      </c>
      <c r="JX780">
        <v>489.975</v>
      </c>
      <c r="JY780">
        <v>458.503</v>
      </c>
      <c r="JZ780">
        <v>28.4536</v>
      </c>
      <c r="KA780">
        <v>28.2439</v>
      </c>
      <c r="KB780">
        <v>30</v>
      </c>
      <c r="KC780">
        <v>28.1287</v>
      </c>
      <c r="KD780">
        <v>28.0609</v>
      </c>
      <c r="KE780">
        <v>58.7216</v>
      </c>
      <c r="KF780">
        <v>24.4267</v>
      </c>
      <c r="KG780">
        <v>93.95310000000001</v>
      </c>
      <c r="KH780">
        <v>28.4578</v>
      </c>
      <c r="KI780">
        <v>1537.07</v>
      </c>
      <c r="KJ780">
        <v>22.5465</v>
      </c>
      <c r="KK780">
        <v>101.012</v>
      </c>
      <c r="KL780">
        <v>100.582</v>
      </c>
    </row>
    <row r="781" spans="1:298">
      <c r="A781">
        <v>765</v>
      </c>
      <c r="B781">
        <v>1758832326</v>
      </c>
      <c r="C781">
        <v>19290.90000009537</v>
      </c>
      <c r="D781" t="s">
        <v>1981</v>
      </c>
      <c r="E781" t="s">
        <v>1982</v>
      </c>
      <c r="F781">
        <v>5</v>
      </c>
      <c r="G781" t="s">
        <v>1798</v>
      </c>
      <c r="H781" t="s">
        <v>437</v>
      </c>
      <c r="I781" t="s">
        <v>438</v>
      </c>
      <c r="J781">
        <v>1758832318.160714</v>
      </c>
      <c r="K781">
        <f>(L781)/1000</f>
        <v>0</v>
      </c>
      <c r="L781">
        <f>IF(DQ781, AO781, AI781)</f>
        <v>0</v>
      </c>
      <c r="M781">
        <f>IF(DQ781, AJ781, AH781)</f>
        <v>0</v>
      </c>
      <c r="N781">
        <f>DS781 - IF(AV781&gt;1, M781*DM781*100.0/(AX781), 0)</f>
        <v>0</v>
      </c>
      <c r="O781">
        <f>((U781-K781/2)*N781-M781)/(U781+K781/2)</f>
        <v>0</v>
      </c>
      <c r="P781">
        <f>O781*(DZ781+EA781)/1000.0</f>
        <v>0</v>
      </c>
      <c r="Q781">
        <f>(DS781 - IF(AV781&gt;1, M781*DM781*100.0/(AX781), 0))*(DZ781+EA781)/1000.0</f>
        <v>0</v>
      </c>
      <c r="R781">
        <f>2.0/((1/T781-1/S781)+SIGN(T781)*SQRT((1/T781-1/S781)*(1/T781-1/S781) + 4*DN781/((DN781+1)*(DN781+1))*(2*1/T781*1/S781-1/S781*1/S781)))</f>
        <v>0</v>
      </c>
      <c r="S781">
        <f>IF(LEFT(DO781,1)&lt;&gt;"0",IF(LEFT(DO781,1)="1",3.0,DP781),$D$5+$E$5*(EG781*DZ781/($K$5*1000))+$F$5*(EG781*DZ781/($K$5*1000))*MAX(MIN(DM781,$J$5),$I$5)*MAX(MIN(DM781,$J$5),$I$5)+$G$5*MAX(MIN(DM781,$J$5),$I$5)*(EG781*DZ781/($K$5*1000))+$H$5*(EG781*DZ781/($K$5*1000))*(EG781*DZ781/($K$5*1000)))</f>
        <v>0</v>
      </c>
      <c r="T781">
        <f>K781*(1000-(1000*0.61365*exp(17.502*X781/(240.97+X781))/(DZ781+EA781)+DU781)/2)/(1000*0.61365*exp(17.502*X781/(240.97+X781))/(DZ781+EA781)-DU781)</f>
        <v>0</v>
      </c>
      <c r="U781">
        <f>1/((DN781+1)/(R781/1.6)+1/(S781/1.37)) + DN781/((DN781+1)/(R781/1.6) + DN781/(S781/1.37))</f>
        <v>0</v>
      </c>
      <c r="V781">
        <f>(DI781*DL781)</f>
        <v>0</v>
      </c>
      <c r="W781">
        <f>(EB781+(V781+2*0.95*5.67E-8*(((EB781+$B$7)+273)^4-(EB781+273)^4)-44100*K781)/(1.84*29.3*S781+8*0.95*5.67E-8*(EB781+273)^3))</f>
        <v>0</v>
      </c>
      <c r="X781">
        <f>($C$7*EC781+$D$7*ED781+$E$7*W781)</f>
        <v>0</v>
      </c>
      <c r="Y781">
        <f>0.61365*exp(17.502*X781/(240.97+X781))</f>
        <v>0</v>
      </c>
      <c r="Z781">
        <f>(AA781/AB781*100)</f>
        <v>0</v>
      </c>
      <c r="AA781">
        <f>DU781*(DZ781+EA781)/1000</f>
        <v>0</v>
      </c>
      <c r="AB781">
        <f>0.61365*exp(17.502*EB781/(240.97+EB781))</f>
        <v>0</v>
      </c>
      <c r="AC781">
        <f>(Y781-DU781*(DZ781+EA781)/1000)</f>
        <v>0</v>
      </c>
      <c r="AD781">
        <f>(-K781*44100)</f>
        <v>0</v>
      </c>
      <c r="AE781">
        <f>2*29.3*S781*0.92*(EB781-X781)</f>
        <v>0</v>
      </c>
      <c r="AF781">
        <f>2*0.95*5.67E-8*(((EB781+$B$7)+273)^4-(X781+273)^4)</f>
        <v>0</v>
      </c>
      <c r="AG781">
        <f>V781+AF781+AD781+AE781</f>
        <v>0</v>
      </c>
      <c r="AH781">
        <f>DY781*AV781*(DT781-DS781*(1000-AV781*DV781)/(1000-AV781*DU781))/(100*DM781)</f>
        <v>0</v>
      </c>
      <c r="AI781">
        <f>1000*DY781*AV781*(DU781-DV781)/(100*DM781*(1000-AV781*DU781))</f>
        <v>0</v>
      </c>
      <c r="AJ781">
        <f>(AK781 - AL781 - DZ781*1E3/(8.314*(EB781+273.15)) * AN781/DY781 * AM781) * DY781/(100*DM781) * (1000 - DV781)/1000</f>
        <v>0</v>
      </c>
      <c r="AK781">
        <v>1559.596236835253</v>
      </c>
      <c r="AL781">
        <v>1535.380242424241</v>
      </c>
      <c r="AM781">
        <v>3.394746360853964</v>
      </c>
      <c r="AN781">
        <v>65.06539825400574</v>
      </c>
      <c r="AO781">
        <f>(AQ781 - AP781 + DZ781*1E3/(8.314*(EB781+273.15)) * AS781/DY781 * AR781) * DY781/(100*DM781) * 1000/(1000 - AQ781)</f>
        <v>0</v>
      </c>
      <c r="AP781">
        <v>22.53178983863286</v>
      </c>
      <c r="AQ781">
        <v>23.04315818181817</v>
      </c>
      <c r="AR781">
        <v>-1.253114569167339E-05</v>
      </c>
      <c r="AS781">
        <v>107.8792153216024</v>
      </c>
      <c r="AT781">
        <v>0</v>
      </c>
      <c r="AU781">
        <v>0</v>
      </c>
      <c r="AV781">
        <f>IF(AT781*$H$13&gt;=AX781,1.0,(AX781/(AX781-AT781*$H$13)))</f>
        <v>0</v>
      </c>
      <c r="AW781">
        <f>(AV781-1)*100</f>
        <v>0</v>
      </c>
      <c r="AX781">
        <f>MAX(0,($B$13+$C$13*EG781)/(1+$D$13*EG781)*DZ781/(EB781+273)*$E$13)</f>
        <v>0</v>
      </c>
      <c r="AY781" t="s">
        <v>439</v>
      </c>
      <c r="AZ781" t="s">
        <v>439</v>
      </c>
      <c r="BA781">
        <v>0</v>
      </c>
      <c r="BB781">
        <v>0</v>
      </c>
      <c r="BC781">
        <f>1-BA781/BB781</f>
        <v>0</v>
      </c>
      <c r="BD781">
        <v>0</v>
      </c>
      <c r="BE781" t="s">
        <v>439</v>
      </c>
      <c r="BF781" t="s">
        <v>439</v>
      </c>
      <c r="BG781">
        <v>0</v>
      </c>
      <c r="BH781">
        <v>0</v>
      </c>
      <c r="BI781">
        <f>1-BG781/BH781</f>
        <v>0</v>
      </c>
      <c r="BJ781">
        <v>0.5</v>
      </c>
      <c r="BK781">
        <f>DJ781</f>
        <v>0</v>
      </c>
      <c r="BL781">
        <f>M781</f>
        <v>0</v>
      </c>
      <c r="BM781">
        <f>BI781*BJ781*BK781</f>
        <v>0</v>
      </c>
      <c r="BN781">
        <f>(BL781-BD781)/BK781</f>
        <v>0</v>
      </c>
      <c r="BO781">
        <f>(BB781-BH781)/BH781</f>
        <v>0</v>
      </c>
      <c r="BP781">
        <f>BA781/(BC781+BA781/BH781)</f>
        <v>0</v>
      </c>
      <c r="BQ781" t="s">
        <v>439</v>
      </c>
      <c r="BR781">
        <v>0</v>
      </c>
      <c r="BS781">
        <f>IF(BR781&lt;&gt;0, BR781, BP781)</f>
        <v>0</v>
      </c>
      <c r="BT781">
        <f>1-BS781/BH781</f>
        <v>0</v>
      </c>
      <c r="BU781">
        <f>(BH781-BG781)/(BH781-BS781)</f>
        <v>0</v>
      </c>
      <c r="BV781">
        <f>(BB781-BH781)/(BB781-BS781)</f>
        <v>0</v>
      </c>
      <c r="BW781">
        <f>(BH781-BG781)/(BH781-BA781)</f>
        <v>0</v>
      </c>
      <c r="BX781">
        <f>(BB781-BH781)/(BB781-BA781)</f>
        <v>0</v>
      </c>
      <c r="BY781">
        <f>(BU781*BS781/BG781)</f>
        <v>0</v>
      </c>
      <c r="BZ781">
        <f>(1-BY781)</f>
        <v>0</v>
      </c>
      <c r="DI781">
        <f>$B$11*EH781+$C$11*EI781+$F$11*ET781*(1-EW781)</f>
        <v>0</v>
      </c>
      <c r="DJ781">
        <f>DI781*DK781</f>
        <v>0</v>
      </c>
      <c r="DK781">
        <f>($B$11*$D$9+$C$11*$D$9+$F$11*((FG781+EY781)/MAX(FG781+EY781+FH781, 0.1)*$I$9+FH781/MAX(FG781+EY781+FH781, 0.1)*$J$9))/($B$11+$C$11+$F$11)</f>
        <v>0</v>
      </c>
      <c r="DL781">
        <f>($B$11*$K$9+$C$11*$K$9+$F$11*((FG781+EY781)/MAX(FG781+EY781+FH781, 0.1)*$P$9+FH781/MAX(FG781+EY781+FH781, 0.1)*$Q$9))/($B$11+$C$11+$F$11)</f>
        <v>0</v>
      </c>
      <c r="DM781">
        <v>1.65</v>
      </c>
      <c r="DN781">
        <v>0.5</v>
      </c>
      <c r="DO781" t="s">
        <v>440</v>
      </c>
      <c r="DP781">
        <v>2</v>
      </c>
      <c r="DQ781" t="b">
        <v>1</v>
      </c>
      <c r="DR781">
        <v>1758832318.160714</v>
      </c>
      <c r="DS781">
        <v>1475.620714285714</v>
      </c>
      <c r="DT781">
        <v>1508.7625</v>
      </c>
      <c r="DU781">
        <v>23.045625</v>
      </c>
      <c r="DV781">
        <v>22.53128214285714</v>
      </c>
      <c r="DW781">
        <v>1477.106071428572</v>
      </c>
      <c r="DX781">
        <v>22.925575</v>
      </c>
      <c r="DY781">
        <v>499.9979642857143</v>
      </c>
      <c r="DZ781">
        <v>90.86283214285716</v>
      </c>
      <c r="EA781">
        <v>0.02846281428571429</v>
      </c>
      <c r="EB781">
        <v>29.71220714285714</v>
      </c>
      <c r="EC781">
        <v>30.00026071428571</v>
      </c>
      <c r="ED781">
        <v>999.9000000000002</v>
      </c>
      <c r="EE781">
        <v>0</v>
      </c>
      <c r="EF781">
        <v>0</v>
      </c>
      <c r="EG781">
        <v>10002.28892857143</v>
      </c>
      <c r="EH781">
        <v>0</v>
      </c>
      <c r="EI781">
        <v>11.635</v>
      </c>
      <c r="EJ781">
        <v>-33.14067142857143</v>
      </c>
      <c r="EK781">
        <v>1510.43</v>
      </c>
      <c r="EL781">
        <v>1543.539285714286</v>
      </c>
      <c r="EM781">
        <v>0.5143460357142857</v>
      </c>
      <c r="EN781">
        <v>1508.7625</v>
      </c>
      <c r="EO781">
        <v>22.53128214285714</v>
      </c>
      <c r="EP781">
        <v>2.093991071428571</v>
      </c>
      <c r="EQ781">
        <v>2.047255714285714</v>
      </c>
      <c r="ER781">
        <v>18.17355714285714</v>
      </c>
      <c r="ES781">
        <v>17.81462857142857</v>
      </c>
      <c r="ET781">
        <v>2000.021071428571</v>
      </c>
      <c r="EU781">
        <v>0.9800038928571427</v>
      </c>
      <c r="EV781">
        <v>0.01999569642857143</v>
      </c>
      <c r="EW781">
        <v>0</v>
      </c>
      <c r="EX781">
        <v>182.8664285714285</v>
      </c>
      <c r="EY781">
        <v>5.00097</v>
      </c>
      <c r="EZ781">
        <v>3760.725714285713</v>
      </c>
      <c r="FA781">
        <v>16707.78571428571</v>
      </c>
      <c r="FB781">
        <v>40.125</v>
      </c>
      <c r="FC781">
        <v>40.44599999999999</v>
      </c>
      <c r="FD781">
        <v>40.06199999999999</v>
      </c>
      <c r="FE781">
        <v>40.06199999999999</v>
      </c>
      <c r="FF781">
        <v>40.741</v>
      </c>
      <c r="FG781">
        <v>1955.131071428571</v>
      </c>
      <c r="FH781">
        <v>39.89000000000001</v>
      </c>
      <c r="FI781">
        <v>0</v>
      </c>
      <c r="FJ781">
        <v>1758832327.8</v>
      </c>
      <c r="FK781">
        <v>0</v>
      </c>
      <c r="FL781">
        <v>182.8421923076923</v>
      </c>
      <c r="FM781">
        <v>0.4632820488087565</v>
      </c>
      <c r="FN781">
        <v>14.78700853429143</v>
      </c>
      <c r="FO781">
        <v>3760.884615384615</v>
      </c>
      <c r="FP781">
        <v>15</v>
      </c>
      <c r="FQ781">
        <v>0</v>
      </c>
      <c r="FR781" t="s">
        <v>441</v>
      </c>
      <c r="FS781">
        <v>1747247426.5</v>
      </c>
      <c r="FT781">
        <v>1747247420.5</v>
      </c>
      <c r="FU781">
        <v>0</v>
      </c>
      <c r="FV781">
        <v>1.027</v>
      </c>
      <c r="FW781">
        <v>0.031</v>
      </c>
      <c r="FX781">
        <v>0.02</v>
      </c>
      <c r="FY781">
        <v>0.05</v>
      </c>
      <c r="FZ781">
        <v>420</v>
      </c>
      <c r="GA781">
        <v>16</v>
      </c>
      <c r="GB781">
        <v>0.01</v>
      </c>
      <c r="GC781">
        <v>0.1</v>
      </c>
      <c r="GD781">
        <v>-33.137215</v>
      </c>
      <c r="GE781">
        <v>-0.1248135084427715</v>
      </c>
      <c r="GF781">
        <v>0.100916159632638</v>
      </c>
      <c r="GG781">
        <v>0</v>
      </c>
      <c r="GH781">
        <v>182.8261176470588</v>
      </c>
      <c r="GI781">
        <v>0.3351871642298921</v>
      </c>
      <c r="GJ781">
        <v>0.2056625970035119</v>
      </c>
      <c r="GK781">
        <v>-1</v>
      </c>
      <c r="GL781">
        <v>0.5140410500000001</v>
      </c>
      <c r="GM781">
        <v>-0.003861951219512763</v>
      </c>
      <c r="GN781">
        <v>0.002100420754872703</v>
      </c>
      <c r="GO781">
        <v>1</v>
      </c>
      <c r="GP781">
        <v>1</v>
      </c>
      <c r="GQ781">
        <v>2</v>
      </c>
      <c r="GR781" t="s">
        <v>442</v>
      </c>
      <c r="GS781">
        <v>3.13611</v>
      </c>
      <c r="GT781">
        <v>2.68888</v>
      </c>
      <c r="GU781">
        <v>0.222882</v>
      </c>
      <c r="GV781">
        <v>0.223712</v>
      </c>
      <c r="GW781">
        <v>0.103916</v>
      </c>
      <c r="GX781">
        <v>0.100994</v>
      </c>
      <c r="GY781">
        <v>24709.8</v>
      </c>
      <c r="GZ781">
        <v>24730.7</v>
      </c>
      <c r="HA781">
        <v>29556.9</v>
      </c>
      <c r="HB781">
        <v>29440.1</v>
      </c>
      <c r="HC781">
        <v>34990.7</v>
      </c>
      <c r="HD781">
        <v>35058.5</v>
      </c>
      <c r="HE781">
        <v>41588.8</v>
      </c>
      <c r="HF781">
        <v>41828.9</v>
      </c>
      <c r="HG781">
        <v>1.92943</v>
      </c>
      <c r="HH781">
        <v>1.89578</v>
      </c>
      <c r="HI781">
        <v>0.0986382</v>
      </c>
      <c r="HJ781">
        <v>0</v>
      </c>
      <c r="HK781">
        <v>28.3754</v>
      </c>
      <c r="HL781">
        <v>999.9</v>
      </c>
      <c r="HM781">
        <v>54.5</v>
      </c>
      <c r="HN781">
        <v>31</v>
      </c>
      <c r="HO781">
        <v>27.0576</v>
      </c>
      <c r="HP781">
        <v>61.9862</v>
      </c>
      <c r="HQ781">
        <v>25.621</v>
      </c>
      <c r="HR781">
        <v>1</v>
      </c>
      <c r="HS781">
        <v>0.0500559</v>
      </c>
      <c r="HT781">
        <v>-0.7305120000000001</v>
      </c>
      <c r="HU781">
        <v>20.3393</v>
      </c>
      <c r="HV781">
        <v>5.21759</v>
      </c>
      <c r="HW781">
        <v>12.0137</v>
      </c>
      <c r="HX781">
        <v>4.9889</v>
      </c>
      <c r="HY781">
        <v>3.28788</v>
      </c>
      <c r="HZ781">
        <v>9999</v>
      </c>
      <c r="IA781">
        <v>9999</v>
      </c>
      <c r="IB781">
        <v>9999</v>
      </c>
      <c r="IC781">
        <v>8.699999999999999</v>
      </c>
      <c r="ID781">
        <v>1.8676</v>
      </c>
      <c r="IE781">
        <v>1.86674</v>
      </c>
      <c r="IF781">
        <v>1.86606</v>
      </c>
      <c r="IG781">
        <v>1.866</v>
      </c>
      <c r="IH781">
        <v>1.86786</v>
      </c>
      <c r="II781">
        <v>1.87027</v>
      </c>
      <c r="IJ781">
        <v>1.86897</v>
      </c>
      <c r="IK781">
        <v>1.87042</v>
      </c>
      <c r="IL781">
        <v>0</v>
      </c>
      <c r="IM781">
        <v>0</v>
      </c>
      <c r="IN781">
        <v>0</v>
      </c>
      <c r="IO781">
        <v>0</v>
      </c>
      <c r="IP781" t="s">
        <v>443</v>
      </c>
      <c r="IQ781" t="s">
        <v>444</v>
      </c>
      <c r="IR781" t="s">
        <v>445</v>
      </c>
      <c r="IS781" t="s">
        <v>445</v>
      </c>
      <c r="IT781" t="s">
        <v>445</v>
      </c>
      <c r="IU781" t="s">
        <v>445</v>
      </c>
      <c r="IV781">
        <v>0</v>
      </c>
      <c r="IW781">
        <v>100</v>
      </c>
      <c r="IX781">
        <v>100</v>
      </c>
      <c r="IY781">
        <v>-1.52</v>
      </c>
      <c r="IZ781">
        <v>0.12</v>
      </c>
      <c r="JA781">
        <v>-0.08430758455233166</v>
      </c>
      <c r="JB781">
        <v>-0.0005046786976645747</v>
      </c>
      <c r="JC781">
        <v>-2.788243218172637E-07</v>
      </c>
      <c r="JD781">
        <v>-1.458253586176284E-11</v>
      </c>
      <c r="JE781">
        <v>-0.06436460862781151</v>
      </c>
      <c r="JF781">
        <v>-0.004978686969522418</v>
      </c>
      <c r="JG781">
        <v>0.0008967905392753483</v>
      </c>
      <c r="JH781">
        <v>-1.433903952826167E-05</v>
      </c>
      <c r="JI781">
        <v>4</v>
      </c>
      <c r="JJ781">
        <v>2332</v>
      </c>
      <c r="JK781">
        <v>1</v>
      </c>
      <c r="JL781">
        <v>26</v>
      </c>
      <c r="JM781">
        <v>193081.7</v>
      </c>
      <c r="JN781">
        <v>193081.8</v>
      </c>
      <c r="JO781">
        <v>2.95776</v>
      </c>
      <c r="JP781">
        <v>2.23511</v>
      </c>
      <c r="JQ781">
        <v>1.39648</v>
      </c>
      <c r="JR781">
        <v>2.34741</v>
      </c>
      <c r="JS781">
        <v>1.49536</v>
      </c>
      <c r="JT781">
        <v>2.64771</v>
      </c>
      <c r="JU781">
        <v>36.4578</v>
      </c>
      <c r="JV781">
        <v>24.0612</v>
      </c>
      <c r="JW781">
        <v>18</v>
      </c>
      <c r="JX781">
        <v>489.934</v>
      </c>
      <c r="JY781">
        <v>458.786</v>
      </c>
      <c r="JZ781">
        <v>28.4558</v>
      </c>
      <c r="KA781">
        <v>28.2424</v>
      </c>
      <c r="KB781">
        <v>30</v>
      </c>
      <c r="KC781">
        <v>28.1274</v>
      </c>
      <c r="KD781">
        <v>28.0589</v>
      </c>
      <c r="KE781">
        <v>59.1595</v>
      </c>
      <c r="KF781">
        <v>24.4267</v>
      </c>
      <c r="KG781">
        <v>93.95310000000001</v>
      </c>
      <c r="KH781">
        <v>28.4562</v>
      </c>
      <c r="KI781">
        <v>1557.11</v>
      </c>
      <c r="KJ781">
        <v>22.5474</v>
      </c>
      <c r="KK781">
        <v>101.012</v>
      </c>
      <c r="KL781">
        <v>100.581</v>
      </c>
    </row>
    <row r="782" spans="1:298">
      <c r="A782">
        <v>766</v>
      </c>
      <c r="B782">
        <v>1758832331.5</v>
      </c>
      <c r="C782">
        <v>19296.40000009537</v>
      </c>
      <c r="D782" t="s">
        <v>1983</v>
      </c>
      <c r="E782" t="s">
        <v>1984</v>
      </c>
      <c r="F782">
        <v>5</v>
      </c>
      <c r="G782" t="s">
        <v>1798</v>
      </c>
      <c r="H782" t="s">
        <v>437</v>
      </c>
      <c r="I782" t="s">
        <v>438</v>
      </c>
      <c r="J782">
        <v>1758832323.732143</v>
      </c>
      <c r="K782">
        <f>(L782)/1000</f>
        <v>0</v>
      </c>
      <c r="L782">
        <f>IF(DQ782, AO782, AI782)</f>
        <v>0</v>
      </c>
      <c r="M782">
        <f>IF(DQ782, AJ782, AH782)</f>
        <v>0</v>
      </c>
      <c r="N782">
        <f>DS782 - IF(AV782&gt;1, M782*DM782*100.0/(AX782), 0)</f>
        <v>0</v>
      </c>
      <c r="O782">
        <f>((U782-K782/2)*N782-M782)/(U782+K782/2)</f>
        <v>0</v>
      </c>
      <c r="P782">
        <f>O782*(DZ782+EA782)/1000.0</f>
        <v>0</v>
      </c>
      <c r="Q782">
        <f>(DS782 - IF(AV782&gt;1, M782*DM782*100.0/(AX782), 0))*(DZ782+EA782)/1000.0</f>
        <v>0</v>
      </c>
      <c r="R782">
        <f>2.0/((1/T782-1/S782)+SIGN(T782)*SQRT((1/T782-1/S782)*(1/T782-1/S782) + 4*DN782/((DN782+1)*(DN782+1))*(2*1/T782*1/S782-1/S782*1/S782)))</f>
        <v>0</v>
      </c>
      <c r="S782">
        <f>IF(LEFT(DO782,1)&lt;&gt;"0",IF(LEFT(DO782,1)="1",3.0,DP782),$D$5+$E$5*(EG782*DZ782/($K$5*1000))+$F$5*(EG782*DZ782/($K$5*1000))*MAX(MIN(DM782,$J$5),$I$5)*MAX(MIN(DM782,$J$5),$I$5)+$G$5*MAX(MIN(DM782,$J$5),$I$5)*(EG782*DZ782/($K$5*1000))+$H$5*(EG782*DZ782/($K$5*1000))*(EG782*DZ782/($K$5*1000)))</f>
        <v>0</v>
      </c>
      <c r="T782">
        <f>K782*(1000-(1000*0.61365*exp(17.502*X782/(240.97+X782))/(DZ782+EA782)+DU782)/2)/(1000*0.61365*exp(17.502*X782/(240.97+X782))/(DZ782+EA782)-DU782)</f>
        <v>0</v>
      </c>
      <c r="U782">
        <f>1/((DN782+1)/(R782/1.6)+1/(S782/1.37)) + DN782/((DN782+1)/(R782/1.6) + DN782/(S782/1.37))</f>
        <v>0</v>
      </c>
      <c r="V782">
        <f>(DI782*DL782)</f>
        <v>0</v>
      </c>
      <c r="W782">
        <f>(EB782+(V782+2*0.95*5.67E-8*(((EB782+$B$7)+273)^4-(EB782+273)^4)-44100*K782)/(1.84*29.3*S782+8*0.95*5.67E-8*(EB782+273)^3))</f>
        <v>0</v>
      </c>
      <c r="X782">
        <f>($C$7*EC782+$D$7*ED782+$E$7*W782)</f>
        <v>0</v>
      </c>
      <c r="Y782">
        <f>0.61365*exp(17.502*X782/(240.97+X782))</f>
        <v>0</v>
      </c>
      <c r="Z782">
        <f>(AA782/AB782*100)</f>
        <v>0</v>
      </c>
      <c r="AA782">
        <f>DU782*(DZ782+EA782)/1000</f>
        <v>0</v>
      </c>
      <c r="AB782">
        <f>0.61365*exp(17.502*EB782/(240.97+EB782))</f>
        <v>0</v>
      </c>
      <c r="AC782">
        <f>(Y782-DU782*(DZ782+EA782)/1000)</f>
        <v>0</v>
      </c>
      <c r="AD782">
        <f>(-K782*44100)</f>
        <v>0</v>
      </c>
      <c r="AE782">
        <f>2*29.3*S782*0.92*(EB782-X782)</f>
        <v>0</v>
      </c>
      <c r="AF782">
        <f>2*0.95*5.67E-8*(((EB782+$B$7)+273)^4-(X782+273)^4)</f>
        <v>0</v>
      </c>
      <c r="AG782">
        <f>V782+AF782+AD782+AE782</f>
        <v>0</v>
      </c>
      <c r="AH782">
        <f>DY782*AV782*(DT782-DS782*(1000-AV782*DV782)/(1000-AV782*DU782))/(100*DM782)</f>
        <v>0</v>
      </c>
      <c r="AI782">
        <f>1000*DY782*AV782*(DU782-DV782)/(100*DM782*(1000-AV782*DU782))</f>
        <v>0</v>
      </c>
      <c r="AJ782">
        <f>(AK782 - AL782 - DZ782*1E3/(8.314*(EB782+273.15)) * AN782/DY782 * AM782) * DY782/(100*DM782) * (1000 - DV782)/1000</f>
        <v>0</v>
      </c>
      <c r="AK782">
        <v>1578.626459750811</v>
      </c>
      <c r="AL782">
        <v>1554.262</v>
      </c>
      <c r="AM782">
        <v>3.446876636061589</v>
      </c>
      <c r="AN782">
        <v>65.06539825400574</v>
      </c>
      <c r="AO782">
        <f>(AQ782 - AP782 + DZ782*1E3/(8.314*(EB782+273.15)) * AS782/DY782 * AR782) * DY782/(100*DM782) * 1000/(1000 - AQ782)</f>
        <v>0</v>
      </c>
      <c r="AP782">
        <v>22.52899213183931</v>
      </c>
      <c r="AQ782">
        <v>23.03972</v>
      </c>
      <c r="AR782">
        <v>-4.737389592032406E-05</v>
      </c>
      <c r="AS782">
        <v>107.8792153216024</v>
      </c>
      <c r="AT782">
        <v>0</v>
      </c>
      <c r="AU782">
        <v>0</v>
      </c>
      <c r="AV782">
        <f>IF(AT782*$H$13&gt;=AX782,1.0,(AX782/(AX782-AT782*$H$13)))</f>
        <v>0</v>
      </c>
      <c r="AW782">
        <f>(AV782-1)*100</f>
        <v>0</v>
      </c>
      <c r="AX782">
        <f>MAX(0,($B$13+$C$13*EG782)/(1+$D$13*EG782)*DZ782/(EB782+273)*$E$13)</f>
        <v>0</v>
      </c>
      <c r="AY782" t="s">
        <v>439</v>
      </c>
      <c r="AZ782" t="s">
        <v>439</v>
      </c>
      <c r="BA782">
        <v>0</v>
      </c>
      <c r="BB782">
        <v>0</v>
      </c>
      <c r="BC782">
        <f>1-BA782/BB782</f>
        <v>0</v>
      </c>
      <c r="BD782">
        <v>0</v>
      </c>
      <c r="BE782" t="s">
        <v>439</v>
      </c>
      <c r="BF782" t="s">
        <v>439</v>
      </c>
      <c r="BG782">
        <v>0</v>
      </c>
      <c r="BH782">
        <v>0</v>
      </c>
      <c r="BI782">
        <f>1-BG782/BH782</f>
        <v>0</v>
      </c>
      <c r="BJ782">
        <v>0.5</v>
      </c>
      <c r="BK782">
        <f>DJ782</f>
        <v>0</v>
      </c>
      <c r="BL782">
        <f>M782</f>
        <v>0</v>
      </c>
      <c r="BM782">
        <f>BI782*BJ782*BK782</f>
        <v>0</v>
      </c>
      <c r="BN782">
        <f>(BL782-BD782)/BK782</f>
        <v>0</v>
      </c>
      <c r="BO782">
        <f>(BB782-BH782)/BH782</f>
        <v>0</v>
      </c>
      <c r="BP782">
        <f>BA782/(BC782+BA782/BH782)</f>
        <v>0</v>
      </c>
      <c r="BQ782" t="s">
        <v>439</v>
      </c>
      <c r="BR782">
        <v>0</v>
      </c>
      <c r="BS782">
        <f>IF(BR782&lt;&gt;0, BR782, BP782)</f>
        <v>0</v>
      </c>
      <c r="BT782">
        <f>1-BS782/BH782</f>
        <v>0</v>
      </c>
      <c r="BU782">
        <f>(BH782-BG782)/(BH782-BS782)</f>
        <v>0</v>
      </c>
      <c r="BV782">
        <f>(BB782-BH782)/(BB782-BS782)</f>
        <v>0</v>
      </c>
      <c r="BW782">
        <f>(BH782-BG782)/(BH782-BA782)</f>
        <v>0</v>
      </c>
      <c r="BX782">
        <f>(BB782-BH782)/(BB782-BA782)</f>
        <v>0</v>
      </c>
      <c r="BY782">
        <f>(BU782*BS782/BG782)</f>
        <v>0</v>
      </c>
      <c r="BZ782">
        <f>(1-BY782)</f>
        <v>0</v>
      </c>
      <c r="DI782">
        <f>$B$11*EH782+$C$11*EI782+$F$11*ET782*(1-EW782)</f>
        <v>0</v>
      </c>
      <c r="DJ782">
        <f>DI782*DK782</f>
        <v>0</v>
      </c>
      <c r="DK782">
        <f>($B$11*$D$9+$C$11*$D$9+$F$11*((FG782+EY782)/MAX(FG782+EY782+FH782, 0.1)*$I$9+FH782/MAX(FG782+EY782+FH782, 0.1)*$J$9))/($B$11+$C$11+$F$11)</f>
        <v>0</v>
      </c>
      <c r="DL782">
        <f>($B$11*$K$9+$C$11*$K$9+$F$11*((FG782+EY782)/MAX(FG782+EY782+FH782, 0.1)*$P$9+FH782/MAX(FG782+EY782+FH782, 0.1)*$Q$9))/($B$11+$C$11+$F$11)</f>
        <v>0</v>
      </c>
      <c r="DM782">
        <v>1.65</v>
      </c>
      <c r="DN782">
        <v>0.5</v>
      </c>
      <c r="DO782" t="s">
        <v>440</v>
      </c>
      <c r="DP782">
        <v>2</v>
      </c>
      <c r="DQ782" t="b">
        <v>1</v>
      </c>
      <c r="DR782">
        <v>1758832323.732143</v>
      </c>
      <c r="DS782">
        <v>1494.154642857143</v>
      </c>
      <c r="DT782">
        <v>1527.403571428571</v>
      </c>
      <c r="DU782">
        <v>23.04345</v>
      </c>
      <c r="DV782">
        <v>22.53024642857142</v>
      </c>
      <c r="DW782">
        <v>1495.6675</v>
      </c>
      <c r="DX782">
        <v>22.92342857142857</v>
      </c>
      <c r="DY782">
        <v>499.9804999999999</v>
      </c>
      <c r="DZ782">
        <v>90.86342857142857</v>
      </c>
      <c r="EA782">
        <v>0.02855425714285714</v>
      </c>
      <c r="EB782">
        <v>29.70930357142857</v>
      </c>
      <c r="EC782">
        <v>29.99546071428571</v>
      </c>
      <c r="ED782">
        <v>999.9000000000002</v>
      </c>
      <c r="EE782">
        <v>0</v>
      </c>
      <c r="EF782">
        <v>0</v>
      </c>
      <c r="EG782">
        <v>10004.99178571429</v>
      </c>
      <c r="EH782">
        <v>0</v>
      </c>
      <c r="EI782">
        <v>11.635</v>
      </c>
      <c r="EJ782">
        <v>-33.24682142857143</v>
      </c>
      <c r="EK782">
        <v>1529.398928571429</v>
      </c>
      <c r="EL782">
        <v>1562.608928571429</v>
      </c>
      <c r="EM782">
        <v>0.5132105</v>
      </c>
      <c r="EN782">
        <v>1527.403571428571</v>
      </c>
      <c r="EO782">
        <v>22.53024642857142</v>
      </c>
      <c r="EP782">
        <v>2.0938075</v>
      </c>
      <c r="EQ782">
        <v>2.047175714285714</v>
      </c>
      <c r="ER782">
        <v>18.17215357142857</v>
      </c>
      <c r="ES782">
        <v>17.81400714285714</v>
      </c>
      <c r="ET782">
        <v>2000.038214285714</v>
      </c>
      <c r="EU782">
        <v>0.9800040714285713</v>
      </c>
      <c r="EV782">
        <v>0.01999548214285714</v>
      </c>
      <c r="EW782">
        <v>0</v>
      </c>
      <c r="EX782">
        <v>182.8938928571429</v>
      </c>
      <c r="EY782">
        <v>5.00097</v>
      </c>
      <c r="EZ782">
        <v>3762.070357142858</v>
      </c>
      <c r="FA782">
        <v>16707.92857142857</v>
      </c>
      <c r="FB782">
        <v>40.125</v>
      </c>
      <c r="FC782">
        <v>40.43924999999999</v>
      </c>
      <c r="FD782">
        <v>40.06199999999999</v>
      </c>
      <c r="FE782">
        <v>40.06199999999999</v>
      </c>
      <c r="FF782">
        <v>40.741</v>
      </c>
      <c r="FG782">
        <v>1955.148214285714</v>
      </c>
      <c r="FH782">
        <v>39.89000000000001</v>
      </c>
      <c r="FI782">
        <v>0</v>
      </c>
      <c r="FJ782">
        <v>1758832332.6</v>
      </c>
      <c r="FK782">
        <v>0</v>
      </c>
      <c r="FL782">
        <v>182.8913461538462</v>
      </c>
      <c r="FM782">
        <v>0.5423247828177318</v>
      </c>
      <c r="FN782">
        <v>13.45333332299145</v>
      </c>
      <c r="FO782">
        <v>3761.998846153846</v>
      </c>
      <c r="FP782">
        <v>15</v>
      </c>
      <c r="FQ782">
        <v>0</v>
      </c>
      <c r="FR782" t="s">
        <v>441</v>
      </c>
      <c r="FS782">
        <v>1747247426.5</v>
      </c>
      <c r="FT782">
        <v>1747247420.5</v>
      </c>
      <c r="FU782">
        <v>0</v>
      </c>
      <c r="FV782">
        <v>1.027</v>
      </c>
      <c r="FW782">
        <v>0.031</v>
      </c>
      <c r="FX782">
        <v>0.02</v>
      </c>
      <c r="FY782">
        <v>0.05</v>
      </c>
      <c r="FZ782">
        <v>420</v>
      </c>
      <c r="GA782">
        <v>16</v>
      </c>
      <c r="GB782">
        <v>0.01</v>
      </c>
      <c r="GC782">
        <v>0.1</v>
      </c>
      <c r="GD782">
        <v>-33.21375365853659</v>
      </c>
      <c r="GE782">
        <v>-0.9600982578397935</v>
      </c>
      <c r="GF782">
        <v>0.1434726694421592</v>
      </c>
      <c r="GG782">
        <v>0</v>
      </c>
      <c r="GH782">
        <v>182.8689117647059</v>
      </c>
      <c r="GI782">
        <v>0.5973873180948693</v>
      </c>
      <c r="GJ782">
        <v>0.2219243866523097</v>
      </c>
      <c r="GK782">
        <v>-1</v>
      </c>
      <c r="GL782">
        <v>0.5138750975609756</v>
      </c>
      <c r="GM782">
        <v>-0.01537946341463328</v>
      </c>
      <c r="GN782">
        <v>0.001885587348551764</v>
      </c>
      <c r="GO782">
        <v>1</v>
      </c>
      <c r="GP782">
        <v>1</v>
      </c>
      <c r="GQ782">
        <v>2</v>
      </c>
      <c r="GR782" t="s">
        <v>442</v>
      </c>
      <c r="GS782">
        <v>3.1362</v>
      </c>
      <c r="GT782">
        <v>2.68884</v>
      </c>
      <c r="GU782">
        <v>0.224533</v>
      </c>
      <c r="GV782">
        <v>0.225336</v>
      </c>
      <c r="GW782">
        <v>0.103906</v>
      </c>
      <c r="GX782">
        <v>0.10099</v>
      </c>
      <c r="GY782">
        <v>24657.6</v>
      </c>
      <c r="GZ782">
        <v>24679.3</v>
      </c>
      <c r="HA782">
        <v>29557.4</v>
      </c>
      <c r="HB782">
        <v>29440.5</v>
      </c>
      <c r="HC782">
        <v>34991.6</v>
      </c>
      <c r="HD782">
        <v>35058.8</v>
      </c>
      <c r="HE782">
        <v>41589.3</v>
      </c>
      <c r="HF782">
        <v>41829.1</v>
      </c>
      <c r="HG782">
        <v>1.92962</v>
      </c>
      <c r="HH782">
        <v>1.89548</v>
      </c>
      <c r="HI782">
        <v>0.0991747</v>
      </c>
      <c r="HJ782">
        <v>0</v>
      </c>
      <c r="HK782">
        <v>28.3714</v>
      </c>
      <c r="HL782">
        <v>999.9</v>
      </c>
      <c r="HM782">
        <v>54.5</v>
      </c>
      <c r="HN782">
        <v>31</v>
      </c>
      <c r="HO782">
        <v>27.0596</v>
      </c>
      <c r="HP782">
        <v>62.0562</v>
      </c>
      <c r="HQ782">
        <v>25.5409</v>
      </c>
      <c r="HR782">
        <v>1</v>
      </c>
      <c r="HS782">
        <v>0.0500051</v>
      </c>
      <c r="HT782">
        <v>-0.73341</v>
      </c>
      <c r="HU782">
        <v>20.3396</v>
      </c>
      <c r="HV782">
        <v>5.21714</v>
      </c>
      <c r="HW782">
        <v>12.0122</v>
      </c>
      <c r="HX782">
        <v>4.98865</v>
      </c>
      <c r="HY782">
        <v>3.28788</v>
      </c>
      <c r="HZ782">
        <v>9999</v>
      </c>
      <c r="IA782">
        <v>9999</v>
      </c>
      <c r="IB782">
        <v>9999</v>
      </c>
      <c r="IC782">
        <v>8.699999999999999</v>
      </c>
      <c r="ID782">
        <v>1.86759</v>
      </c>
      <c r="IE782">
        <v>1.86674</v>
      </c>
      <c r="IF782">
        <v>1.86604</v>
      </c>
      <c r="IG782">
        <v>1.86601</v>
      </c>
      <c r="IH782">
        <v>1.86785</v>
      </c>
      <c r="II782">
        <v>1.87029</v>
      </c>
      <c r="IJ782">
        <v>1.86896</v>
      </c>
      <c r="IK782">
        <v>1.87042</v>
      </c>
      <c r="IL782">
        <v>0</v>
      </c>
      <c r="IM782">
        <v>0</v>
      </c>
      <c r="IN782">
        <v>0</v>
      </c>
      <c r="IO782">
        <v>0</v>
      </c>
      <c r="IP782" t="s">
        <v>443</v>
      </c>
      <c r="IQ782" t="s">
        <v>444</v>
      </c>
      <c r="IR782" t="s">
        <v>445</v>
      </c>
      <c r="IS782" t="s">
        <v>445</v>
      </c>
      <c r="IT782" t="s">
        <v>445</v>
      </c>
      <c r="IU782" t="s">
        <v>445</v>
      </c>
      <c r="IV782">
        <v>0</v>
      </c>
      <c r="IW782">
        <v>100</v>
      </c>
      <c r="IX782">
        <v>100</v>
      </c>
      <c r="IY782">
        <v>-1.55</v>
      </c>
      <c r="IZ782">
        <v>0.12</v>
      </c>
      <c r="JA782">
        <v>-0.08430758455233166</v>
      </c>
      <c r="JB782">
        <v>-0.0005046786976645747</v>
      </c>
      <c r="JC782">
        <v>-2.788243218172637E-07</v>
      </c>
      <c r="JD782">
        <v>-1.458253586176284E-11</v>
      </c>
      <c r="JE782">
        <v>-0.06436460862781151</v>
      </c>
      <c r="JF782">
        <v>-0.004978686969522418</v>
      </c>
      <c r="JG782">
        <v>0.0008967905392753483</v>
      </c>
      <c r="JH782">
        <v>-1.433903952826167E-05</v>
      </c>
      <c r="JI782">
        <v>4</v>
      </c>
      <c r="JJ782">
        <v>2332</v>
      </c>
      <c r="JK782">
        <v>1</v>
      </c>
      <c r="JL782">
        <v>26</v>
      </c>
      <c r="JM782">
        <v>193081.8</v>
      </c>
      <c r="JN782">
        <v>193081.9</v>
      </c>
      <c r="JO782">
        <v>2.98462</v>
      </c>
      <c r="JP782">
        <v>2.23389</v>
      </c>
      <c r="JQ782">
        <v>1.39771</v>
      </c>
      <c r="JR782">
        <v>2.35107</v>
      </c>
      <c r="JS782">
        <v>1.49536</v>
      </c>
      <c r="JT782">
        <v>2.68921</v>
      </c>
      <c r="JU782">
        <v>36.4814</v>
      </c>
      <c r="JV782">
        <v>24.0612</v>
      </c>
      <c r="JW782">
        <v>18</v>
      </c>
      <c r="JX782">
        <v>490.037</v>
      </c>
      <c r="JY782">
        <v>458.585</v>
      </c>
      <c r="JZ782">
        <v>28.4554</v>
      </c>
      <c r="KA782">
        <v>28.2402</v>
      </c>
      <c r="KB782">
        <v>29.9999</v>
      </c>
      <c r="KC782">
        <v>28.1246</v>
      </c>
      <c r="KD782">
        <v>28.0574</v>
      </c>
      <c r="KE782">
        <v>59.7403</v>
      </c>
      <c r="KF782">
        <v>24.4267</v>
      </c>
      <c r="KG782">
        <v>93.95310000000001</v>
      </c>
      <c r="KH782">
        <v>28.4558</v>
      </c>
      <c r="KI782">
        <v>1570.46</v>
      </c>
      <c r="KJ782">
        <v>22.5503</v>
      </c>
      <c r="KK782">
        <v>101.013</v>
      </c>
      <c r="KL782">
        <v>100.582</v>
      </c>
    </row>
    <row r="783" spans="1:298">
      <c r="A783">
        <v>767</v>
      </c>
      <c r="B783">
        <v>1758832336</v>
      </c>
      <c r="C783">
        <v>19300.90000009537</v>
      </c>
      <c r="D783" t="s">
        <v>1985</v>
      </c>
      <c r="E783" t="s">
        <v>1986</v>
      </c>
      <c r="F783">
        <v>5</v>
      </c>
      <c r="G783" t="s">
        <v>1798</v>
      </c>
      <c r="H783" t="s">
        <v>437</v>
      </c>
      <c r="I783" t="s">
        <v>438</v>
      </c>
      <c r="J783">
        <v>1758832328.178571</v>
      </c>
      <c r="K783">
        <f>(L783)/1000</f>
        <v>0</v>
      </c>
      <c r="L783">
        <f>IF(DQ783, AO783, AI783)</f>
        <v>0</v>
      </c>
      <c r="M783">
        <f>IF(DQ783, AJ783, AH783)</f>
        <v>0</v>
      </c>
      <c r="N783">
        <f>DS783 - IF(AV783&gt;1, M783*DM783*100.0/(AX783), 0)</f>
        <v>0</v>
      </c>
      <c r="O783">
        <f>((U783-K783/2)*N783-M783)/(U783+K783/2)</f>
        <v>0</v>
      </c>
      <c r="P783">
        <f>O783*(DZ783+EA783)/1000.0</f>
        <v>0</v>
      </c>
      <c r="Q783">
        <f>(DS783 - IF(AV783&gt;1, M783*DM783*100.0/(AX783), 0))*(DZ783+EA783)/1000.0</f>
        <v>0</v>
      </c>
      <c r="R783">
        <f>2.0/((1/T783-1/S783)+SIGN(T783)*SQRT((1/T783-1/S783)*(1/T783-1/S783) + 4*DN783/((DN783+1)*(DN783+1))*(2*1/T783*1/S783-1/S783*1/S783)))</f>
        <v>0</v>
      </c>
      <c r="S783">
        <f>IF(LEFT(DO783,1)&lt;&gt;"0",IF(LEFT(DO783,1)="1",3.0,DP783),$D$5+$E$5*(EG783*DZ783/($K$5*1000))+$F$5*(EG783*DZ783/($K$5*1000))*MAX(MIN(DM783,$J$5),$I$5)*MAX(MIN(DM783,$J$5),$I$5)+$G$5*MAX(MIN(DM783,$J$5),$I$5)*(EG783*DZ783/($K$5*1000))+$H$5*(EG783*DZ783/($K$5*1000))*(EG783*DZ783/($K$5*1000)))</f>
        <v>0</v>
      </c>
      <c r="T783">
        <f>K783*(1000-(1000*0.61365*exp(17.502*X783/(240.97+X783))/(DZ783+EA783)+DU783)/2)/(1000*0.61365*exp(17.502*X783/(240.97+X783))/(DZ783+EA783)-DU783)</f>
        <v>0</v>
      </c>
      <c r="U783">
        <f>1/((DN783+1)/(R783/1.6)+1/(S783/1.37)) + DN783/((DN783+1)/(R783/1.6) + DN783/(S783/1.37))</f>
        <v>0</v>
      </c>
      <c r="V783">
        <f>(DI783*DL783)</f>
        <v>0</v>
      </c>
      <c r="W783">
        <f>(EB783+(V783+2*0.95*5.67E-8*(((EB783+$B$7)+273)^4-(EB783+273)^4)-44100*K783)/(1.84*29.3*S783+8*0.95*5.67E-8*(EB783+273)^3))</f>
        <v>0</v>
      </c>
      <c r="X783">
        <f>($C$7*EC783+$D$7*ED783+$E$7*W783)</f>
        <v>0</v>
      </c>
      <c r="Y783">
        <f>0.61365*exp(17.502*X783/(240.97+X783))</f>
        <v>0</v>
      </c>
      <c r="Z783">
        <f>(AA783/AB783*100)</f>
        <v>0</v>
      </c>
      <c r="AA783">
        <f>DU783*(DZ783+EA783)/1000</f>
        <v>0</v>
      </c>
      <c r="AB783">
        <f>0.61365*exp(17.502*EB783/(240.97+EB783))</f>
        <v>0</v>
      </c>
      <c r="AC783">
        <f>(Y783-DU783*(DZ783+EA783)/1000)</f>
        <v>0</v>
      </c>
      <c r="AD783">
        <f>(-K783*44100)</f>
        <v>0</v>
      </c>
      <c r="AE783">
        <f>2*29.3*S783*0.92*(EB783-X783)</f>
        <v>0</v>
      </c>
      <c r="AF783">
        <f>2*0.95*5.67E-8*(((EB783+$B$7)+273)^4-(X783+273)^4)</f>
        <v>0</v>
      </c>
      <c r="AG783">
        <f>V783+AF783+AD783+AE783</f>
        <v>0</v>
      </c>
      <c r="AH783">
        <f>DY783*AV783*(DT783-DS783*(1000-AV783*DV783)/(1000-AV783*DU783))/(100*DM783)</f>
        <v>0</v>
      </c>
      <c r="AI783">
        <f>1000*DY783*AV783*(DU783-DV783)/(100*DM783*(1000-AV783*DU783))</f>
        <v>0</v>
      </c>
      <c r="AJ783">
        <f>(AK783 - AL783 - DZ783*1E3/(8.314*(EB783+273.15)) * AN783/DY783 * AM783) * DY783/(100*DM783) * (1000 - DV783)/1000</f>
        <v>0</v>
      </c>
      <c r="AK783">
        <v>1594.2393577277</v>
      </c>
      <c r="AL783">
        <v>1569.859878787878</v>
      </c>
      <c r="AM783">
        <v>3.471487192692178</v>
      </c>
      <c r="AN783">
        <v>65.06539825400574</v>
      </c>
      <c r="AO783">
        <f>(AQ783 - AP783 + DZ783*1E3/(8.314*(EB783+273.15)) * AS783/DY783 * AR783) * DY783/(100*DM783) * 1000/(1000 - AQ783)</f>
        <v>0</v>
      </c>
      <c r="AP783">
        <v>22.52984762945322</v>
      </c>
      <c r="AQ783">
        <v>23.03697636363637</v>
      </c>
      <c r="AR783">
        <v>-3.821141450373962E-05</v>
      </c>
      <c r="AS783">
        <v>107.8792153216024</v>
      </c>
      <c r="AT783">
        <v>0</v>
      </c>
      <c r="AU783">
        <v>0</v>
      </c>
      <c r="AV783">
        <f>IF(AT783*$H$13&gt;=AX783,1.0,(AX783/(AX783-AT783*$H$13)))</f>
        <v>0</v>
      </c>
      <c r="AW783">
        <f>(AV783-1)*100</f>
        <v>0</v>
      </c>
      <c r="AX783">
        <f>MAX(0,($B$13+$C$13*EG783)/(1+$D$13*EG783)*DZ783/(EB783+273)*$E$13)</f>
        <v>0</v>
      </c>
      <c r="AY783" t="s">
        <v>439</v>
      </c>
      <c r="AZ783" t="s">
        <v>439</v>
      </c>
      <c r="BA783">
        <v>0</v>
      </c>
      <c r="BB783">
        <v>0</v>
      </c>
      <c r="BC783">
        <f>1-BA783/BB783</f>
        <v>0</v>
      </c>
      <c r="BD783">
        <v>0</v>
      </c>
      <c r="BE783" t="s">
        <v>439</v>
      </c>
      <c r="BF783" t="s">
        <v>439</v>
      </c>
      <c r="BG783">
        <v>0</v>
      </c>
      <c r="BH783">
        <v>0</v>
      </c>
      <c r="BI783">
        <f>1-BG783/BH783</f>
        <v>0</v>
      </c>
      <c r="BJ783">
        <v>0.5</v>
      </c>
      <c r="BK783">
        <f>DJ783</f>
        <v>0</v>
      </c>
      <c r="BL783">
        <f>M783</f>
        <v>0</v>
      </c>
      <c r="BM783">
        <f>BI783*BJ783*BK783</f>
        <v>0</v>
      </c>
      <c r="BN783">
        <f>(BL783-BD783)/BK783</f>
        <v>0</v>
      </c>
      <c r="BO783">
        <f>(BB783-BH783)/BH783</f>
        <v>0</v>
      </c>
      <c r="BP783">
        <f>BA783/(BC783+BA783/BH783)</f>
        <v>0</v>
      </c>
      <c r="BQ783" t="s">
        <v>439</v>
      </c>
      <c r="BR783">
        <v>0</v>
      </c>
      <c r="BS783">
        <f>IF(BR783&lt;&gt;0, BR783, BP783)</f>
        <v>0</v>
      </c>
      <c r="BT783">
        <f>1-BS783/BH783</f>
        <v>0</v>
      </c>
      <c r="BU783">
        <f>(BH783-BG783)/(BH783-BS783)</f>
        <v>0</v>
      </c>
      <c r="BV783">
        <f>(BB783-BH783)/(BB783-BS783)</f>
        <v>0</v>
      </c>
      <c r="BW783">
        <f>(BH783-BG783)/(BH783-BA783)</f>
        <v>0</v>
      </c>
      <c r="BX783">
        <f>(BB783-BH783)/(BB783-BA783)</f>
        <v>0</v>
      </c>
      <c r="BY783">
        <f>(BU783*BS783/BG783)</f>
        <v>0</v>
      </c>
      <c r="BZ783">
        <f>(1-BY783)</f>
        <v>0</v>
      </c>
      <c r="DI783">
        <f>$B$11*EH783+$C$11*EI783+$F$11*ET783*(1-EW783)</f>
        <v>0</v>
      </c>
      <c r="DJ783">
        <f>DI783*DK783</f>
        <v>0</v>
      </c>
      <c r="DK783">
        <f>($B$11*$D$9+$C$11*$D$9+$F$11*((FG783+EY783)/MAX(FG783+EY783+FH783, 0.1)*$I$9+FH783/MAX(FG783+EY783+FH783, 0.1)*$J$9))/($B$11+$C$11+$F$11)</f>
        <v>0</v>
      </c>
      <c r="DL783">
        <f>($B$11*$K$9+$C$11*$K$9+$F$11*((FG783+EY783)/MAX(FG783+EY783+FH783, 0.1)*$P$9+FH783/MAX(FG783+EY783+FH783, 0.1)*$Q$9))/($B$11+$C$11+$F$11)</f>
        <v>0</v>
      </c>
      <c r="DM783">
        <v>1.65</v>
      </c>
      <c r="DN783">
        <v>0.5</v>
      </c>
      <c r="DO783" t="s">
        <v>440</v>
      </c>
      <c r="DP783">
        <v>2</v>
      </c>
      <c r="DQ783" t="b">
        <v>1</v>
      </c>
      <c r="DR783">
        <v>1758832328.178571</v>
      </c>
      <c r="DS783">
        <v>1509.032857142857</v>
      </c>
      <c r="DT783">
        <v>1542.3375</v>
      </c>
      <c r="DU783">
        <v>23.04125714285714</v>
      </c>
      <c r="DV783">
        <v>22.53016071428572</v>
      </c>
      <c r="DW783">
        <v>1510.566428571428</v>
      </c>
      <c r="DX783">
        <v>22.92125357142857</v>
      </c>
      <c r="DY783">
        <v>499.9980357142858</v>
      </c>
      <c r="DZ783">
        <v>90.86344285714283</v>
      </c>
      <c r="EA783">
        <v>0.02852909642857144</v>
      </c>
      <c r="EB783">
        <v>29.70645357142857</v>
      </c>
      <c r="EC783">
        <v>29.99040714285714</v>
      </c>
      <c r="ED783">
        <v>999.9000000000002</v>
      </c>
      <c r="EE783">
        <v>0</v>
      </c>
      <c r="EF783">
        <v>0</v>
      </c>
      <c r="EG783">
        <v>10008.58821428571</v>
      </c>
      <c r="EH783">
        <v>0</v>
      </c>
      <c r="EI783">
        <v>11.635</v>
      </c>
      <c r="EJ783">
        <v>-33.303825</v>
      </c>
      <c r="EK783">
        <v>1544.623571428571</v>
      </c>
      <c r="EL783">
        <v>1577.8875</v>
      </c>
      <c r="EM783">
        <v>0.5110962857142858</v>
      </c>
      <c r="EN783">
        <v>1542.3375</v>
      </c>
      <c r="EO783">
        <v>22.53016071428572</v>
      </c>
      <c r="EP783">
        <v>2.093607857142857</v>
      </c>
      <c r="EQ783">
        <v>2.047168214285715</v>
      </c>
      <c r="ER783">
        <v>18.17063214285714</v>
      </c>
      <c r="ES783">
        <v>17.81395714285714</v>
      </c>
      <c r="ET783">
        <v>2000.024285714286</v>
      </c>
      <c r="EU783">
        <v>0.9800040357142856</v>
      </c>
      <c r="EV783">
        <v>0.01999558571428572</v>
      </c>
      <c r="EW783">
        <v>0</v>
      </c>
      <c r="EX783">
        <v>182.9055714285715</v>
      </c>
      <c r="EY783">
        <v>5.00097</v>
      </c>
      <c r="EZ783">
        <v>3763.027857142857</v>
      </c>
      <c r="FA783">
        <v>16707.81071428572</v>
      </c>
      <c r="FB783">
        <v>40.125</v>
      </c>
      <c r="FC783">
        <v>40.4415</v>
      </c>
      <c r="FD783">
        <v>40.06199999999999</v>
      </c>
      <c r="FE783">
        <v>40.06199999999999</v>
      </c>
      <c r="FF783">
        <v>40.73875</v>
      </c>
      <c r="FG783">
        <v>1955.134285714286</v>
      </c>
      <c r="FH783">
        <v>39.89000000000001</v>
      </c>
      <c r="FI783">
        <v>0</v>
      </c>
      <c r="FJ783">
        <v>1758832337.4</v>
      </c>
      <c r="FK783">
        <v>0</v>
      </c>
      <c r="FL783">
        <v>182.9070769230769</v>
      </c>
      <c r="FM783">
        <v>1.086837606913052</v>
      </c>
      <c r="FN783">
        <v>11.27316237405825</v>
      </c>
      <c r="FO783">
        <v>3763.058461538461</v>
      </c>
      <c r="FP783">
        <v>15</v>
      </c>
      <c r="FQ783">
        <v>0</v>
      </c>
      <c r="FR783" t="s">
        <v>441</v>
      </c>
      <c r="FS783">
        <v>1747247426.5</v>
      </c>
      <c r="FT783">
        <v>1747247420.5</v>
      </c>
      <c r="FU783">
        <v>0</v>
      </c>
      <c r="FV783">
        <v>1.027</v>
      </c>
      <c r="FW783">
        <v>0.031</v>
      </c>
      <c r="FX783">
        <v>0.02</v>
      </c>
      <c r="FY783">
        <v>0.05</v>
      </c>
      <c r="FZ783">
        <v>420</v>
      </c>
      <c r="GA783">
        <v>16</v>
      </c>
      <c r="GB783">
        <v>0.01</v>
      </c>
      <c r="GC783">
        <v>0.1</v>
      </c>
      <c r="GD783">
        <v>-33.26224878048781</v>
      </c>
      <c r="GE783">
        <v>-1.170890592334461</v>
      </c>
      <c r="GF783">
        <v>0.1482296292457</v>
      </c>
      <c r="GG783">
        <v>0</v>
      </c>
      <c r="GH783">
        <v>182.9034117647059</v>
      </c>
      <c r="GI783">
        <v>0.4771886941222519</v>
      </c>
      <c r="GJ783">
        <v>0.2007149160093762</v>
      </c>
      <c r="GK783">
        <v>-1</v>
      </c>
      <c r="GL783">
        <v>0.5124648780487805</v>
      </c>
      <c r="GM783">
        <v>-0.02210550522648036</v>
      </c>
      <c r="GN783">
        <v>0.002539906856321003</v>
      </c>
      <c r="GO783">
        <v>1</v>
      </c>
      <c r="GP783">
        <v>1</v>
      </c>
      <c r="GQ783">
        <v>2</v>
      </c>
      <c r="GR783" t="s">
        <v>442</v>
      </c>
      <c r="GS783">
        <v>3.13618</v>
      </c>
      <c r="GT783">
        <v>2.68888</v>
      </c>
      <c r="GU783">
        <v>0.225892</v>
      </c>
      <c r="GV783">
        <v>0.226652</v>
      </c>
      <c r="GW783">
        <v>0.103896</v>
      </c>
      <c r="GX783">
        <v>0.100998</v>
      </c>
      <c r="GY783">
        <v>24614.2</v>
      </c>
      <c r="GZ783">
        <v>24637.5</v>
      </c>
      <c r="HA783">
        <v>29557.1</v>
      </c>
      <c r="HB783">
        <v>29440.6</v>
      </c>
      <c r="HC783">
        <v>34991.5</v>
      </c>
      <c r="HD783">
        <v>35058.8</v>
      </c>
      <c r="HE783">
        <v>41588.7</v>
      </c>
      <c r="HF783">
        <v>41829.4</v>
      </c>
      <c r="HG783">
        <v>1.92955</v>
      </c>
      <c r="HH783">
        <v>1.89533</v>
      </c>
      <c r="HI783">
        <v>0.09922309999999999</v>
      </c>
      <c r="HJ783">
        <v>0</v>
      </c>
      <c r="HK783">
        <v>28.3673</v>
      </c>
      <c r="HL783">
        <v>999.9</v>
      </c>
      <c r="HM783">
        <v>54.5</v>
      </c>
      <c r="HN783">
        <v>31</v>
      </c>
      <c r="HO783">
        <v>27.0594</v>
      </c>
      <c r="HP783">
        <v>61.9162</v>
      </c>
      <c r="HQ783">
        <v>25.4768</v>
      </c>
      <c r="HR783">
        <v>1</v>
      </c>
      <c r="HS783">
        <v>0.0495122</v>
      </c>
      <c r="HT783">
        <v>-0.772663</v>
      </c>
      <c r="HU783">
        <v>20.3392</v>
      </c>
      <c r="HV783">
        <v>5.21714</v>
      </c>
      <c r="HW783">
        <v>12.0119</v>
      </c>
      <c r="HX783">
        <v>4.98855</v>
      </c>
      <c r="HY783">
        <v>3.2879</v>
      </c>
      <c r="HZ783">
        <v>9999</v>
      </c>
      <c r="IA783">
        <v>9999</v>
      </c>
      <c r="IB783">
        <v>9999</v>
      </c>
      <c r="IC783">
        <v>8.699999999999999</v>
      </c>
      <c r="ID783">
        <v>1.86756</v>
      </c>
      <c r="IE783">
        <v>1.86674</v>
      </c>
      <c r="IF783">
        <v>1.86603</v>
      </c>
      <c r="IG783">
        <v>1.866</v>
      </c>
      <c r="IH783">
        <v>1.86786</v>
      </c>
      <c r="II783">
        <v>1.87027</v>
      </c>
      <c r="IJ783">
        <v>1.86893</v>
      </c>
      <c r="IK783">
        <v>1.87042</v>
      </c>
      <c r="IL783">
        <v>0</v>
      </c>
      <c r="IM783">
        <v>0</v>
      </c>
      <c r="IN783">
        <v>0</v>
      </c>
      <c r="IO783">
        <v>0</v>
      </c>
      <c r="IP783" t="s">
        <v>443</v>
      </c>
      <c r="IQ783" t="s">
        <v>444</v>
      </c>
      <c r="IR783" t="s">
        <v>445</v>
      </c>
      <c r="IS783" t="s">
        <v>445</v>
      </c>
      <c r="IT783" t="s">
        <v>445</v>
      </c>
      <c r="IU783" t="s">
        <v>445</v>
      </c>
      <c r="IV783">
        <v>0</v>
      </c>
      <c r="IW783">
        <v>100</v>
      </c>
      <c r="IX783">
        <v>100</v>
      </c>
      <c r="IY783">
        <v>-1.57</v>
      </c>
      <c r="IZ783">
        <v>0.1199</v>
      </c>
      <c r="JA783">
        <v>-0.08430758455233166</v>
      </c>
      <c r="JB783">
        <v>-0.0005046786976645747</v>
      </c>
      <c r="JC783">
        <v>-2.788243218172637E-07</v>
      </c>
      <c r="JD783">
        <v>-1.458253586176284E-11</v>
      </c>
      <c r="JE783">
        <v>-0.06436460862781151</v>
      </c>
      <c r="JF783">
        <v>-0.004978686969522418</v>
      </c>
      <c r="JG783">
        <v>0.0008967905392753483</v>
      </c>
      <c r="JH783">
        <v>-1.433903952826167E-05</v>
      </c>
      <c r="JI783">
        <v>4</v>
      </c>
      <c r="JJ783">
        <v>2332</v>
      </c>
      <c r="JK783">
        <v>1</v>
      </c>
      <c r="JL783">
        <v>26</v>
      </c>
      <c r="JM783">
        <v>193081.8</v>
      </c>
      <c r="JN783">
        <v>193081.9</v>
      </c>
      <c r="JO783">
        <v>3.00781</v>
      </c>
      <c r="JP783">
        <v>2.23511</v>
      </c>
      <c r="JQ783">
        <v>1.39648</v>
      </c>
      <c r="JR783">
        <v>2.35229</v>
      </c>
      <c r="JS783">
        <v>1.49536</v>
      </c>
      <c r="JT783">
        <v>2.68921</v>
      </c>
      <c r="JU783">
        <v>36.4814</v>
      </c>
      <c r="JV783">
        <v>24.0612</v>
      </c>
      <c r="JW783">
        <v>18</v>
      </c>
      <c r="JX783">
        <v>489.977</v>
      </c>
      <c r="JY783">
        <v>458.477</v>
      </c>
      <c r="JZ783">
        <v>28.459</v>
      </c>
      <c r="KA783">
        <v>28.2383</v>
      </c>
      <c r="KB783">
        <v>29.9999</v>
      </c>
      <c r="KC783">
        <v>28.123</v>
      </c>
      <c r="KD783">
        <v>28.0558</v>
      </c>
      <c r="KE783">
        <v>60.1647</v>
      </c>
      <c r="KF783">
        <v>24.4267</v>
      </c>
      <c r="KG783">
        <v>93.95310000000001</v>
      </c>
      <c r="KH783">
        <v>28.4657</v>
      </c>
      <c r="KI783">
        <v>1590.5</v>
      </c>
      <c r="KJ783">
        <v>22.5543</v>
      </c>
      <c r="KK783">
        <v>101.012</v>
      </c>
      <c r="KL783">
        <v>100.583</v>
      </c>
    </row>
    <row r="784" spans="1:298">
      <c r="A784">
        <v>768</v>
      </c>
      <c r="B784">
        <v>1758832341.5</v>
      </c>
      <c r="C784">
        <v>19306.40000009537</v>
      </c>
      <c r="D784" t="s">
        <v>1987</v>
      </c>
      <c r="E784" t="s">
        <v>1988</v>
      </c>
      <c r="F784">
        <v>5</v>
      </c>
      <c r="G784" t="s">
        <v>1798</v>
      </c>
      <c r="H784" t="s">
        <v>437</v>
      </c>
      <c r="I784" t="s">
        <v>438</v>
      </c>
      <c r="J784">
        <v>1758832333.75</v>
      </c>
      <c r="K784">
        <f>(L784)/1000</f>
        <v>0</v>
      </c>
      <c r="L784">
        <f>IF(DQ784, AO784, AI784)</f>
        <v>0</v>
      </c>
      <c r="M784">
        <f>IF(DQ784, AJ784, AH784)</f>
        <v>0</v>
      </c>
      <c r="N784">
        <f>DS784 - IF(AV784&gt;1, M784*DM784*100.0/(AX784), 0)</f>
        <v>0</v>
      </c>
      <c r="O784">
        <f>((U784-K784/2)*N784-M784)/(U784+K784/2)</f>
        <v>0</v>
      </c>
      <c r="P784">
        <f>O784*(DZ784+EA784)/1000.0</f>
        <v>0</v>
      </c>
      <c r="Q784">
        <f>(DS784 - IF(AV784&gt;1, M784*DM784*100.0/(AX784), 0))*(DZ784+EA784)/1000.0</f>
        <v>0</v>
      </c>
      <c r="R784">
        <f>2.0/((1/T784-1/S784)+SIGN(T784)*SQRT((1/T784-1/S784)*(1/T784-1/S784) + 4*DN784/((DN784+1)*(DN784+1))*(2*1/T784*1/S784-1/S784*1/S784)))</f>
        <v>0</v>
      </c>
      <c r="S784">
        <f>IF(LEFT(DO784,1)&lt;&gt;"0",IF(LEFT(DO784,1)="1",3.0,DP784),$D$5+$E$5*(EG784*DZ784/($K$5*1000))+$F$5*(EG784*DZ784/($K$5*1000))*MAX(MIN(DM784,$J$5),$I$5)*MAX(MIN(DM784,$J$5),$I$5)+$G$5*MAX(MIN(DM784,$J$5),$I$5)*(EG784*DZ784/($K$5*1000))+$H$5*(EG784*DZ784/($K$5*1000))*(EG784*DZ784/($K$5*1000)))</f>
        <v>0</v>
      </c>
      <c r="T784">
        <f>K784*(1000-(1000*0.61365*exp(17.502*X784/(240.97+X784))/(DZ784+EA784)+DU784)/2)/(1000*0.61365*exp(17.502*X784/(240.97+X784))/(DZ784+EA784)-DU784)</f>
        <v>0</v>
      </c>
      <c r="U784">
        <f>1/((DN784+1)/(R784/1.6)+1/(S784/1.37)) + DN784/((DN784+1)/(R784/1.6) + DN784/(S784/1.37))</f>
        <v>0</v>
      </c>
      <c r="V784">
        <f>(DI784*DL784)</f>
        <v>0</v>
      </c>
      <c r="W784">
        <f>(EB784+(V784+2*0.95*5.67E-8*(((EB784+$B$7)+273)^4-(EB784+273)^4)-44100*K784)/(1.84*29.3*S784+8*0.95*5.67E-8*(EB784+273)^3))</f>
        <v>0</v>
      </c>
      <c r="X784">
        <f>($C$7*EC784+$D$7*ED784+$E$7*W784)</f>
        <v>0</v>
      </c>
      <c r="Y784">
        <f>0.61365*exp(17.502*X784/(240.97+X784))</f>
        <v>0</v>
      </c>
      <c r="Z784">
        <f>(AA784/AB784*100)</f>
        <v>0</v>
      </c>
      <c r="AA784">
        <f>DU784*(DZ784+EA784)/1000</f>
        <v>0</v>
      </c>
      <c r="AB784">
        <f>0.61365*exp(17.502*EB784/(240.97+EB784))</f>
        <v>0</v>
      </c>
      <c r="AC784">
        <f>(Y784-DU784*(DZ784+EA784)/1000)</f>
        <v>0</v>
      </c>
      <c r="AD784">
        <f>(-K784*44100)</f>
        <v>0</v>
      </c>
      <c r="AE784">
        <f>2*29.3*S784*0.92*(EB784-X784)</f>
        <v>0</v>
      </c>
      <c r="AF784">
        <f>2*0.95*5.67E-8*(((EB784+$B$7)+273)^4-(X784+273)^4)</f>
        <v>0</v>
      </c>
      <c r="AG784">
        <f>V784+AF784+AD784+AE784</f>
        <v>0</v>
      </c>
      <c r="AH784">
        <f>DY784*AV784*(DT784-DS784*(1000-AV784*DV784)/(1000-AV784*DU784))/(100*DM784)</f>
        <v>0</v>
      </c>
      <c r="AI784">
        <f>1000*DY784*AV784*(DU784-DV784)/(100*DM784*(1000-AV784*DU784))</f>
        <v>0</v>
      </c>
      <c r="AJ784">
        <f>(AK784 - AL784 - DZ784*1E3/(8.314*(EB784+273.15)) * AN784/DY784 * AM784) * DY784/(100*DM784) * (1000 - DV784)/1000</f>
        <v>0</v>
      </c>
      <c r="AK784">
        <v>1612.788967947341</v>
      </c>
      <c r="AL784">
        <v>1588.580303030302</v>
      </c>
      <c r="AM784">
        <v>3.395232171292243</v>
      </c>
      <c r="AN784">
        <v>65.06539825400574</v>
      </c>
      <c r="AO784">
        <f>(AQ784 - AP784 + DZ784*1E3/(8.314*(EB784+273.15)) * AS784/DY784 * AR784) * DY784/(100*DM784) * 1000/(1000 - AQ784)</f>
        <v>0</v>
      </c>
      <c r="AP784">
        <v>22.53026231341897</v>
      </c>
      <c r="AQ784">
        <v>23.03387636363636</v>
      </c>
      <c r="AR784">
        <v>-2.101281750469815E-05</v>
      </c>
      <c r="AS784">
        <v>107.8792153216024</v>
      </c>
      <c r="AT784">
        <v>0</v>
      </c>
      <c r="AU784">
        <v>0</v>
      </c>
      <c r="AV784">
        <f>IF(AT784*$H$13&gt;=AX784,1.0,(AX784/(AX784-AT784*$H$13)))</f>
        <v>0</v>
      </c>
      <c r="AW784">
        <f>(AV784-1)*100</f>
        <v>0</v>
      </c>
      <c r="AX784">
        <f>MAX(0,($B$13+$C$13*EG784)/(1+$D$13*EG784)*DZ784/(EB784+273)*$E$13)</f>
        <v>0</v>
      </c>
      <c r="AY784" t="s">
        <v>439</v>
      </c>
      <c r="AZ784" t="s">
        <v>439</v>
      </c>
      <c r="BA784">
        <v>0</v>
      </c>
      <c r="BB784">
        <v>0</v>
      </c>
      <c r="BC784">
        <f>1-BA784/BB784</f>
        <v>0</v>
      </c>
      <c r="BD784">
        <v>0</v>
      </c>
      <c r="BE784" t="s">
        <v>439</v>
      </c>
      <c r="BF784" t="s">
        <v>439</v>
      </c>
      <c r="BG784">
        <v>0</v>
      </c>
      <c r="BH784">
        <v>0</v>
      </c>
      <c r="BI784">
        <f>1-BG784/BH784</f>
        <v>0</v>
      </c>
      <c r="BJ784">
        <v>0.5</v>
      </c>
      <c r="BK784">
        <f>DJ784</f>
        <v>0</v>
      </c>
      <c r="BL784">
        <f>M784</f>
        <v>0</v>
      </c>
      <c r="BM784">
        <f>BI784*BJ784*BK784</f>
        <v>0</v>
      </c>
      <c r="BN784">
        <f>(BL784-BD784)/BK784</f>
        <v>0</v>
      </c>
      <c r="BO784">
        <f>(BB784-BH784)/BH784</f>
        <v>0</v>
      </c>
      <c r="BP784">
        <f>BA784/(BC784+BA784/BH784)</f>
        <v>0</v>
      </c>
      <c r="BQ784" t="s">
        <v>439</v>
      </c>
      <c r="BR784">
        <v>0</v>
      </c>
      <c r="BS784">
        <f>IF(BR784&lt;&gt;0, BR784, BP784)</f>
        <v>0</v>
      </c>
      <c r="BT784">
        <f>1-BS784/BH784</f>
        <v>0</v>
      </c>
      <c r="BU784">
        <f>(BH784-BG784)/(BH784-BS784)</f>
        <v>0</v>
      </c>
      <c r="BV784">
        <f>(BB784-BH784)/(BB784-BS784)</f>
        <v>0</v>
      </c>
      <c r="BW784">
        <f>(BH784-BG784)/(BH784-BA784)</f>
        <v>0</v>
      </c>
      <c r="BX784">
        <f>(BB784-BH784)/(BB784-BA784)</f>
        <v>0</v>
      </c>
      <c r="BY784">
        <f>(BU784*BS784/BG784)</f>
        <v>0</v>
      </c>
      <c r="BZ784">
        <f>(1-BY784)</f>
        <v>0</v>
      </c>
      <c r="DI784">
        <f>$B$11*EH784+$C$11*EI784+$F$11*ET784*(1-EW784)</f>
        <v>0</v>
      </c>
      <c r="DJ784">
        <f>DI784*DK784</f>
        <v>0</v>
      </c>
      <c r="DK784">
        <f>($B$11*$D$9+$C$11*$D$9+$F$11*((FG784+EY784)/MAX(FG784+EY784+FH784, 0.1)*$I$9+FH784/MAX(FG784+EY784+FH784, 0.1)*$J$9))/($B$11+$C$11+$F$11)</f>
        <v>0</v>
      </c>
      <c r="DL784">
        <f>($B$11*$K$9+$C$11*$K$9+$F$11*((FG784+EY784)/MAX(FG784+EY784+FH784, 0.1)*$P$9+FH784/MAX(FG784+EY784+FH784, 0.1)*$Q$9))/($B$11+$C$11+$F$11)</f>
        <v>0</v>
      </c>
      <c r="DM784">
        <v>1.65</v>
      </c>
      <c r="DN784">
        <v>0.5</v>
      </c>
      <c r="DO784" t="s">
        <v>440</v>
      </c>
      <c r="DP784">
        <v>2</v>
      </c>
      <c r="DQ784" t="b">
        <v>1</v>
      </c>
      <c r="DR784">
        <v>1758832333.75</v>
      </c>
      <c r="DS784">
        <v>1527.727142857143</v>
      </c>
      <c r="DT784">
        <v>1561.008214285714</v>
      </c>
      <c r="DU784">
        <v>23.03811428571429</v>
      </c>
      <c r="DV784">
        <v>22.52980357142857</v>
      </c>
      <c r="DW784">
        <v>1529.2875</v>
      </c>
      <c r="DX784">
        <v>22.91814285714286</v>
      </c>
      <c r="DY784">
        <v>500.0189285714285</v>
      </c>
      <c r="DZ784">
        <v>90.86301785714286</v>
      </c>
      <c r="EA784">
        <v>0.02848706785714286</v>
      </c>
      <c r="EB784">
        <v>29.70276785714286</v>
      </c>
      <c r="EC784">
        <v>29.98588571428572</v>
      </c>
      <c r="ED784">
        <v>999.9000000000002</v>
      </c>
      <c r="EE784">
        <v>0</v>
      </c>
      <c r="EF784">
        <v>0</v>
      </c>
      <c r="EG784">
        <v>10006.16071428571</v>
      </c>
      <c r="EH784">
        <v>0</v>
      </c>
      <c r="EI784">
        <v>11.6358</v>
      </c>
      <c r="EJ784">
        <v>-33.28035714285714</v>
      </c>
      <c r="EK784">
        <v>1563.753214285714</v>
      </c>
      <c r="EL784">
        <v>1596.988214285714</v>
      </c>
      <c r="EM784">
        <v>0.5083022857142857</v>
      </c>
      <c r="EN784">
        <v>1561.008214285714</v>
      </c>
      <c r="EO784">
        <v>22.52980357142857</v>
      </c>
      <c r="EP784">
        <v>2.093312857142857</v>
      </c>
      <c r="EQ784">
        <v>2.047126785714286</v>
      </c>
      <c r="ER784">
        <v>18.16838571428571</v>
      </c>
      <c r="ES784">
        <v>17.81363571428572</v>
      </c>
      <c r="ET784">
        <v>2000.003214285714</v>
      </c>
      <c r="EU784">
        <v>0.9800038214285713</v>
      </c>
      <c r="EV784">
        <v>0.01999579642857143</v>
      </c>
      <c r="EW784">
        <v>0</v>
      </c>
      <c r="EX784">
        <v>182.9511428571429</v>
      </c>
      <c r="EY784">
        <v>5.00097</v>
      </c>
      <c r="EZ784">
        <v>3764.158571428572</v>
      </c>
      <c r="FA784">
        <v>16707.62857142857</v>
      </c>
      <c r="FB784">
        <v>40.125</v>
      </c>
      <c r="FC784">
        <v>40.44824999999999</v>
      </c>
      <c r="FD784">
        <v>40.06199999999999</v>
      </c>
      <c r="FE784">
        <v>40.05535714285714</v>
      </c>
      <c r="FF784">
        <v>40.72974999999999</v>
      </c>
      <c r="FG784">
        <v>1955.113214285714</v>
      </c>
      <c r="FH784">
        <v>39.89000000000001</v>
      </c>
      <c r="FI784">
        <v>0</v>
      </c>
      <c r="FJ784">
        <v>1758832342.8</v>
      </c>
      <c r="FK784">
        <v>0</v>
      </c>
      <c r="FL784">
        <v>182.96388</v>
      </c>
      <c r="FM784">
        <v>0.186307702243107</v>
      </c>
      <c r="FN784">
        <v>15.3123077163701</v>
      </c>
      <c r="FO784">
        <v>3764.322</v>
      </c>
      <c r="FP784">
        <v>15</v>
      </c>
      <c r="FQ784">
        <v>0</v>
      </c>
      <c r="FR784" t="s">
        <v>441</v>
      </c>
      <c r="FS784">
        <v>1747247426.5</v>
      </c>
      <c r="FT784">
        <v>1747247420.5</v>
      </c>
      <c r="FU784">
        <v>0</v>
      </c>
      <c r="FV784">
        <v>1.027</v>
      </c>
      <c r="FW784">
        <v>0.031</v>
      </c>
      <c r="FX784">
        <v>0.02</v>
      </c>
      <c r="FY784">
        <v>0.05</v>
      </c>
      <c r="FZ784">
        <v>420</v>
      </c>
      <c r="GA784">
        <v>16</v>
      </c>
      <c r="GB784">
        <v>0.01</v>
      </c>
      <c r="GC784">
        <v>0.1</v>
      </c>
      <c r="GD784">
        <v>-33.25595609756098</v>
      </c>
      <c r="GE784">
        <v>-0.02084320557489036</v>
      </c>
      <c r="GF784">
        <v>0.1640728021764706</v>
      </c>
      <c r="GG784">
        <v>1</v>
      </c>
      <c r="GH784">
        <v>182.9248529411765</v>
      </c>
      <c r="GI784">
        <v>1.010802142757064</v>
      </c>
      <c r="GJ784">
        <v>0.2037868165730957</v>
      </c>
      <c r="GK784">
        <v>-1</v>
      </c>
      <c r="GL784">
        <v>0.5095652439024391</v>
      </c>
      <c r="GM784">
        <v>-0.03291386759581845</v>
      </c>
      <c r="GN784">
        <v>0.003735387130363096</v>
      </c>
      <c r="GO784">
        <v>1</v>
      </c>
      <c r="GP784">
        <v>2</v>
      </c>
      <c r="GQ784">
        <v>2</v>
      </c>
      <c r="GR784" t="s">
        <v>601</v>
      </c>
      <c r="GS784">
        <v>3.13605</v>
      </c>
      <c r="GT784">
        <v>2.68873</v>
      </c>
      <c r="GU784">
        <v>0.227491</v>
      </c>
      <c r="GV784">
        <v>0.228208</v>
      </c>
      <c r="GW784">
        <v>0.103886</v>
      </c>
      <c r="GX784">
        <v>0.100981</v>
      </c>
      <c r="GY784">
        <v>24563.1</v>
      </c>
      <c r="GZ784">
        <v>24587.7</v>
      </c>
      <c r="HA784">
        <v>29556.8</v>
      </c>
      <c r="HB784">
        <v>29440.5</v>
      </c>
      <c r="HC784">
        <v>34991.8</v>
      </c>
      <c r="HD784">
        <v>35059.1</v>
      </c>
      <c r="HE784">
        <v>41588.6</v>
      </c>
      <c r="HF784">
        <v>41828.9</v>
      </c>
      <c r="HG784">
        <v>1.92967</v>
      </c>
      <c r="HH784">
        <v>1.896</v>
      </c>
      <c r="HI784">
        <v>0.100456</v>
      </c>
      <c r="HJ784">
        <v>0</v>
      </c>
      <c r="HK784">
        <v>28.3613</v>
      </c>
      <c r="HL784">
        <v>999.9</v>
      </c>
      <c r="HM784">
        <v>54.5</v>
      </c>
      <c r="HN784">
        <v>31</v>
      </c>
      <c r="HO784">
        <v>27.0598</v>
      </c>
      <c r="HP784">
        <v>62.0462</v>
      </c>
      <c r="HQ784">
        <v>25.621</v>
      </c>
      <c r="HR784">
        <v>1</v>
      </c>
      <c r="HS784">
        <v>0.0496037</v>
      </c>
      <c r="HT784">
        <v>-0.79381</v>
      </c>
      <c r="HU784">
        <v>20.3392</v>
      </c>
      <c r="HV784">
        <v>5.21774</v>
      </c>
      <c r="HW784">
        <v>12.012</v>
      </c>
      <c r="HX784">
        <v>4.98865</v>
      </c>
      <c r="HY784">
        <v>3.28805</v>
      </c>
      <c r="HZ784">
        <v>9999</v>
      </c>
      <c r="IA784">
        <v>9999</v>
      </c>
      <c r="IB784">
        <v>9999</v>
      </c>
      <c r="IC784">
        <v>8.699999999999999</v>
      </c>
      <c r="ID784">
        <v>1.86754</v>
      </c>
      <c r="IE784">
        <v>1.8667</v>
      </c>
      <c r="IF784">
        <v>1.86601</v>
      </c>
      <c r="IG784">
        <v>1.866</v>
      </c>
      <c r="IH784">
        <v>1.86784</v>
      </c>
      <c r="II784">
        <v>1.87028</v>
      </c>
      <c r="IJ784">
        <v>1.86893</v>
      </c>
      <c r="IK784">
        <v>1.87042</v>
      </c>
      <c r="IL784">
        <v>0</v>
      </c>
      <c r="IM784">
        <v>0</v>
      </c>
      <c r="IN784">
        <v>0</v>
      </c>
      <c r="IO784">
        <v>0</v>
      </c>
      <c r="IP784" t="s">
        <v>443</v>
      </c>
      <c r="IQ784" t="s">
        <v>444</v>
      </c>
      <c r="IR784" t="s">
        <v>445</v>
      </c>
      <c r="IS784" t="s">
        <v>445</v>
      </c>
      <c r="IT784" t="s">
        <v>445</v>
      </c>
      <c r="IU784" t="s">
        <v>445</v>
      </c>
      <c r="IV784">
        <v>0</v>
      </c>
      <c r="IW784">
        <v>100</v>
      </c>
      <c r="IX784">
        <v>100</v>
      </c>
      <c r="IY784">
        <v>-1.6</v>
      </c>
      <c r="IZ784">
        <v>0.1199</v>
      </c>
      <c r="JA784">
        <v>-0.08430758455233166</v>
      </c>
      <c r="JB784">
        <v>-0.0005046786976645747</v>
      </c>
      <c r="JC784">
        <v>-2.788243218172637E-07</v>
      </c>
      <c r="JD784">
        <v>-1.458253586176284E-11</v>
      </c>
      <c r="JE784">
        <v>-0.06436460862781151</v>
      </c>
      <c r="JF784">
        <v>-0.004978686969522418</v>
      </c>
      <c r="JG784">
        <v>0.0008967905392753483</v>
      </c>
      <c r="JH784">
        <v>-1.433903952826167E-05</v>
      </c>
      <c r="JI784">
        <v>4</v>
      </c>
      <c r="JJ784">
        <v>2332</v>
      </c>
      <c r="JK784">
        <v>1</v>
      </c>
      <c r="JL784">
        <v>26</v>
      </c>
      <c r="JM784">
        <v>193081.9</v>
      </c>
      <c r="JN784">
        <v>193082</v>
      </c>
      <c r="JO784">
        <v>3.03467</v>
      </c>
      <c r="JP784">
        <v>2.22046</v>
      </c>
      <c r="JQ784">
        <v>1.39648</v>
      </c>
      <c r="JR784">
        <v>2.35352</v>
      </c>
      <c r="JS784">
        <v>1.49536</v>
      </c>
      <c r="JT784">
        <v>2.64648</v>
      </c>
      <c r="JU784">
        <v>36.4578</v>
      </c>
      <c r="JV784">
        <v>24.07</v>
      </c>
      <c r="JW784">
        <v>18</v>
      </c>
      <c r="JX784">
        <v>490.043</v>
      </c>
      <c r="JY784">
        <v>458.885</v>
      </c>
      <c r="JZ784">
        <v>28.4717</v>
      </c>
      <c r="KA784">
        <v>28.2359</v>
      </c>
      <c r="KB784">
        <v>30.0001</v>
      </c>
      <c r="KC784">
        <v>28.1215</v>
      </c>
      <c r="KD784">
        <v>28.0536</v>
      </c>
      <c r="KE784">
        <v>60.7476</v>
      </c>
      <c r="KF784">
        <v>24.4267</v>
      </c>
      <c r="KG784">
        <v>93.95310000000001</v>
      </c>
      <c r="KH784">
        <v>28.4762</v>
      </c>
      <c r="KI784">
        <v>1603.86</v>
      </c>
      <c r="KJ784">
        <v>22.5592</v>
      </c>
      <c r="KK784">
        <v>101.011</v>
      </c>
      <c r="KL784">
        <v>100.582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2025-09-25T20:39:28Z</dcterms:created>
  <dcterms:modified xsi:type="dcterms:W3CDTF">2025-09-25T20:39:28Z</dcterms:modified>
</cp:coreProperties>
</file>